
<file path=[Content_Types].xml><?xml version="1.0" encoding="utf-8"?>
<Types xmlns="http://schemas.openxmlformats.org/package/2006/content-types">
  <Override PartName="/xl/worksheets/sheet82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3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drawings/drawing86.xml" ContentType="application/vnd.openxmlformats-officedocument.drawing+xml"/>
  <Override PartName="/xl/charts/chart328.xml" ContentType="application/vnd.openxmlformats-officedocument.drawingml.chart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worksheets/sheet128.xml" ContentType="application/vnd.openxmlformats-officedocument.spreadsheetml.workshee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charts/chart85.xml" ContentType="application/vnd.openxmlformats-officedocument.drawingml.chart+xml"/>
  <Override PartName="/xl/drawings/drawing42.xml" ContentType="application/vnd.openxmlformats-officedocument.drawing+xml"/>
  <Override PartName="/xl/charts/chart268.xml" ContentType="application/vnd.openxmlformats-officedocument.drawingml.char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charts/chart123.xml" ContentType="application/vnd.openxmlformats-officedocument.drawingml.chart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229.xml" ContentType="application/vnd.openxmlformats-officedocument.spreadsheetml.worksheet+xml"/>
  <Override PartName="/xl/charts/chart293.xml" ContentType="application/vnd.openxmlformats-officedocument.drawingml.chart+xml"/>
  <Override PartName="/xl/worksheets/sheet54.xml" ContentType="application/vnd.openxmlformats-officedocument.spreadsheetml.worksheet+xml"/>
  <Override PartName="/xl/worksheets/sheet254.xml" ContentType="application/vnd.openxmlformats-officedocument.spreadsheetml.workshee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drawings/drawing58.xml" ContentType="application/vnd.openxmlformats-officedocument.drawing+xml"/>
  <Override PartName="/xl/worksheets/sheet169.xml" ContentType="application/vnd.openxmlformats-officedocument.spreadsheetml.worksheet+xml"/>
  <Override PartName="/xl/worksheets/sheet355.xml" ContentType="application/vnd.openxmlformats-officedocument.spreadsheetml.workshee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charts/chart57.xml" ContentType="application/vnd.openxmlformats-officedocument.drawingml.chart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worksheets/sheet125.xml" ContentType="application/vnd.openxmlformats-officedocument.spreadsheetml.worksheet+xml"/>
  <Override PartName="/xl/worksheets/sheet311.xml" ContentType="application/vnd.openxmlformats-officedocument.spreadsheetml.worksheet+xml"/>
  <Override PartName="/xl/charts/chart82.xml" ContentType="application/vnd.openxmlformats-officedocument.drawingml.chart+xml"/>
  <Override PartName="/xl/worksheets/sheet9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95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65.xml" ContentType="application/vnd.openxmlformats-officedocument.drawingml.chart+xml"/>
  <Override PartName="/xl/worksheets/sheet26.xml" ContentType="application/vnd.openxmlformats-officedocument.spreadsheetml.worksheet+xml"/>
  <Override PartName="/xl/worksheets/sheet226.xml" ContentType="application/vnd.openxmlformats-officedocument.spreadsheetml.worksheet+xml"/>
  <Override PartName="/xl/drawings/drawing99.xml" ContentType="application/vnd.openxmlformats-officedocument.drawing+xml"/>
  <Override PartName="/xl/charts/chart290.xml" ContentType="application/vnd.openxmlformats-officedocument.drawingml.chart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49.xml" ContentType="application/vnd.openxmlformats-officedocument.spreadsheetml.worksheet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charts/chart221.xml" ContentType="application/vnd.openxmlformats-officedocument.drawingml.chart+xml"/>
  <Override PartName="/xl/worksheets/sheet188.xml" ContentType="application/vnd.openxmlformats-officedocument.spreadsheetml.worksheet+xml"/>
  <Override PartName="/xl/worksheets/sheet32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queryTables/queryTable17.xml" ContentType="application/vnd.openxmlformats-officedocument.spreadsheetml.queryTable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drawings/drawing115.xml" ContentType="application/vnd.openxmlformats-officedocument.drawing+xml"/>
  <Override PartName="/xl/charts/chart322.xml" ContentType="application/vnd.openxmlformats-officedocument.drawingml.chart+xml"/>
  <Override PartName="/xl/worksheets/sheet89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52.xml" ContentType="application/vnd.openxmlformats-officedocument.spreadsheetml.workshee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drawings/drawing80.xml" ContentType="application/vnd.openxmlformats-officedocument.drawing+xml"/>
  <Override PartName="/xl/charts/chart259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30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300.xml" ContentType="application/vnd.openxmlformats-officedocument.drawingml.char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92.xml" ContentType="application/vnd.openxmlformats-officedocument.spreadsheetml.workshee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drawings/drawing49.xml" ContentType="application/vnd.openxmlformats-officedocument.drawing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drawings/drawing96.xml" ContentType="application/vnd.openxmlformats-officedocument.drawing+xml"/>
  <Override PartName="/xl/worksheets/sheet201.xml" ContentType="application/vnd.openxmlformats-officedocument.spreadsheetml.worksheet+xml"/>
  <Override PartName="/xl/worksheets/sheet346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charts/chart316.xml" ContentType="application/vnd.openxmlformats-officedocument.drawingml.char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queryTables/queryTable14.xml" ContentType="application/vnd.openxmlformats-officedocument.spreadsheetml.queryTable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324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worksheets/sheet163.xml" ContentType="application/vnd.openxmlformats-officedocument.spreadsheetml.worksheet+xml"/>
  <Override PartName="/xl/worksheets/sheet302.xml" ContentType="application/vnd.openxmlformats-officedocument.spreadsheetml.worksheet+xml"/>
  <Override PartName="/xl/charts/chart26.xml" ContentType="application/vnd.openxmlformats-officedocument.drawingml.chart+xml"/>
  <Override PartName="/xl/queryTables/queryTable7.xml" ContentType="application/vnd.openxmlformats-officedocument.spreadsheetml.queryTable+xml"/>
  <Override PartName="/xl/charts/chart73.xml" ContentType="application/vnd.openxmlformats-officedocument.drawingml.chart+xml"/>
  <Override PartName="/xl/drawings/drawing30.xml" ContentType="application/vnd.openxmlformats-officedocument.drawing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86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42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worksheets/sheet20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worksheets/sheet343.xml" ContentType="application/vnd.openxmlformats-officedocument.spreadsheetml.worksheet+xml"/>
  <Override PartName="/xl/charts/chart67.xml" ContentType="application/vnd.openxmlformats-officedocument.drawingml.chart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106.xml" ContentType="application/vnd.openxmlformats-officedocument.drawing+xml"/>
  <Override PartName="/xl/charts/chart313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drawings/drawing71.xml" ContentType="application/vnd.openxmlformats-officedocument.drawing+xml"/>
  <Override PartName="/xl/charts/chart297.xml" ContentType="application/vnd.openxmlformats-officedocument.drawingml.char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45.xml" ContentType="application/vnd.openxmlformats-officedocument.drawingml.chart+xml"/>
  <Override PartName="/xl/queryTables/queryTable11.xml" ContentType="application/vnd.openxmlformats-officedocument.spreadsheetml.queryTable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58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queryTables/queryTable4.xml" ContentType="application/vnd.openxmlformats-officedocument.spreadsheetml.queryTable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+xml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61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33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307.xml" ContentType="application/vnd.openxmlformats-officedocument.drawingml.char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54.xml" ContentType="application/vnd.openxmlformats-officedocument.spreadsheetml.worksheet+xml"/>
  <Override PartName="/xl/worksheets/sheet299.xml" ContentType="application/vnd.openxmlformats-officedocument.spreadsheetml.workshee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worksheets/sheet77.xml" ContentType="application/vnd.openxmlformats-officedocument.spreadsheetml.worksheet+xml"/>
  <Override PartName="/xl/worksheets/sheet277.xml" ContentType="application/vnd.openxmlformats-officedocument.spreadsheetml.worksheet+xml"/>
  <Override PartName="/xl/worksheets/sheet34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drawings/drawing103.xml" ContentType="application/vnd.openxmlformats-officedocument.drawing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worksheets/sheet132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queryTables/queryTable1.xml" ContentType="application/vnd.openxmlformats-officedocument.spreadsheetml.queryTable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worksheets/sheet9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187.xml" ContentType="application/vnd.openxmlformats-officedocument.drawingml.chart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56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drawings/drawing84.xml" ContentType="application/vnd.openxmlformats-officedocument.drawing+xml"/>
  <Override PartName="/xl/charts/chart326.xml" ContentType="application/vnd.openxmlformats-officedocument.drawingml.chart+xml"/>
  <Override PartName="/xl/worksheets/sheet148.xml" ContentType="application/vnd.openxmlformats-officedocument.spreadsheetml.worksheet+xml"/>
  <Override PartName="/xl/worksheets/sheet195.xml" ContentType="application/vnd.openxmlformats-officedocument.spreadsheetml.worksheet+xml"/>
  <Override PartName="/xl/worksheets/sheet334.xml" ContentType="application/vnd.openxmlformats-officedocument.spreadsheetml.workshee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304.xml" ContentType="application/vnd.openxmlformats-officedocument.drawingml.char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drawings/drawing40.xml" ContentType="application/vnd.openxmlformats-officedocument.drawing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drawings/drawing122.xml" ContentType="application/vnd.openxmlformats-officedocument.drawing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worksheets/sheet52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52.xml" ContentType="application/vnd.openxmlformats-officedocument.spreadsheetml.worksheet+xml"/>
  <Override PartName="/xl/drawings/drawing78.xml" ContentType="application/vnd.openxmlformats-officedocument.drawing+xml"/>
  <Override PartName="/xl/charts/chart222.xml" ContentType="application/vnd.openxmlformats-officedocument.drawingml.chart+xml"/>
  <Override PartName="/xl/worksheets/sheet18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queryTables/queryTable18.xml" ContentType="application/vnd.openxmlformats-officedocument.spreadsheetml.queryTable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28.xml" ContentType="application/vnd.openxmlformats-officedocument.spreadsheetml.worksheet+xml"/>
  <Override PartName="/xl/drawings/drawing5.xml" ContentType="application/vnd.openxmlformats-officedocument.drawing+xml"/>
  <Override PartName="/xl/charts/chart137.xml" ContentType="application/vnd.openxmlformats-officedocument.drawingml.chart+xml"/>
  <Override PartName="/xl/drawings/drawing56.xml" ContentType="application/vnd.openxmlformats-officedocument.drawing+xml"/>
  <Override PartName="/xl/charts/chart184.xml" ContentType="application/vnd.openxmlformats-officedocument.drawingml.chart+xml"/>
  <Override PartName="/xl/charts/chart200.xml" ContentType="application/vnd.openxmlformats-officedocument.drawingml.char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charts/chart77.xml" ContentType="application/vnd.openxmlformats-officedocument.drawingml.char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32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55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301.xml" ContentType="application/vnd.openxmlformats-officedocument.drawingml.chart+xml"/>
  <Override PartName="/xl/worksheets/sheet68.xml" ContentType="application/vnd.openxmlformats-officedocument.spreadsheetml.worksheet+xml"/>
  <Override PartName="/xl/worksheets/sheet268.xml" ContentType="application/vnd.openxmlformats-officedocument.spreadsheetml.worksheet+xml"/>
  <Override PartName="/xl/worksheets/sheet331.xml" ContentType="application/vnd.openxmlformats-officedocument.spreadsheetml.workshee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charts/chart11.xml" ContentType="application/vnd.openxmlformats-officedocument.drawingml.chart+xml"/>
  <Override PartName="/xl/charts/chart216.xml" ContentType="application/vnd.openxmlformats-officedocument.drawingml.chart+xml"/>
  <Override PartName="/xl/charts/chart263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charts/chart241.xml" ContentType="application/vnd.openxmlformats-officedocument.drawingml.chart+xml"/>
  <Override PartName="/xl/drawings/drawing97.xml" ContentType="application/vnd.openxmlformats-officedocument.drawing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queryTables/queryTable15.xml" ContentType="application/vnd.openxmlformats-officedocument.spreadsheetml.queryTable+xml"/>
  <Override PartName="/xl/drawings/drawing53.xml" ContentType="application/vnd.openxmlformats-officedocument.drawing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drawings/drawing113.xml" ContentType="application/vnd.openxmlformats-officedocument.drawing+xml"/>
  <Override PartName="/xl/charts/chart320.xml" ContentType="application/vnd.openxmlformats-officedocument.drawingml.char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queryTables/queryTable8.xml" ContentType="application/vnd.openxmlformats-officedocument.spreadsheetml.query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drawings/drawing69.xml" ContentType="application/vnd.openxmlformats-officedocument.drawing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worksheets/sheet319.xml" ContentType="application/vnd.openxmlformats-officedocument.spreadsheetml.worksheet+xml"/>
  <Override PartName="/xl/charts/chart197.xml" ContentType="application/vnd.openxmlformats-officedocument.drawingml.chart+xml"/>
  <Override PartName="/xl/drawings/drawing129.xml" ContentType="application/vnd.openxmlformats-officedocument.drawing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221.xml" ContentType="application/vnd.openxmlformats-officedocument.spreadsheetml.worksheet+xml"/>
  <Override PartName="/xl/drawings/drawing47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94.xml" ContentType="application/vnd.openxmlformats-officedocument.drawing+xml"/>
  <Override PartName="/xl/worksheets/sheet344.xml" ContentType="application/vnd.openxmlformats-officedocument.spreadsheetml.workshee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harts/chart46.xml" ContentType="application/vnd.openxmlformats-officedocument.drawingml.chart+xml"/>
  <Override PartName="/xl/queryTables/queryTable12.xml" ContentType="application/vnd.openxmlformats-officedocument.spreadsheetml.queryTable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worksheets/sheet2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worksheets/sheet300.xml" ContentType="application/vnd.openxmlformats-officedocument.spreadsheetml.worksheet+xml"/>
  <Override PartName="/xl/charts/chart24.xml" ContentType="application/vnd.openxmlformats-officedocument.drawingml.chart+xml"/>
  <Override PartName="/xl/queryTables/queryTable5.xml" ContentType="application/vnd.openxmlformats-officedocument.spreadsheetml.queryTable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charts/chart232.xml" ContentType="application/vnd.openxmlformats-officedocument.drawingml.chart+xml"/>
  <Override PartName="/xl/worksheets/sheet199.xml" ContentType="application/vnd.openxmlformats-officedocument.spreadsheetml.worksheet+xml"/>
  <Override PartName="/xl/worksheets/sheet338.xml" ContentType="application/vnd.openxmlformats-officedocument.spreadsheetml.worksheet+xml"/>
  <Override PartName="/xl/drawings/drawing19.xml" ContentType="application/vnd.openxmlformats-officedocument.drawing+xml"/>
  <Override PartName="/xl/charts/chart169.xml" ContentType="application/vnd.openxmlformats-officedocument.drawingml.chart+xml"/>
  <Override PartName="/xl/drawings/drawing66.xml" ContentType="application/vnd.openxmlformats-officedocument.drawing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240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worksheets/sheet316.xml" ContentType="application/vnd.openxmlformats-officedocument.spreadsheetml.workshee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341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drawings/drawing104.xml" ContentType="application/vnd.openxmlformats-officedocument.drawing+xml"/>
  <Override PartName="/xl/charts/chart311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worksheets/sheet278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externalLinks/externalLink10.xml" ContentType="application/vnd.openxmlformats-officedocument.spreadsheetml.externalLink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56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queryTables/queryTable2.xml" ContentType="application/vnd.openxmlformats-officedocument.spreadsheetml.queryTable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worksheets/sheet357.xml" ContentType="application/vnd.openxmlformats-officedocument.spreadsheetml.workshee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charts/chart327.xml" ContentType="application/vnd.openxmlformats-officedocument.drawingml.char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worksheets/sheet335.xml" ContentType="application/vnd.openxmlformats-officedocument.spreadsheetml.workshee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drawings/drawing123.xml" ContentType="application/vnd.openxmlformats-officedocument.drawing+xml"/>
  <Override PartName="/xl/charts/chart330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297.xml" ContentType="application/vnd.openxmlformats-officedocument.spreadsheetml.workshee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drawings/drawing101.xml" ContentType="application/vnd.openxmlformats-officedocument.drawing+xml"/>
  <Override PartName="/xl/charts/chart292.xml" ContentType="application/vnd.openxmlformats-officedocument.drawingml.chart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drawings/drawing79.xml" ContentType="application/vnd.openxmlformats-officedocument.drawing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worksheets/sheet231.xml" ContentType="application/vnd.openxmlformats-officedocument.spreadsheetml.worksheet+xml"/>
  <Override PartName="/xl/worksheets/sheet329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drawings/drawing117.xml" ContentType="application/vnd.openxmlformats-officedocument.drawing+xml"/>
  <Override PartName="/xl/charts/chart324.xml" ContentType="application/vnd.openxmlformats-officedocument.drawingml.chart+xml"/>
  <Override PartName="/xl/worksheets/sheet307.xml" ContentType="application/vnd.openxmlformats-officedocument.spreadsheetml.worksheet+xml"/>
  <Override PartName="/xl/worksheets/sheet354.xml" ContentType="application/vnd.openxmlformats-officedocument.spreadsheetml.worksheet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drawings/drawing82.xml" ContentType="application/vnd.openxmlformats-officedocument.drawing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charts/chart302.xml" ContentType="application/vnd.openxmlformats-officedocument.drawingml.char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drawings/drawing98.xml" ContentType="application/vnd.openxmlformats-officedocument.drawing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50.xml" ContentType="application/vnd.openxmlformats-officedocument.spreadsheetml.worksheet+xml"/>
  <Override PartName="/xl/worksheets/sheet348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harts/chart97.xml" ContentType="application/vnd.openxmlformats-officedocument.drawingml.chart+xml"/>
  <Override PartName="/xl/queryTables/queryTable16.xml" ContentType="application/vnd.openxmlformats-officedocument.spreadsheetml.query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26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drawings/drawing54.xml" ContentType="application/vnd.openxmlformats-officedocument.drawing+xml"/>
  <Override PartName="/xl/charts/chart182.xml" ContentType="application/vnd.openxmlformats-officedocument.drawingml.chart+xml"/>
  <Override PartName="/xl/worksheets/sheet118.xml" ContentType="application/vnd.openxmlformats-officedocument.spreadsheetml.worksheet+xml"/>
  <Override PartName="/xl/worksheets/sheet165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charts/chart28.xml" ContentType="application/vnd.openxmlformats-officedocument.drawingml.chart+xml"/>
  <Override PartName="/xl/queryTables/queryTable9.xml" ContentType="application/vnd.openxmlformats-officedocument.spreadsheetml.queryTable+xml"/>
  <Override PartName="/xl/charts/chart75.xml" ContentType="application/vnd.openxmlformats-officedocument.drawingml.char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charts/chart321.xml" ContentType="application/vnd.openxmlformats-officedocument.drawingml.char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88.xml" ContentType="application/vnd.openxmlformats-officedocument.spreadsheetml.worksheet+xml"/>
  <Override PartName="/xl/externalLinks/externalLink20.xml" ContentType="application/vnd.openxmlformats-officedocument.spreadsheetml.externalLink+xml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drawings/drawing10.xml" ContentType="application/vnd.openxmlformats-officedocument.drawing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worksheets/sheet121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worksheets/sheet22.xml" ContentType="application/vnd.openxmlformats-officedocument.spreadsheetml.worksheet+xml"/>
  <Override PartName="/xl/worksheets/sheet222.xml" ContentType="application/vnd.openxmlformats-officedocument.spreadsheetml.worksheet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59.xml" ContentType="application/vnd.openxmlformats-officedocument.spreadsheetml.worksheet+xml"/>
  <Override PartName="/xl/worksheets/sheet345.xml" ContentType="application/vnd.openxmlformats-officedocument.spreadsheetml.workshee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drawings/drawing108.xml" ContentType="application/vnd.openxmlformats-officedocument.drawing+xml"/>
  <Override PartName="/xl/charts/chart315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84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.xml" ContentType="application/vnd.openxmlformats-officedocument.drawing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charts/chart299.xml" ContentType="application/vnd.openxmlformats-officedocument.drawingml.chart+xml"/>
  <Override PartName="/xl/worksheets/sheet32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queryTables/queryTable13.xml" ContentType="application/vnd.openxmlformats-officedocument.spreadsheetml.queryTable+xml"/>
  <Override PartName="/xl/drawings/drawing51.xml" ContentType="application/vnd.openxmlformats-officedocument.drawing+xml"/>
  <Override PartName="/xl/charts/chart277.xml" ContentType="application/vnd.openxmlformats-officedocument.drawingml.chart+xml"/>
  <Override PartName="/xl/worksheets/sheet1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drawings/drawing111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queryTables/queryTable6.xml" ContentType="application/vnd.openxmlformats-officedocument.spreadsheetml.queryTable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worksheets/sheet16.xml" ContentType="application/vnd.openxmlformats-officedocument.spreadsheetml.worksheet+xml"/>
  <Override PartName="/xl/worksheets/sheet63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63.xml" ContentType="application/vnd.openxmlformats-officedocument.spreadsheetml.worksheet+xml"/>
  <Override PartName="/xl/charts/chart7.xml" ContentType="application/vnd.openxmlformats-officedocument.drawingml.chart+xml"/>
  <Override PartName="/xl/worksheets/sheet41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drawings/drawing67.xml" ContentType="application/vnd.openxmlformats-officedocument.drawing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178.xml" ContentType="application/vnd.openxmlformats-officedocument.spreadsheetml.worksheet+xml"/>
  <Override PartName="/xl/worksheets/sheet317.xml" ContentType="application/vnd.openxmlformats-officedocument.spreadsheetml.workshee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148.xml" ContentType="application/vnd.openxmlformats-officedocument.drawingml.chart+xml"/>
  <Override PartName="/xl/charts/chart195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worksheets/sheet34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249.xml" ContentType="application/vnd.openxmlformats-officedocument.drawingml.chart+xml"/>
  <Override PartName="/xl/drawings/drawing105.xml" ContentType="application/vnd.openxmlformats-officedocument.drawing+xml"/>
  <Override PartName="/xl/charts/chart296.xml" ContentType="application/vnd.openxmlformats-officedocument.drawingml.chart+xml"/>
  <Override PartName="/xl/charts/chart312.xml" ContentType="application/vnd.openxmlformats-officedocument.drawingml.char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externalLinks/externalLink11.xml" ContentType="application/vnd.openxmlformats-officedocument.spreadsheetml.externalLink+xml"/>
  <Override PartName="/xl/charts/chart44.xml" ContentType="application/vnd.openxmlformats-officedocument.drawingml.chart+xml"/>
  <Override PartName="/xl/queryTables/queryTable10.xml" ContentType="application/vnd.openxmlformats-officedocument.spreadsheetml.queryTable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1.xml" ContentType="application/vnd.openxmlformats-officedocument.drawingml.chart+xml"/>
  <Override PartName="/xl/drawings/drawing130.xml" ContentType="application/vnd.openxmlformats-officedocument.drawing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257.xml" ContentType="application/vnd.openxmlformats-officedocument.spreadsheetml.workshee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queryTables/queryTable3.xml" ContentType="application/vnd.openxmlformats-officedocument.spreadsheetml.queryTable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52.xml" ContentType="application/vnd.openxmlformats-officedocument.drawingml.chart+xml"/>
  <Override PartName="/xl/worksheets/sheet35.xml" ContentType="application/vnd.openxmlformats-officedocument.spreadsheetml.worksheet+xml"/>
  <Override PartName="/xl/worksheets/sheet235.xml" ContentType="application/vnd.openxmlformats-officedocument.spreadsheetml.worksheet+xml"/>
  <Override PartName="/xl/charts/chart189.xml" ContentType="application/vnd.openxmlformats-officedocument.drawingml.chart+xml"/>
  <Override PartName="/xl/worksheets/sheet60.xml" ContentType="application/vnd.openxmlformats-officedocument.spreadsheetml.worksheet+xml"/>
  <Override PartName="/xl/worksheets/sheet260.xml" ContentType="application/vnd.openxmlformats-officedocument.spreadsheetml.worksheet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charts/chart230.xml" ContentType="application/vnd.openxmlformats-officedocument.drawingml.chart+xml"/>
  <Override PartName="/xl/worksheets/sheet336.xml" ContentType="application/vnd.openxmlformats-officedocument.spreadsheetml.worksheet+xml"/>
  <Override PartName="/xl/drawings/drawing64.xml" ContentType="application/vnd.openxmlformats-officedocument.drawing+xml"/>
  <Override PartName="/xl/charts/chart306.xml" ContentType="application/vnd.openxmlformats-officedocument.drawingml.char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drawings/drawing124.xml" ContentType="application/vnd.openxmlformats-officedocument.drawing+xml"/>
  <Override PartName="/xl/charts/chart331.xml" ContentType="application/vnd.openxmlformats-officedocument.drawingml.char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chart170.xml" ContentType="application/vnd.openxmlformats-officedocument.drawingml.char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76.xml" ContentType="application/vnd.openxmlformats-officedocument.spreadsheetml.workshee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worksheets/sheet207.xml" ContentType="application/vnd.openxmlformats-officedocument.spreadsheetml.worksheet+xml"/>
  <Override PartName="/xl/charts/chart271.xml" ContentType="application/vnd.openxmlformats-officedocument.drawingml.char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308.xml" ContentType="application/vnd.openxmlformats-officedocument.spreadsheetml.worksheet+xml"/>
  <Override PartName="/xl/charts/chart79.xml" ContentType="application/vnd.openxmlformats-officedocument.drawingml.chart+xml"/>
  <Override PartName="/xl/drawings/drawing36.xml" ContentType="application/vnd.openxmlformats-officedocument.drawing+xml"/>
  <Override PartName="/xl/worksheets/sheet147.xml" ContentType="application/vnd.openxmlformats-officedocument.spreadsheetml.worksheet+xml"/>
  <Override PartName="/xl/charts/chart1.xml" ContentType="application/vnd.openxmlformats-officedocument.drawingml.chart+xml"/>
  <Override PartName="/xl/charts/chart117.xml" ContentType="application/vnd.openxmlformats-officedocument.drawingml.chart+xml"/>
  <Override PartName="/xl/worksheets/sheet333.xml" ContentType="application/vnd.openxmlformats-officedocument.spreadsheetml.worksheet+xml"/>
  <Override PartName="/xl/charts/chart142.xml" ContentType="application/vnd.openxmlformats-officedocument.drawingml.chart+xml"/>
  <Override PartName="/xl/drawings/drawing61.xml" ContentType="application/vnd.openxmlformats-officedocument.drawing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103.xml" ContentType="application/vnd.openxmlformats-officedocument.spreadsheetml.worksheet+xml"/>
  <Override PartName="/xl/worksheets/sheet248.xml" ContentType="application/vnd.openxmlformats-officedocument.spreadsheetml.worksheet+xml"/>
  <Override PartName="/xl/charts/chart218.xml" ContentType="application/vnd.openxmlformats-officedocument.drawingml.chart+xml"/>
  <Override PartName="/xl/worksheets/sheet73.xml" ContentType="application/vnd.openxmlformats-officedocument.spreadsheetml.worksheet+xml"/>
  <Override PartName="/xl/worksheets/sheet273.xml" ContentType="application/vnd.openxmlformats-officedocument.spreadsheetml.workshee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31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1730" yWindow="15" windowWidth="12750" windowHeight="12195" tabRatio="604" firstSheet="312" activeTab="320"/>
  </bookViews>
  <sheets>
    <sheet name="13.1.1.1" sheetId="1" r:id="rId1"/>
    <sheet name="13.1.1.2" sheetId="2" r:id="rId2"/>
    <sheet name="13.1.1.3" sheetId="3" r:id="rId3"/>
    <sheet name="13.1.1.4" sheetId="4" r:id="rId4"/>
    <sheet name="13.1.1.5" sheetId="5" r:id="rId5"/>
    <sheet name="13.1.2.1" sheetId="6" r:id="rId6"/>
    <sheet name="13.1.2.2" sheetId="7" r:id="rId7"/>
    <sheet name="13.1.2.3" sheetId="8" r:id="rId8"/>
    <sheet name="13.1.2.4" sheetId="9" r:id="rId9"/>
    <sheet name="13.1.3.1" sheetId="10" r:id="rId10"/>
    <sheet name="13.1.3.2" sheetId="11" r:id="rId11"/>
    <sheet name="13.1.3.3" sheetId="12" r:id="rId12"/>
    <sheet name="13.1.3.4" sheetId="13" r:id="rId13"/>
    <sheet name="13.1.4.1" sheetId="14" r:id="rId14"/>
    <sheet name="13.1.4.2" sheetId="15" r:id="rId15"/>
    <sheet name="13.1.5.1" sheetId="16" r:id="rId16"/>
    <sheet name="13.1.5.2" sheetId="17" r:id="rId17"/>
    <sheet name="13.1.6.1" sheetId="18" r:id="rId18"/>
    <sheet name="13.1.6.2" sheetId="19" r:id="rId19"/>
    <sheet name="13.1.7.1" sheetId="20" r:id="rId20"/>
    <sheet name="13.1.7.2" sheetId="21" r:id="rId21"/>
    <sheet name="13.1.7.3" sheetId="22" r:id="rId22"/>
    <sheet name="13.1.8.1" sheetId="23" r:id="rId23"/>
    <sheet name="13.1.8.2" sheetId="24" r:id="rId24"/>
    <sheet name="13.1.8.3" sheetId="25" r:id="rId25"/>
    <sheet name="13.1.8.4" sheetId="26" r:id="rId26"/>
    <sheet name="13.1.9.1" sheetId="27" r:id="rId27"/>
    <sheet name="13.1.9.2" sheetId="28" r:id="rId28"/>
    <sheet name="13.1.10.1" sheetId="29" r:id="rId29"/>
    <sheet name="13.1.10.2" sheetId="30" r:id="rId30"/>
    <sheet name="13.1.10.3" sheetId="31" r:id="rId31"/>
    <sheet name="13.1.10.4" sheetId="32" r:id="rId32"/>
    <sheet name="13.1.10.5" sheetId="33" r:id="rId33"/>
    <sheet name="13.1.10.6" sheetId="34" r:id="rId34"/>
    <sheet name="13.1.11.1" sheetId="35" r:id="rId35"/>
    <sheet name="13.2.1.1" sheetId="36" r:id="rId36"/>
    <sheet name="13.2.1.2" sheetId="37" r:id="rId37"/>
    <sheet name="13.2.1.3" sheetId="38" r:id="rId38"/>
    <sheet name="13.2.1.4." sheetId="39" r:id="rId39"/>
    <sheet name="13.2.2.1" sheetId="40" r:id="rId40"/>
    <sheet name="13.2.2.2" sheetId="41" r:id="rId41"/>
    <sheet name="13.2.2.3" sheetId="42" r:id="rId42"/>
    <sheet name="13.2.2.4" sheetId="43" r:id="rId43"/>
    <sheet name="13.2.3.1" sheetId="44" r:id="rId44"/>
    <sheet name="13.2.3.2" sheetId="45" r:id="rId45"/>
    <sheet name="13.2.3.3" sheetId="46" r:id="rId46"/>
    <sheet name="13.2.3.4" sheetId="47" r:id="rId47"/>
    <sheet name="13.2.4.1" sheetId="48" r:id="rId48"/>
    <sheet name="13.2.4.2" sheetId="49" r:id="rId49"/>
    <sheet name="13.2.5.1" sheetId="50" r:id="rId50"/>
    <sheet name="13.2.5.2" sheetId="51" r:id="rId51"/>
    <sheet name="13.2.6.1" sheetId="52" r:id="rId52"/>
    <sheet name="13.2.6.2" sheetId="53" r:id="rId53"/>
    <sheet name="13.2.6.3" sheetId="54" r:id="rId54"/>
    <sheet name="13.2.6.4" sheetId="55" r:id="rId55"/>
    <sheet name="13.2.7.1" sheetId="56" r:id="rId56"/>
    <sheet name="13.2.7.2" sheetId="57" r:id="rId57"/>
    <sheet name="13.2.8.1" sheetId="58" r:id="rId58"/>
    <sheet name="13.2.8.2" sheetId="59" r:id="rId59"/>
    <sheet name="13.2.9.1" sheetId="60" r:id="rId60"/>
    <sheet name="13.2.9.2" sheetId="61" r:id="rId61"/>
    <sheet name="13.2.10.1" sheetId="62" r:id="rId62"/>
    <sheet name="13.2.10.2" sheetId="63" r:id="rId63"/>
    <sheet name="13.2.10.3" sheetId="75" r:id="rId64"/>
    <sheet name="13.2.10.4" sheetId="64" r:id="rId65"/>
    <sheet name="13.3.1.1" sheetId="65" r:id="rId66"/>
    <sheet name="13.3.1.2" sheetId="66" r:id="rId67"/>
    <sheet name="13.3.1.3" sheetId="67" r:id="rId68"/>
    <sheet name="13.3.2.1" sheetId="68" r:id="rId69"/>
    <sheet name="13.3.2.2" sheetId="69" r:id="rId70"/>
    <sheet name="13.3.2.3" sheetId="70" r:id="rId71"/>
    <sheet name="13.3.2.4" sheetId="71" r:id="rId72"/>
    <sheet name="13.3.3.1" sheetId="72" r:id="rId73"/>
    <sheet name="13.3.3.2" sheetId="73" r:id="rId74"/>
    <sheet name="13.3.3.3" sheetId="74" r:id="rId75"/>
    <sheet name="13.4.1" sheetId="76" r:id="rId76"/>
    <sheet name="13.4.2" sheetId="77" r:id="rId77"/>
    <sheet name="13.4.3" sheetId="78" r:id="rId78"/>
    <sheet name="13.4.4.1" sheetId="79" r:id="rId79"/>
    <sheet name="13.4.4.2" sheetId="80" r:id="rId80"/>
    <sheet name="13.4.5.1" sheetId="81" r:id="rId81"/>
    <sheet name="13.4.5.2" sheetId="82" r:id="rId82"/>
    <sheet name="13.4.6.1" sheetId="83" r:id="rId83"/>
    <sheet name="13.4.7.1" sheetId="84" r:id="rId84"/>
    <sheet name="13.4.7.2" sheetId="85" r:id="rId85"/>
    <sheet name="13.4.8.1" sheetId="86" r:id="rId86"/>
    <sheet name="13.4.8.2" sheetId="87" r:id="rId87"/>
    <sheet name="13.4.9.1" sheetId="88" r:id="rId88"/>
    <sheet name="13.4.9.2" sheetId="89" r:id="rId89"/>
    <sheet name="13.4.10.1" sheetId="90" r:id="rId90"/>
    <sheet name="13.4.10.2" sheetId="91" r:id="rId91"/>
    <sheet name="13.4.11.1" sheetId="92" r:id="rId92"/>
    <sheet name="13.4.11.2" sheetId="93" r:id="rId93"/>
    <sheet name="13.4.12.1" sheetId="94" r:id="rId94"/>
    <sheet name="13.4.13.1" sheetId="95" r:id="rId95"/>
    <sheet name="13.4.13.2" sheetId="96" r:id="rId96"/>
    <sheet name="13.4.14.1" sheetId="97" r:id="rId97"/>
    <sheet name="13.4.14.2" sheetId="98" r:id="rId98"/>
    <sheet name="13.4.15.1" sheetId="99" r:id="rId99"/>
    <sheet name="13.4.15.2" sheetId="100" r:id="rId100"/>
    <sheet name="13.4.16.1" sheetId="101" r:id="rId101"/>
    <sheet name="13.4.16.2" sheetId="102" r:id="rId102"/>
    <sheet name="13.4.17.1" sheetId="103" r:id="rId103"/>
    <sheet name="13.4.17.2" sheetId="104" r:id="rId104"/>
    <sheet name="13.4.17.3" sheetId="105" r:id="rId105"/>
    <sheet name="13.4.17.4" sheetId="106" r:id="rId106"/>
    <sheet name="13.4.18.1" sheetId="107" r:id="rId107"/>
    <sheet name="13.4.18.2" sheetId="108" r:id="rId108"/>
    <sheet name="13.4.19.1" sheetId="109" r:id="rId109"/>
    <sheet name="13.4.19.2" sheetId="110" r:id="rId110"/>
    <sheet name="13.4.20.1" sheetId="111" r:id="rId111"/>
    <sheet name="13.4.20.2" sheetId="112" r:id="rId112"/>
    <sheet name="13.4.20.3" sheetId="113" r:id="rId113"/>
    <sheet name="13.5.1" sheetId="114" r:id="rId114"/>
    <sheet name="13.5.2" sheetId="115" r:id="rId115"/>
    <sheet name="13.5.3" sheetId="116" r:id="rId116"/>
    <sheet name="13.5.4" sheetId="117" r:id="rId117"/>
    <sheet name="13.5.5" sheetId="118" r:id="rId118"/>
    <sheet name="13.5.6" sheetId="119" r:id="rId119"/>
    <sheet name="13.5.7" sheetId="120" r:id="rId120"/>
    <sheet name="13.5.8" sheetId="121" r:id="rId121"/>
    <sheet name="13.5.9.1" sheetId="122" r:id="rId122"/>
    <sheet name="13.5.9.2" sheetId="123" r:id="rId123"/>
    <sheet name="13.5.10.1" sheetId="124" r:id="rId124"/>
    <sheet name="13.5.10.2" sheetId="125" r:id="rId125"/>
    <sheet name="13.5.11.1" sheetId="126" r:id="rId126"/>
    <sheet name="13.5.11.2" sheetId="127" r:id="rId127"/>
    <sheet name="13.5.11.3" sheetId="128" r:id="rId128"/>
    <sheet name="13.5.11.4" sheetId="129" r:id="rId129"/>
    <sheet name="13.5.11.5" sheetId="130" r:id="rId130"/>
    <sheet name="13.5.12.1" sheetId="131" r:id="rId131"/>
    <sheet name="13.5.12.2" sheetId="132" r:id="rId132"/>
    <sheet name="13.5.13.1" sheetId="133" r:id="rId133"/>
    <sheet name="13.5.13.2" sheetId="134" r:id="rId134"/>
    <sheet name="13.5.13.3" sheetId="135" r:id="rId135"/>
    <sheet name="13.5.13.4" sheetId="136" r:id="rId136"/>
    <sheet name="13.5.13.5" sheetId="137" r:id="rId137"/>
    <sheet name="13.5.14.1" sheetId="138" r:id="rId138"/>
    <sheet name="13.5.14.2" sheetId="139" r:id="rId139"/>
    <sheet name="13.5.14.3" sheetId="140" r:id="rId140"/>
    <sheet name="13.5.14.4" sheetId="141" r:id="rId141"/>
    <sheet name="13.5.15.1" sheetId="142" r:id="rId142"/>
    <sheet name="13.5.15.2" sheetId="143" r:id="rId143"/>
    <sheet name="13.6.1 " sheetId="144" r:id="rId144"/>
    <sheet name="13.6.2 " sheetId="145" r:id="rId145"/>
    <sheet name="13.6.3 " sheetId="146" r:id="rId146"/>
    <sheet name="13.6.4 " sheetId="147" r:id="rId147"/>
    <sheet name="13.6.5" sheetId="148" r:id="rId148"/>
    <sheet name="13.6.6" sheetId="149" r:id="rId149"/>
    <sheet name="13.6.7.1" sheetId="150" r:id="rId150"/>
    <sheet name="13.6.7.2" sheetId="151" r:id="rId151"/>
    <sheet name="13.6.7.3" sheetId="152" r:id="rId152"/>
    <sheet name="13.6.7.4" sheetId="153" r:id="rId153"/>
    <sheet name="13.6.8.1" sheetId="154" r:id="rId154"/>
    <sheet name="13.6.8.2" sheetId="155" r:id="rId155"/>
    <sheet name="13.6.9.1" sheetId="156" r:id="rId156"/>
    <sheet name="13.6.9.2" sheetId="157" r:id="rId157"/>
    <sheet name="13.6.9.3" sheetId="158" r:id="rId158"/>
    <sheet name="13.6.9.4" sheetId="159" r:id="rId159"/>
    <sheet name="13.6.10.1" sheetId="160" r:id="rId160"/>
    <sheet name="13.6.10.2" sheetId="161" r:id="rId161"/>
    <sheet name="13.6.11.1" sheetId="162" r:id="rId162"/>
    <sheet name="13.6.11.2" sheetId="163" r:id="rId163"/>
    <sheet name="13.6.12.1" sheetId="164" r:id="rId164"/>
    <sheet name="13.6.12.2" sheetId="165" r:id="rId165"/>
    <sheet name="13.6.13.1" sheetId="166" r:id="rId166"/>
    <sheet name="13.6.14.1" sheetId="167" r:id="rId167"/>
    <sheet name="13.6.15.1" sheetId="168" r:id="rId168"/>
    <sheet name="13.6.16.1" sheetId="169" r:id="rId169"/>
    <sheet name="13.6.17.1" sheetId="170" r:id="rId170"/>
    <sheet name="13.6.18.1" sheetId="171" r:id="rId171"/>
    <sheet name="13.6.19.1" sheetId="172" r:id="rId172"/>
    <sheet name="13.6.20.1" sheetId="173" r:id="rId173"/>
    <sheet name="13.6.20.2" sheetId="174" r:id="rId174"/>
    <sheet name="13.6.21.1" sheetId="175" r:id="rId175"/>
    <sheet name="13.6.21.2" sheetId="176" r:id="rId176"/>
    <sheet name="13.6.21.3" sheetId="177" r:id="rId177"/>
    <sheet name="13.6.21.4" sheetId="178" r:id="rId178"/>
    <sheet name="13.6.22.1" sheetId="179" r:id="rId179"/>
    <sheet name="13.6.23.1" sheetId="180" r:id="rId180"/>
    <sheet name="13.6.23.2" sheetId="181" r:id="rId181"/>
    <sheet name="13.6.24.1" sheetId="182" r:id="rId182"/>
    <sheet name="13.6.24.2" sheetId="183" r:id="rId183"/>
    <sheet name="13.6.25.1" sheetId="184" r:id="rId184"/>
    <sheet name="13.6.26.1" sheetId="185" r:id="rId185"/>
    <sheet name="13.6.26.2" sheetId="186" r:id="rId186"/>
    <sheet name="13.6.27.1" sheetId="187" r:id="rId187"/>
    <sheet name="13.6.27.2" sheetId="188" r:id="rId188"/>
    <sheet name="13.6.27.3" sheetId="189" r:id="rId189"/>
    <sheet name="13.6.27.4" sheetId="190" r:id="rId190"/>
    <sheet name="13.6.28.1" sheetId="191" r:id="rId191"/>
    <sheet name="13.6.28.2" sheetId="192" r:id="rId192"/>
    <sheet name="13.6.29.1" sheetId="193" r:id="rId193"/>
    <sheet name="13.6.30.1" sheetId="194" r:id="rId194"/>
    <sheet name="13.6.30.2" sheetId="195" r:id="rId195"/>
    <sheet name="13.6.31.1" sheetId="196" r:id="rId196"/>
    <sheet name="13.6.31.2" sheetId="197" r:id="rId197"/>
    <sheet name="13.6.32.1 " sheetId="198" r:id="rId198"/>
    <sheet name="13.6.32.2 " sheetId="199" r:id="rId199"/>
    <sheet name="13.6.32.3" sheetId="200" r:id="rId200"/>
    <sheet name="13.6.33.1" sheetId="201" r:id="rId201"/>
    <sheet name="13.6.33.2" sheetId="202" r:id="rId202"/>
    <sheet name="13.6.34.1" sheetId="203" r:id="rId203"/>
    <sheet name="13.6.34.2" sheetId="204" r:id="rId204"/>
    <sheet name="13.6.34.3" sheetId="205" r:id="rId205"/>
    <sheet name="13.6.34.4" sheetId="206" r:id="rId206"/>
    <sheet name="13.6.35.1" sheetId="207" r:id="rId207"/>
    <sheet name="13.6.36.1" sheetId="208" r:id="rId208"/>
    <sheet name="13.6.37.1" sheetId="209" r:id="rId209"/>
    <sheet name="13.6.38.1" sheetId="210" r:id="rId210"/>
    <sheet name="13.6.38.2" sheetId="211" r:id="rId211"/>
    <sheet name="13.6.39.1" sheetId="212" r:id="rId212"/>
    <sheet name="13.6.40.1" sheetId="213" r:id="rId213"/>
    <sheet name="13.6.41.1" sheetId="214" r:id="rId214"/>
    <sheet name="13.6.41.2" sheetId="215" r:id="rId215"/>
    <sheet name="13.6.42.1" sheetId="216" r:id="rId216"/>
    <sheet name="13.6.42.2" sheetId="217" r:id="rId217"/>
    <sheet name="13.6.43.1" sheetId="218" r:id="rId218"/>
    <sheet name="13.6.43.2" sheetId="219" r:id="rId219"/>
    <sheet name="13.6.44.1" sheetId="220" r:id="rId220"/>
    <sheet name="13.6.44.2" sheetId="221" r:id="rId221"/>
    <sheet name="13.6.45.1" sheetId="222" r:id="rId222"/>
    <sheet name="13.7.1.1" sheetId="223" r:id="rId223"/>
    <sheet name="13.7.1.2" sheetId="224" r:id="rId224"/>
    <sheet name="13.7.2.1" sheetId="225" r:id="rId225"/>
    <sheet name="13.7.2.2" sheetId="226" r:id="rId226"/>
    <sheet name="13.7.2.3" sheetId="227" r:id="rId227"/>
    <sheet name="13.7.2.4" sheetId="228" r:id="rId228"/>
    <sheet name="13.7.3.1" sheetId="229" r:id="rId229"/>
    <sheet name="13.7.3.2" sheetId="230" r:id="rId230"/>
    <sheet name="13.7.3.3" sheetId="231" r:id="rId231"/>
    <sheet name="13.7.3.4" sheetId="232" r:id="rId232"/>
    <sheet name="13.7.4.1" sheetId="233" r:id="rId233"/>
    <sheet name="13.7.5.1" sheetId="234" r:id="rId234"/>
    <sheet name="13.7.6.1" sheetId="235" r:id="rId235"/>
    <sheet name="13.8.1.1" sheetId="236" r:id="rId236"/>
    <sheet name="13.8.1.2" sheetId="237" r:id="rId237"/>
    <sheet name="13.8.2.1" sheetId="238" r:id="rId238"/>
    <sheet name="13.8.2.2" sheetId="239" r:id="rId239"/>
    <sheet name="13.8.2.3" sheetId="240" r:id="rId240"/>
    <sheet name="13.8.2.4" sheetId="241" r:id="rId241"/>
    <sheet name="13.8.2.5" sheetId="242" r:id="rId242"/>
    <sheet name="13.8.2.6" sheetId="243" r:id="rId243"/>
    <sheet name="13.8.2.7" sheetId="244" r:id="rId244"/>
    <sheet name="13.8.3.1" sheetId="245" r:id="rId245"/>
    <sheet name="13.8.3.2" sheetId="246" r:id="rId246"/>
    <sheet name="13.8.3.3" sheetId="247" r:id="rId247"/>
    <sheet name="13.8.4.1" sheetId="248" r:id="rId248"/>
    <sheet name="13.8.4.2" sheetId="249" r:id="rId249"/>
    <sheet name="13.8.4.3" sheetId="250" r:id="rId250"/>
    <sheet name="13.8.5.1" sheetId="251" r:id="rId251"/>
    <sheet name="13.8.5.2" sheetId="252" r:id="rId252"/>
    <sheet name="13.8.6.1" sheetId="253" r:id="rId253"/>
    <sheet name="13.8.6.2" sheetId="254" r:id="rId254"/>
    <sheet name="13.9.1" sheetId="255" r:id="rId255"/>
    <sheet name="13.9.2" sheetId="256" r:id="rId256"/>
    <sheet name="13.9.3.1" sheetId="257" r:id="rId257"/>
    <sheet name="13.9.3.2" sheetId="258" r:id="rId258"/>
    <sheet name="13.9.3.3" sheetId="259" r:id="rId259"/>
    <sheet name="13.9.3.4" sheetId="260" r:id="rId260"/>
    <sheet name="13.9.3.5" sheetId="261" r:id="rId261"/>
    <sheet name="13.9.4.1" sheetId="262" r:id="rId262"/>
    <sheet name="13.9.4.2" sheetId="360" r:id="rId263"/>
    <sheet name="13.9.4.3" sheetId="264" r:id="rId264"/>
    <sheet name="13.9.4.4" sheetId="265" r:id="rId265"/>
    <sheet name="13.9.4.5" sheetId="266" r:id="rId266"/>
    <sheet name="13.9.5.1" sheetId="267" r:id="rId267"/>
    <sheet name="13.9.5.2" sheetId="268" r:id="rId268"/>
    <sheet name="13.9.6.1" sheetId="269" r:id="rId269"/>
    <sheet name="13.9.7.1" sheetId="270" r:id="rId270"/>
    <sheet name="13.9.8.1" sheetId="271" r:id="rId271"/>
    <sheet name="13.9.8.2" sheetId="272" r:id="rId272"/>
    <sheet name="13.9.9.1" sheetId="273" r:id="rId273"/>
    <sheet name="13.9.9.2" sheetId="274" r:id="rId274"/>
    <sheet name="13.9.10.1." sheetId="275" r:id="rId275"/>
    <sheet name="13.9.10.2." sheetId="276" r:id="rId276"/>
    <sheet name="13.9.10.3" sheetId="277" r:id="rId277"/>
    <sheet name="13.9.10.4." sheetId="278" r:id="rId278"/>
    <sheet name="13.9.10.5." sheetId="279" r:id="rId279"/>
    <sheet name="13.9.11.1." sheetId="280" r:id="rId280"/>
    <sheet name="13.9.11.2." sheetId="281" r:id="rId281"/>
    <sheet name="13.9.12.1." sheetId="282" r:id="rId282"/>
    <sheet name="13.9.12.2." sheetId="283" r:id="rId283"/>
    <sheet name="13.9.13.1." sheetId="284" r:id="rId284"/>
    <sheet name="13.9.13.2." sheetId="285" r:id="rId285"/>
    <sheet name="13.9.14.1." sheetId="286" r:id="rId286"/>
    <sheet name="13.9.14.2." sheetId="287" r:id="rId287"/>
    <sheet name="13.9.15.1." sheetId="288" r:id="rId288"/>
    <sheet name="13.9.15.2." sheetId="289" r:id="rId289"/>
    <sheet name="13.9.16.1." sheetId="290" r:id="rId290"/>
    <sheet name="13.9.16.2." sheetId="291" r:id="rId291"/>
    <sheet name="13.9.17.1." sheetId="292" r:id="rId292"/>
    <sheet name="13.9.17.2." sheetId="293" r:id="rId293"/>
    <sheet name="13.9.18.1." sheetId="294" r:id="rId294"/>
    <sheet name="13.9.18.2." sheetId="295" r:id="rId295"/>
    <sheet name="13.9.19.1." sheetId="296" r:id="rId296"/>
    <sheet name="13.9.20.1." sheetId="297" r:id="rId297"/>
    <sheet name="13.9.21.1" sheetId="298" r:id="rId298"/>
    <sheet name="13.10.1.1" sheetId="299" r:id="rId299"/>
    <sheet name="13.10.1.2" sheetId="300" r:id="rId300"/>
    <sheet name="13.10.2.1" sheetId="301" r:id="rId301"/>
    <sheet name="13.10.2.2" sheetId="302" r:id="rId302"/>
    <sheet name="13.10.3.1" sheetId="303" r:id="rId303"/>
    <sheet name="13.10.3.2" sheetId="304" r:id="rId304"/>
    <sheet name="13.10.4.1" sheetId="305" r:id="rId305"/>
    <sheet name="13.10.5.1" sheetId="306" r:id="rId306"/>
    <sheet name="13.11.1.1" sheetId="307" r:id="rId307"/>
    <sheet name="13.11.1.2" sheetId="308" r:id="rId308"/>
    <sheet name="13.11.1.3" sheetId="309" r:id="rId309"/>
    <sheet name="13.11.1.4" sheetId="310" r:id="rId310"/>
    <sheet name="13.11.1.5" sheetId="311" r:id="rId311"/>
    <sheet name="13.11.1.6" sheetId="312" r:id="rId312"/>
    <sheet name="13.11.2.1" sheetId="313" r:id="rId313"/>
    <sheet name="13.11.2.2" sheetId="314" r:id="rId314"/>
    <sheet name="13.11.3.1" sheetId="315" r:id="rId315"/>
    <sheet name="13.11.3.2" sheetId="316" r:id="rId316"/>
    <sheet name="13.11.4.1" sheetId="317" r:id="rId317"/>
    <sheet name="13.11.5.1" sheetId="318" r:id="rId318"/>
    <sheet name="13.11.6.1" sheetId="319" r:id="rId319"/>
    <sheet name="13.11.6.2" sheetId="320" r:id="rId320"/>
    <sheet name="13.11.6.3" sheetId="321" r:id="rId321"/>
    <sheet name="13.11.7.1" sheetId="322" r:id="rId322"/>
    <sheet name="13.11.7.2" sheetId="323" r:id="rId323"/>
    <sheet name="13.11.7.3" sheetId="324" r:id="rId324"/>
    <sheet name="13.11.7.4 " sheetId="325" r:id="rId325"/>
    <sheet name="13.11.7.5" sheetId="326" r:id="rId326"/>
    <sheet name="13.11.7.6" sheetId="327" r:id="rId327"/>
    <sheet name="13.11.7.7 " sheetId="328" r:id="rId328"/>
    <sheet name="GR13.11.7.7 " sheetId="329" r:id="rId329"/>
    <sheet name="13.11.7.8" sheetId="330" r:id="rId330"/>
    <sheet name="13.11.7.9" sheetId="331" r:id="rId331"/>
    <sheet name="13.12.1.1" sheetId="332" r:id="rId332"/>
    <sheet name="13.12.1.2" sheetId="333" r:id="rId333"/>
    <sheet name="13.12.1.3" sheetId="334" r:id="rId334"/>
    <sheet name="13.12.1.4" sheetId="335" r:id="rId335"/>
    <sheet name="13.12.1.5" sheetId="336" r:id="rId336"/>
    <sheet name="13.12.1.6" sheetId="337" r:id="rId337"/>
    <sheet name="13.12.1.7" sheetId="338" r:id="rId338"/>
    <sheet name="13.12.1.8" sheetId="339" r:id="rId339"/>
    <sheet name="13.12.2.1" sheetId="340" r:id="rId340"/>
    <sheet name="13.12.2.2" sheetId="341" r:id="rId341"/>
    <sheet name="13.12.2.3" sheetId="342" r:id="rId342"/>
    <sheet name="13.12.2.4" sheetId="343" r:id="rId343"/>
    <sheet name="13.12.3.1" sheetId="344" r:id="rId344"/>
    <sheet name="13.12.3.2" sheetId="345" r:id="rId345"/>
    <sheet name="13.13.1.1" sheetId="346" r:id="rId346"/>
    <sheet name="13.13.1.2" sheetId="347" r:id="rId347"/>
    <sheet name="13.13.1.3" sheetId="348" r:id="rId348"/>
    <sheet name="13.13.2.1" sheetId="349" r:id="rId349"/>
    <sheet name="13.13.2.2" sheetId="350" r:id="rId350"/>
    <sheet name="13.13.3.1" sheetId="351" r:id="rId351"/>
    <sheet name="13.13.3.2" sheetId="352" r:id="rId352"/>
    <sheet name="13.13.4.1" sheetId="353" r:id="rId353"/>
    <sheet name="13.13.4.2" sheetId="354" r:id="rId354"/>
    <sheet name="13.13.4.3" sheetId="355" r:id="rId355"/>
    <sheet name="13.13.4.4" sheetId="357" r:id="rId356"/>
    <sheet name="13.13.4.5" sheetId="358" r:id="rId357"/>
    <sheet name="Hoja1" sheetId="359" r:id="rId358"/>
  </sheets>
  <externalReferences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'13.11.7.7 '!$A$6:$E$110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1">'13.1.1.2'!$A$1:$K$55</definedName>
    <definedName name="_xlnm.Print_Area" localSheetId="3">'13.1.1.4'!$A$1:$G$33</definedName>
    <definedName name="_xlnm.Print_Area" localSheetId="28">'13.1.10.1'!$A$1:$I$34</definedName>
    <definedName name="_xlnm.Print_Area" localSheetId="29">'13.1.10.2'!$A$1:$H$26</definedName>
    <definedName name="_xlnm.Print_Area" localSheetId="30">'13.1.10.3'!$A$1:$H$20</definedName>
    <definedName name="_xlnm.Print_Area" localSheetId="31">'13.1.10.4'!$A$1:$H$24</definedName>
    <definedName name="_xlnm.Print_Area" localSheetId="32">'13.1.10.5'!$A$1:$I$17</definedName>
    <definedName name="_xlnm.Print_Area" localSheetId="33">'13.1.10.6'!$A$1:$I$31</definedName>
    <definedName name="_xlnm.Print_Area" localSheetId="34">'13.1.11.1'!$A$1:$H$48</definedName>
    <definedName name="_xlnm.Print_Area" localSheetId="5">'13.1.2.1'!$A$1:$H$104</definedName>
    <definedName name="_xlnm.Print_Area" localSheetId="6">'13.1.2.2'!$A$1:$G$74</definedName>
    <definedName name="_xlnm.Print_Area" localSheetId="7">'13.1.2.3'!$A$1:$I$86</definedName>
    <definedName name="_xlnm.Print_Area" localSheetId="8">'13.1.2.4'!$A$1:$F$86</definedName>
    <definedName name="_xlnm.Print_Area" localSheetId="9">'13.1.3.1'!$A$1:$H$101</definedName>
    <definedName name="_xlnm.Print_Area" localSheetId="10">'13.1.3.2'!$A$1:$G$73</definedName>
    <definedName name="_xlnm.Print_Area" localSheetId="11">'13.1.3.3'!$A$1:$I$86</definedName>
    <definedName name="_xlnm.Print_Area" localSheetId="12">'13.1.3.4'!$A$1:$F$86</definedName>
    <definedName name="_xlnm.Print_Area" localSheetId="14">'13.1.4.2'!$A$1:$I$86</definedName>
    <definedName name="_xlnm.Print_Area" localSheetId="15">'13.1.5.1'!$A$1:$H$102</definedName>
    <definedName name="_xlnm.Print_Area" localSheetId="16">'13.1.5.2'!$A$1:$I$86</definedName>
    <definedName name="_xlnm.Print_Area" localSheetId="17">'13.1.6.1'!$A$1:$H$102</definedName>
    <definedName name="_xlnm.Print_Area" localSheetId="18">'13.1.6.2'!$A$1:$H$74</definedName>
    <definedName name="_xlnm.Print_Area" localSheetId="20">'13.1.7.2'!$A$1:$H$42</definedName>
    <definedName name="_xlnm.Print_Area" localSheetId="21">'13.1.7.3'!$A$1:$G$44</definedName>
    <definedName name="_xlnm.Print_Area" localSheetId="22">'13.1.8.1'!$A$1:$H$104</definedName>
    <definedName name="_xlnm.Print_Area" localSheetId="23">'13.1.8.2'!$A$1:$G$71</definedName>
    <definedName name="_xlnm.Print_Area" localSheetId="24">'13.1.8.3'!$A$1:$H$87</definedName>
    <definedName name="_xlnm.Print_Area" localSheetId="25">'13.1.8.4'!$A$1:$F$86</definedName>
    <definedName name="_xlnm.Print_Area" localSheetId="26">'13.1.9.1'!$A$1:$H$102</definedName>
    <definedName name="_xlnm.Print_Area" localSheetId="27">'13.1.9.2'!$A$1:$H$48</definedName>
    <definedName name="_xlnm.Print_Area" localSheetId="298">'13.10.1.1'!$A$1:$I$101</definedName>
    <definedName name="_xlnm.Print_Area" localSheetId="299">'13.10.1.2'!$A$1:$N$87</definedName>
    <definedName name="_xlnm.Print_Area" localSheetId="300">'13.10.2.1'!$A$1:$I$101</definedName>
    <definedName name="_xlnm.Print_Area" localSheetId="301">'13.10.2.2'!$A$1:$N$58</definedName>
    <definedName name="_xlnm.Print_Area" localSheetId="303">'13.10.3.2'!$A$1:$N$88</definedName>
    <definedName name="_xlnm.Print_Area" localSheetId="304">'13.10.4.1'!$A$1:$O$46</definedName>
    <definedName name="_xlnm.Print_Area" localSheetId="305">'13.10.5.1'!$A$1:$N$56</definedName>
    <definedName name="_xlnm.Print_Area" localSheetId="306">'13.11.1.1'!$A$1:$I$26</definedName>
    <definedName name="_xlnm.Print_Area" localSheetId="307">'13.11.1.2'!$A$1:$H$24</definedName>
    <definedName name="_xlnm.Print_Area" localSheetId="308">'13.11.1.3'!$A$1:$E$31</definedName>
    <definedName name="_xlnm.Print_Area" localSheetId="309">'13.11.1.4'!$A$1:$C$16</definedName>
    <definedName name="_xlnm.Print_Area" localSheetId="310">'13.11.1.5'!$A$1:$I$88</definedName>
    <definedName name="_xlnm.Print_Area" localSheetId="311">'13.11.1.6'!$A$1:$J$118</definedName>
    <definedName name="_xlnm.Print_Area" localSheetId="312">'13.11.2.1'!$A$1:$J$86</definedName>
    <definedName name="_xlnm.Print_Area" localSheetId="313">'13.11.2.2'!$A$1:$F$87</definedName>
    <definedName name="_xlnm.Print_Area" localSheetId="314">'13.11.3.1'!$A$1:$I$88</definedName>
    <definedName name="_xlnm.Print_Area" localSheetId="315">'13.11.3.2'!$A$1:$G$87</definedName>
    <definedName name="_xlnm.Print_Area" localSheetId="316">'13.11.4.1'!$A$1:$J$86</definedName>
    <definedName name="_xlnm.Print_Area" localSheetId="317">'13.11.5.1'!$A$1:$E$86</definedName>
    <definedName name="_xlnm.Print_Area" localSheetId="318">'13.11.6.1'!$A$1:$E$74</definedName>
    <definedName name="_xlnm.Print_Area" localSheetId="319">'13.11.6.2'!$A$1:$G$78</definedName>
    <definedName name="_xlnm.Print_Area" localSheetId="320">'13.11.6.3'!$A$1:$F$86</definedName>
    <definedName name="_xlnm.Print_Area" localSheetId="321">'13.11.7.1'!$A$1:$E$51</definedName>
    <definedName name="_xlnm.Print_Area" localSheetId="322">'13.11.7.2'!$A$1:$I$87</definedName>
    <definedName name="_xlnm.Print_Area" localSheetId="323">'13.11.7.3'!$A$1:$J$89</definedName>
    <definedName name="_xlnm.Print_Area" localSheetId="324">'13.11.7.4 '!$A$1:$E$92</definedName>
    <definedName name="_xlnm.Print_Area" localSheetId="325">'13.11.7.5'!$A$1:$E$92</definedName>
    <definedName name="_xlnm.Print_Area" localSheetId="326">'13.11.7.6'!$A$1:$J$88</definedName>
    <definedName name="_xlnm.Print_Area" localSheetId="327">'13.11.7.7 '!$A$1:$F$111</definedName>
    <definedName name="_xlnm.Print_Area" localSheetId="329">'13.11.7.8'!$A$1:$G$78</definedName>
    <definedName name="_xlnm.Print_Area" localSheetId="330">'13.11.7.9'!$A$1:$G$86</definedName>
    <definedName name="_xlnm.Print_Area" localSheetId="331">'13.12.1.1'!$A$1:$L$41</definedName>
    <definedName name="_xlnm.Print_Area" localSheetId="332">'13.12.1.2'!$A$1:$H$47</definedName>
    <definedName name="_xlnm.Print_Area" localSheetId="333">'13.12.1.3'!$A$1:$H$42</definedName>
    <definedName name="_xlnm.Print_Area" localSheetId="334">'13.12.1.4'!$A$1:$H$42</definedName>
    <definedName name="_xlnm.Print_Area" localSheetId="335">'13.12.1.5'!$A$1:$L$132</definedName>
    <definedName name="_xlnm.Print_Area" localSheetId="336">'13.12.1.6'!$A$1:$E$47</definedName>
    <definedName name="_xlnm.Print_Area" localSheetId="337">'13.12.1.7'!$A$1:$L$49</definedName>
    <definedName name="_xlnm.Print_Area" localSheetId="338">'13.12.1.8'!$A$1:$L$79</definedName>
    <definedName name="_xlnm.Print_Area" localSheetId="340">'13.12.2.2'!$A$1:$E$75</definedName>
    <definedName name="_xlnm.Print_Area" localSheetId="341">'13.12.2.3'!$A$1:$H$80</definedName>
    <definedName name="_xlnm.Print_Area" localSheetId="342">'13.12.2.4'!$A$1:$H$50</definedName>
    <definedName name="_xlnm.Print_Area" localSheetId="343">'13.12.3.1'!$A$1:$G$29</definedName>
    <definedName name="_xlnm.Print_Area" localSheetId="344">'13.12.3.2'!$A$1:$F$87</definedName>
    <definedName name="_xlnm.Print_Area" localSheetId="345">'13.13.1.1'!$A$1:$J$55</definedName>
    <definedName name="_xlnm.Print_Area" localSheetId="346">'13.13.1.2'!$A$1:$L$54</definedName>
    <definedName name="_xlnm.Print_Area" localSheetId="347">'13.13.1.3'!$A$1:$N$44</definedName>
    <definedName name="_xlnm.Print_Area" localSheetId="348">'13.13.2.1'!$A$1:$I$102</definedName>
    <definedName name="_xlnm.Print_Area" localSheetId="349">'13.13.2.2'!$A$1:$N$39</definedName>
    <definedName name="_xlnm.Print_Area" localSheetId="351">'13.13.3.2'!$A$1:$N$16</definedName>
    <definedName name="_xlnm.Print_Area" localSheetId="352">'13.13.4.1'!$A$1:$N$18</definedName>
    <definedName name="_xlnm.Print_Area" localSheetId="353">'13.13.4.2'!$A$1:$N$20</definedName>
    <definedName name="_xlnm.Print_Area" localSheetId="354">'13.13.4.3'!$A$1:$N$24</definedName>
    <definedName name="_xlnm.Print_Area" localSheetId="355">'13.13.4.4'!$A$1:$N$21</definedName>
    <definedName name="_xlnm.Print_Area" localSheetId="356">'13.13.4.5'!$A$1:$N$14</definedName>
    <definedName name="_xlnm.Print_Area" localSheetId="35">'13.2.1.1'!$A$1:$E$97</definedName>
    <definedName name="_xlnm.Print_Area" localSheetId="36">'13.2.1.2'!$A$1:$K$41</definedName>
    <definedName name="_xlnm.Print_Area" localSheetId="37">'13.2.1.3'!$A$1:$H$50</definedName>
    <definedName name="_xlnm.Print_Area" localSheetId="38">'13.2.1.4.'!$A$1:$I$87</definedName>
    <definedName name="_xlnm.Print_Area" localSheetId="61">'13.2.10.1'!$A$1:$I$25</definedName>
    <definedName name="_xlnm.Print_Area" localSheetId="62">'13.2.10.2'!$A$1:$I$22</definedName>
    <definedName name="_xlnm.Print_Area" localSheetId="63">'13.2.10.3'!$A$1:$I$18</definedName>
    <definedName name="_xlnm.Print_Area" localSheetId="64">'13.2.10.4'!$A$1:$I$51</definedName>
    <definedName name="_xlnm.Print_Area" localSheetId="39">'13.2.2.1'!$A$1:$G$100</definedName>
    <definedName name="_xlnm.Print_Area" localSheetId="40">'13.2.2.2'!$A$1:$F$72</definedName>
    <definedName name="_xlnm.Print_Area" localSheetId="41">'13.2.2.3'!$A$1:$I$87</definedName>
    <definedName name="_xlnm.Print_Area" localSheetId="42">'13.2.2.4'!$A$1:$F$90</definedName>
    <definedName name="_xlnm.Print_Area" localSheetId="43">'13.2.3.1'!$A$1:$G$99</definedName>
    <definedName name="_xlnm.Print_Area" localSheetId="44">'13.2.3.2'!$A$1:$G$72</definedName>
    <definedName name="_xlnm.Print_Area" localSheetId="45">'13.2.3.3'!$A$1:$I$86</definedName>
    <definedName name="_xlnm.Print_Area" localSheetId="46">'13.2.3.4'!$A$1:$F$89</definedName>
    <definedName name="_xlnm.Print_Area" localSheetId="47">'13.2.4.1'!$A$1:$G$101</definedName>
    <definedName name="_xlnm.Print_Area" localSheetId="48">'13.2.4.2'!$A$1:$I$88</definedName>
    <definedName name="_xlnm.Print_Area" localSheetId="50">'13.2.5.2'!$A$1:$I$87</definedName>
    <definedName name="_xlnm.Print_Area" localSheetId="51">'13.2.6.1'!$A$1:$G$100</definedName>
    <definedName name="_xlnm.Print_Area" localSheetId="52">'13.2.6.2'!$A$1:$F$75</definedName>
    <definedName name="_xlnm.Print_Area" localSheetId="53">'13.2.6.3'!$A$1:$I$88</definedName>
    <definedName name="_xlnm.Print_Area" localSheetId="54">'13.2.6.4'!$A$1:$F$88</definedName>
    <definedName name="_xlnm.Print_Area" localSheetId="55">'13.2.7.1'!$A$1:$G$100</definedName>
    <definedName name="_xlnm.Print_Area" localSheetId="56">'13.2.7.2'!$A$1:$I$86</definedName>
    <definedName name="_xlnm.Print_Area" localSheetId="57">'13.2.8.1'!$A$1:$G$100</definedName>
    <definedName name="_xlnm.Print_Area" localSheetId="58">'13.2.8.2'!$A$1:$I$64</definedName>
    <definedName name="_xlnm.Print_Area" localSheetId="59">'13.2.9.1'!$A$1:$G$100</definedName>
    <definedName name="_xlnm.Print_Area" localSheetId="60">'13.2.9.2'!$A$1:$I$40</definedName>
    <definedName name="_xlnm.Print_Area" localSheetId="66">'13.3.1.2'!$A$1:$J$55</definedName>
    <definedName name="_xlnm.Print_Area" localSheetId="67">'13.3.1.3'!$A$1:$H$89</definedName>
    <definedName name="_xlnm.Print_Area" localSheetId="68">'13.3.2.1'!$A$1:$G$100</definedName>
    <definedName name="_xlnm.Print_Area" localSheetId="69">'13.3.2.2'!$A$1:$J$75</definedName>
    <definedName name="_xlnm.Print_Area" localSheetId="70">'13.3.2.3'!$A$1:$H$88</definedName>
    <definedName name="_xlnm.Print_Area" localSheetId="72">'13.3.3.1'!$A$1:$H$27</definedName>
    <definedName name="_xlnm.Print_Area" localSheetId="73">'13.3.3.2'!$A$1:$H$35</definedName>
    <definedName name="_xlnm.Print_Area" localSheetId="74">'13.3.3.3'!$A$1:$H$18</definedName>
    <definedName name="_xlnm.Print_Area" localSheetId="75">'13.4.1'!$A$1:$H$48</definedName>
    <definedName name="_xlnm.Print_Area" localSheetId="89">'13.4.10.1'!$A$1:$G$99</definedName>
    <definedName name="_xlnm.Print_Area" localSheetId="90">'13.4.10.2'!$A$1:$H$71</definedName>
    <definedName name="_xlnm.Print_Area" localSheetId="91">'13.4.11.1'!$A$1:$G$100</definedName>
    <definedName name="_xlnm.Print_Area" localSheetId="92">'13.4.11.2'!$A$1:$H$36</definedName>
    <definedName name="_xlnm.Print_Area" localSheetId="93">'13.4.12.1'!$A$1:$H$21</definedName>
    <definedName name="_xlnm.Print_Area" localSheetId="94">'13.4.13.1'!$A$1:$E$73</definedName>
    <definedName name="_xlnm.Print_Area" localSheetId="95">'13.4.13.2'!$A$1:$H$61</definedName>
    <definedName name="_xlnm.Print_Area" localSheetId="96">'13.4.14.1'!$A$1:$H$22</definedName>
    <definedName name="_xlnm.Print_Area" localSheetId="97">'13.4.14.2'!$A$1:$H$46</definedName>
    <definedName name="_xlnm.Print_Area" localSheetId="98">'13.4.15.1'!$A$1:$G$100</definedName>
    <definedName name="_xlnm.Print_Area" localSheetId="99">'13.4.15.2'!$A$1:$H$30</definedName>
    <definedName name="_xlnm.Print_Area" localSheetId="100">'13.4.16.1'!$A$1:$G$100</definedName>
    <definedName name="_xlnm.Print_Area" localSheetId="101">'13.4.16.2'!$A$1:$H$29</definedName>
    <definedName name="_xlnm.Print_Area" localSheetId="102">'13.4.17.1'!$A$1:$H$21</definedName>
    <definedName name="_xlnm.Print_Area" localSheetId="103">'13.4.17.2'!$A$1:$H$15</definedName>
    <definedName name="_xlnm.Print_Area" localSheetId="104">'13.4.17.3'!$A$1:$H$15</definedName>
    <definedName name="_xlnm.Print_Area" localSheetId="105">'13.4.17.4'!$A$1:$H$15</definedName>
    <definedName name="_xlnm.Print_Area" localSheetId="106">'13.4.18.1'!$A$1:$G$99</definedName>
    <definedName name="_xlnm.Print_Area" localSheetId="107">'13.4.18.2'!$A$1:$H$36</definedName>
    <definedName name="_xlnm.Print_Area" localSheetId="108">'13.4.19.1'!$A$1:$G$100</definedName>
    <definedName name="_xlnm.Print_Area" localSheetId="109">'13.4.19.2'!$A$1:$H$21</definedName>
    <definedName name="_xlnm.Print_Area" localSheetId="76">'13.4.2'!$A$1:$H$79</definedName>
    <definedName name="_xlnm.Print_Area" localSheetId="110">'13.4.20.1'!$A$1:$H$39</definedName>
    <definedName name="_xlnm.Print_Area" localSheetId="111">'13.4.20.2'!$A$1:$H$16</definedName>
    <definedName name="_xlnm.Print_Area" localSheetId="112">'13.4.20.3'!$A$1:$H$52</definedName>
    <definedName name="_xlnm.Print_Area" localSheetId="77">'13.4.3'!$A$1:$H$78</definedName>
    <definedName name="_xlnm.Print_Area" localSheetId="78">'13.4.4.1'!$A$1:$J$100</definedName>
    <definedName name="_xlnm.Print_Area" localSheetId="79">'13.4.4.2'!$A$1:$K$17</definedName>
    <definedName name="_xlnm.Print_Area" localSheetId="80">'13.4.5.1'!$A$1:$J$100</definedName>
    <definedName name="_xlnm.Print_Area" localSheetId="81">'13.4.5.2'!$A$1:$K$43</definedName>
    <definedName name="_xlnm.Print_Area" localSheetId="82">'13.4.6.1'!$A$1:$E$46</definedName>
    <definedName name="_xlnm.Print_Area" localSheetId="83">'13.4.7.1'!$A$1:$I$101</definedName>
    <definedName name="_xlnm.Print_Area" localSheetId="84">'13.4.7.2'!$A$1:$L$19</definedName>
    <definedName name="_xlnm.Print_Area" localSheetId="85">'13.4.8.1'!$A$1:$F$79</definedName>
    <definedName name="_xlnm.Print_Area" localSheetId="86">'13.4.8.2'!$A$1:$K$13</definedName>
    <definedName name="_xlnm.Print_Area" localSheetId="88">'13.4.9.2'!$A$1:$K$20</definedName>
    <definedName name="_xlnm.Print_Area" localSheetId="113">'13.5.1'!$A$1:$I$77</definedName>
    <definedName name="_xlnm.Print_Area" localSheetId="123">'13.5.10.1'!$A$1:$G$100</definedName>
    <definedName name="_xlnm.Print_Area" localSheetId="124">'13.5.10.2'!$A$1:$J$88</definedName>
    <definedName name="_xlnm.Print_Area" localSheetId="125">'13.5.11.1'!$A$1:$J$72</definedName>
    <definedName name="_xlnm.Print_Area" localSheetId="126">'13.5.11.2'!$A$1:$J$38</definedName>
    <definedName name="_xlnm.Print_Area" localSheetId="127">'13.5.11.3'!$A$1:$J$52</definedName>
    <definedName name="_xlnm.Print_Area" localSheetId="128">'13.5.11.4'!$A$1:$J$20</definedName>
    <definedName name="_xlnm.Print_Area" localSheetId="129">'13.5.11.5'!$A$1:$H$66</definedName>
    <definedName name="_xlnm.Print_Area" localSheetId="130">'13.5.12.1'!$A$1:$G$100</definedName>
    <definedName name="_xlnm.Print_Area" localSheetId="131">'13.5.12.2'!$A$1:$J$87</definedName>
    <definedName name="_xlnm.Print_Area" localSheetId="133">'13.5.13.2'!$A$1:$I$36</definedName>
    <definedName name="_xlnm.Print_Area" localSheetId="134">'13.5.13.3'!$A$1:$H$45</definedName>
    <definedName name="_xlnm.Print_Area" localSheetId="135">'13.5.13.4'!$A$1:$H$20</definedName>
    <definedName name="_xlnm.Print_Area" localSheetId="136">'13.5.13.5'!$A$1:$H$13</definedName>
    <definedName name="_xlnm.Print_Area" localSheetId="137">'13.5.14.1'!$A$1:$G$72</definedName>
    <definedName name="_xlnm.Print_Area" localSheetId="138">'13.5.14.2'!$A$1:$H$40</definedName>
    <definedName name="_xlnm.Print_Area" localSheetId="139">'13.5.14.3'!$A$1:$H$34</definedName>
    <definedName name="_xlnm.Print_Area" localSheetId="140">'13.5.14.4'!$A$1:$H$55</definedName>
    <definedName name="_xlnm.Print_Area" localSheetId="141">'13.5.15.1'!$A$1:$G$56</definedName>
    <definedName name="_xlnm.Print_Area" localSheetId="142">'13.5.15.2'!$A$1:$G$87</definedName>
    <definedName name="_xlnm.Print_Area" localSheetId="114">'13.5.2'!$A$1:$H$86</definedName>
    <definedName name="_xlnm.Print_Area" localSheetId="115">'13.5.3'!$A$1:$H$93</definedName>
    <definedName name="_xlnm.Print_Area" localSheetId="116">'13.5.4'!$A$1:$J$87</definedName>
    <definedName name="_xlnm.Print_Area" localSheetId="117">'13.5.5'!$A$1:$H$87</definedName>
    <definedName name="_xlnm.Print_Area" localSheetId="118">'13.5.6'!$A$1:$H$46</definedName>
    <definedName name="_xlnm.Print_Area" localSheetId="119">'13.5.7'!$A$1:$J$56</definedName>
    <definedName name="_xlnm.Print_Area" localSheetId="120">'13.5.8'!$A$1:$J$55</definedName>
    <definedName name="_xlnm.Print_Area" localSheetId="121">'13.5.9.1'!$A$1:$G$100</definedName>
    <definedName name="_xlnm.Print_Area" localSheetId="122">'13.5.9.2'!$A$1:$J$88</definedName>
    <definedName name="_xlnm.Print_Area" localSheetId="143">'13.6.1 '!$A$1:$E$100</definedName>
    <definedName name="_xlnm.Print_Area" localSheetId="160">'13.6.10.2'!$A$1:$J$87</definedName>
    <definedName name="_xlnm.Print_Area" localSheetId="161">'13.6.11.1'!$A$1:$G$95</definedName>
    <definedName name="_xlnm.Print_Area" localSheetId="162">'13.6.11.2'!$A$1:$J$88</definedName>
    <definedName name="_xlnm.Print_Area" localSheetId="163">'13.6.12.1'!$A$1:$G$99</definedName>
    <definedName name="_xlnm.Print_Area" localSheetId="164">'13.6.12.2'!$A$1:$J$86</definedName>
    <definedName name="_xlnm.Print_Area" localSheetId="165">'13.6.13.1'!$A$1:$J$90</definedName>
    <definedName name="_xlnm.Print_Area" localSheetId="166">'13.6.14.1'!$A$1:$J$86</definedName>
    <definedName name="_xlnm.Print_Area" localSheetId="167">'13.6.15.1'!$A$1:$J$86</definedName>
    <definedName name="_xlnm.Print_Area" localSheetId="168">'13.6.16.1'!$A$1:$J$86</definedName>
    <definedName name="_xlnm.Print_Area" localSheetId="169">'13.6.17.1'!$A$1:$J$87</definedName>
    <definedName name="_xlnm.Print_Area" localSheetId="170">'13.6.18.1'!$A$1:$J$87</definedName>
    <definedName name="_xlnm.Print_Area" localSheetId="171">'13.6.19.1'!$A$1:$J$86</definedName>
    <definedName name="_xlnm.Print_Area" localSheetId="144">'13.6.2 '!$A$1:$J$82</definedName>
    <definedName name="_xlnm.Print_Area" localSheetId="173">'13.6.20.2'!$A$1:$J$86</definedName>
    <definedName name="_xlnm.Print_Area" localSheetId="175">'13.6.21.2'!$A$1:$J$72</definedName>
    <definedName name="_xlnm.Print_Area" localSheetId="176">'13.6.21.3'!$A$1:$J$86</definedName>
    <definedName name="_xlnm.Print_Area" localSheetId="177">'13.6.21.4'!$A$1:$J$88</definedName>
    <definedName name="_xlnm.Print_Area" localSheetId="178">'13.6.22.1'!$A$1:$J$86</definedName>
    <definedName name="_xlnm.Print_Area" localSheetId="180">'13.6.23.2'!$A$1:$J$90</definedName>
    <definedName name="_xlnm.Print_Area" localSheetId="181">'13.6.24.1'!$A$1:$G$98</definedName>
    <definedName name="_xlnm.Print_Area" localSheetId="182">'13.6.24.2'!$A$1:$J$88</definedName>
    <definedName name="_xlnm.Print_Area" localSheetId="183">'13.6.25.1'!$A$1:$J$86</definedName>
    <definedName name="_xlnm.Print_Area" localSheetId="185">'13.6.26.2'!$A$1:$J$86</definedName>
    <definedName name="_xlnm.Print_Area" localSheetId="187">'13.6.27.2'!$A$1:$H$75</definedName>
    <definedName name="_xlnm.Print_Area" localSheetId="188">'13.6.27.3'!$A$1:$J$87</definedName>
    <definedName name="_xlnm.Print_Area" localSheetId="189">'13.6.27.4'!$A$1:$H$89</definedName>
    <definedName name="_xlnm.Print_Area" localSheetId="191">'13.6.28.2'!$A$1:$J$89</definedName>
    <definedName name="_xlnm.Print_Area" localSheetId="192">'13.6.29.1'!$A$1:$J$87</definedName>
    <definedName name="_xlnm.Print_Area" localSheetId="145">'13.6.3 '!$A$1:$G$83</definedName>
    <definedName name="_xlnm.Print_Area" localSheetId="193">'13.6.30.1'!$A$1:$G$100</definedName>
    <definedName name="_xlnm.Print_Area" localSheetId="194">'13.6.30.2'!$A$1:$J$86</definedName>
    <definedName name="_xlnm.Print_Area" localSheetId="196">'13.6.31.2'!$A$1:$J$86</definedName>
    <definedName name="_xlnm.Print_Area" localSheetId="198">'13.6.32.2 '!$A$1:$J$89</definedName>
    <definedName name="_xlnm.Print_Area" localSheetId="199">'13.6.32.3'!$A$1:$J$86</definedName>
    <definedName name="_xlnm.Print_Area" localSheetId="200">'13.6.33.1'!$A$1:$G$99</definedName>
    <definedName name="_xlnm.Print_Area" localSheetId="201">'13.6.33.2'!$A$1:$J$89</definedName>
    <definedName name="_xlnm.Print_Area" localSheetId="203">'13.6.34.2'!$A$1:$J$77</definedName>
    <definedName name="_xlnm.Print_Area" localSheetId="204">'13.6.34.3'!$A$1:$J$87</definedName>
    <definedName name="_xlnm.Print_Area" localSheetId="205">'13.6.34.4'!$A$1:$J$89</definedName>
    <definedName name="_xlnm.Print_Area" localSheetId="206">'13.6.35.1'!$A$1:$J$86</definedName>
    <definedName name="_xlnm.Print_Area" localSheetId="207">'13.6.36.1'!$A$1:$J$90</definedName>
    <definedName name="_xlnm.Print_Area" localSheetId="208">'13.6.37.1'!$A$1:$J$86</definedName>
    <definedName name="_xlnm.Print_Area" localSheetId="209">'13.6.38.1'!$A$1:$G$99</definedName>
    <definedName name="_xlnm.Print_Area" localSheetId="210">'13.6.38.2'!$A$1:$J$86</definedName>
    <definedName name="_xlnm.Print_Area" localSheetId="211">'13.6.39.1'!$A$1:$J$86</definedName>
    <definedName name="_xlnm.Print_Area" localSheetId="146">'13.6.4 '!$A$1:$F$86</definedName>
    <definedName name="_xlnm.Print_Area" localSheetId="212">'13.6.40.1'!$A$1:$J$86</definedName>
    <definedName name="_xlnm.Print_Area" localSheetId="214">'13.6.41.2'!$A$1:$J$88</definedName>
    <definedName name="_xlnm.Print_Area" localSheetId="215">'13.6.42.1'!$A$1:$G$99</definedName>
    <definedName name="_xlnm.Print_Area" localSheetId="216">'13.6.42.2'!$A$1:$J$86</definedName>
    <definedName name="_xlnm.Print_Area" localSheetId="218">'13.6.43.2'!$A$1:$J$86</definedName>
    <definedName name="_xlnm.Print_Area" localSheetId="220">'13.6.44.2'!$A$1:$E$86</definedName>
    <definedName name="_xlnm.Print_Area" localSheetId="221">'13.6.45.1'!$A$1:$E$86</definedName>
    <definedName name="_xlnm.Print_Area" localSheetId="147">'13.6.5'!$A$1:$H$88</definedName>
    <definedName name="_xlnm.Print_Area" localSheetId="148">'13.6.6'!$A$1:$J$86</definedName>
    <definedName name="_xlnm.Print_Area" localSheetId="149">'13.6.7.1'!$A$1:$G$100</definedName>
    <definedName name="_xlnm.Print_Area" localSheetId="150">'13.6.7.2'!$A$1:$J$74</definedName>
    <definedName name="_xlnm.Print_Area" localSheetId="151">'13.6.7.3'!$A$1:$J$88</definedName>
    <definedName name="_xlnm.Print_Area" localSheetId="152">'13.6.7.4'!$A$1:$K$88</definedName>
    <definedName name="_xlnm.Print_Area" localSheetId="153">'13.6.8.1'!$A$1:$G$100</definedName>
    <definedName name="_xlnm.Print_Area" localSheetId="154">'13.6.8.2'!$A$1:$J$88</definedName>
    <definedName name="_xlnm.Print_Area" localSheetId="155">'13.6.9.1'!$A$1:$G$99</definedName>
    <definedName name="_xlnm.Print_Area" localSheetId="156">'13.6.9.2'!$A$1:$F$75</definedName>
    <definedName name="_xlnm.Print_Area" localSheetId="157">'13.6.9.3'!$A$1:$J$87</definedName>
    <definedName name="_xlnm.Print_Area" localSheetId="158">'13.6.9.4'!$A$1:$F$88</definedName>
    <definedName name="_xlnm.Print_Area" localSheetId="223">'13.7.1.2'!$A$1:$J$68</definedName>
    <definedName name="_xlnm.Print_Area" localSheetId="224">'13.7.2.1'!$A$1:$E$75</definedName>
    <definedName name="_xlnm.Print_Area" localSheetId="225">'13.7.2.2'!$A$1:$H$75</definedName>
    <definedName name="_xlnm.Print_Area" localSheetId="226">'13.7.2.3'!$A$1:$J$51</definedName>
    <definedName name="_xlnm.Print_Area" localSheetId="227">'13.7.2.4'!$A$1:$H$54</definedName>
    <definedName name="_xlnm.Print_Area" localSheetId="228">'13.7.3.1'!$A$1:$E$73</definedName>
    <definedName name="_xlnm.Print_Area" localSheetId="229">'13.7.3.2'!$A$1:$F$74</definedName>
    <definedName name="_xlnm.Print_Area" localSheetId="230">'13.7.3.3'!$A$1:$J$48</definedName>
    <definedName name="_xlnm.Print_Area" localSheetId="231">'13.7.3.4'!$A$1:$F$52</definedName>
    <definedName name="_xlnm.Print_Area" localSheetId="232">'13.7.4.1'!$A$1:$J$66</definedName>
    <definedName name="_xlnm.Print_Area" localSheetId="233">'13.7.5.1'!$A$1:$J$64</definedName>
    <definedName name="_xlnm.Print_Area" localSheetId="234">'13.7.6.1'!$A$1:$J$21</definedName>
    <definedName name="_xlnm.Print_Area" localSheetId="235">'13.8.1.1'!$A$1:$G$77</definedName>
    <definedName name="_xlnm.Print_Area" localSheetId="236">'13.8.1.2'!$A$1:$J$50</definedName>
    <definedName name="_xlnm.Print_Area" localSheetId="237">'13.8.2.1'!$A$1:$I$103</definedName>
    <definedName name="_xlnm.Print_Area" localSheetId="238">'13.8.2.2'!$A$1:$J$57</definedName>
    <definedName name="_xlnm.Print_Area" localSheetId="239">'13.8.2.3'!$A$1:$K$45</definedName>
    <definedName name="_xlnm.Print_Area" localSheetId="240">'13.8.2.4'!$A$1:$K$54</definedName>
    <definedName name="_xlnm.Print_Area" localSheetId="241">'13.8.2.5'!$A$1:$K$42</definedName>
    <definedName name="_xlnm.Print_Area" localSheetId="243">'13.8.2.7'!$A$1:$J$37</definedName>
    <definedName name="_xlnm.Print_Area" localSheetId="245">'13.8.3.2'!$A$1:$J$49</definedName>
    <definedName name="_xlnm.Print_Area" localSheetId="246">'13.8.3.3'!$A$1:$K$51</definedName>
    <definedName name="_xlnm.Print_Area" localSheetId="247">'13.8.4.1'!$A$1:$H$100</definedName>
    <definedName name="_xlnm.Print_Area" localSheetId="248">'13.8.4.2'!$A$1:$J$55</definedName>
    <definedName name="_xlnm.Print_Area" localSheetId="249">'13.8.4.3'!$A$1:$K$61</definedName>
    <definedName name="_xlnm.Print_Area" localSheetId="251">'13.8.5.2'!$A$1:$J$35</definedName>
    <definedName name="_xlnm.Print_Area" localSheetId="252">'13.8.6.1'!$A$1:$G$76</definedName>
    <definedName name="_xlnm.Print_Area" localSheetId="253">'13.8.6.2'!$A$1:$J$31</definedName>
    <definedName name="_xlnm.Print_Area" localSheetId="254">'13.9.1'!$A$1:$J$89</definedName>
    <definedName name="_xlnm.Print_Area" localSheetId="274">'13.9.10.1.'!$A$1:$I$100</definedName>
    <definedName name="_xlnm.Print_Area" localSheetId="275">'13.9.10.2.'!$A$1:$I$101</definedName>
    <definedName name="_xlnm.Print_Area" localSheetId="276">'13.9.10.3'!$A$1:$N$91</definedName>
    <definedName name="_xlnm.Print_Area" localSheetId="277">'13.9.10.4.'!$A$1:$N$88</definedName>
    <definedName name="_xlnm.Print_Area" localSheetId="279">'13.9.11.1.'!$A$1:$I$101</definedName>
    <definedName name="_xlnm.Print_Area" localSheetId="280">'13.9.11.2.'!$A$1:$N$88</definedName>
    <definedName name="_xlnm.Print_Area" localSheetId="282">'13.9.12.2.'!$A$1:$N$89</definedName>
    <definedName name="_xlnm.Print_Area" localSheetId="283">'13.9.13.1.'!$A$1:$I$100</definedName>
    <definedName name="_xlnm.Print_Area" localSheetId="284">'13.9.13.2.'!$A$1:$N$28</definedName>
    <definedName name="_xlnm.Print_Area" localSheetId="286">'13.9.14.2.'!$A$1:$N$52</definedName>
    <definedName name="_xlnm.Print_Area" localSheetId="288">'13.9.15.2.'!$A$1:$N$35</definedName>
    <definedName name="_xlnm.Print_Area" localSheetId="290">'13.9.16.2.'!$A$1:$N$18</definedName>
    <definedName name="_xlnm.Print_Area" localSheetId="291">'13.9.17.1.'!$A$1:$I$100</definedName>
    <definedName name="_xlnm.Print_Area" localSheetId="292">'13.9.17.2.'!$A$1:$N$57</definedName>
    <definedName name="_xlnm.Print_Area" localSheetId="293">'13.9.18.1.'!$A$1:$I$101</definedName>
    <definedName name="_xlnm.Print_Area" localSheetId="294">'13.9.18.2.'!$A$1:$N$88</definedName>
    <definedName name="_xlnm.Print_Area" localSheetId="295">'13.9.19.1.'!$A$1:$N$88</definedName>
    <definedName name="_xlnm.Print_Area" localSheetId="255">'13.9.2'!$A$1:$L$112</definedName>
    <definedName name="_xlnm.Print_Area" localSheetId="296">'13.9.20.1.'!$A$1:$N$31</definedName>
    <definedName name="_xlnm.Print_Area" localSheetId="297">'13.9.21.1'!$A$1:$N$59</definedName>
    <definedName name="_xlnm.Print_Area" localSheetId="256">'13.9.3.1'!$A$1:$I$102</definedName>
    <definedName name="_xlnm.Print_Area" localSheetId="257">'13.9.3.2'!$A$1:$H$124</definedName>
    <definedName name="_xlnm.Print_Area" localSheetId="258">'13.9.3.3'!$A$1:$N$89</definedName>
    <definedName name="_xlnm.Print_Area" localSheetId="259">'13.9.3.4'!$A$1:$H$88</definedName>
    <definedName name="_xlnm.Print_Area" localSheetId="260">'13.9.3.5'!$A$1:$H$87</definedName>
    <definedName name="_xlnm.Print_Area" localSheetId="261">'13.9.4.1'!$A$1:$J$104</definedName>
    <definedName name="_xlnm.Print_Area" localSheetId="262">'13.9.4.2'!$A$1:$H$124</definedName>
    <definedName name="_xlnm.Print_Area" localSheetId="263">'13.9.4.3'!$A$1:$N$92</definedName>
    <definedName name="_xlnm.Print_Area" localSheetId="264">'13.9.4.4'!$A$1:$H$87</definedName>
    <definedName name="_xlnm.Print_Area" localSheetId="265">'13.9.4.5'!$A$1:$H$89</definedName>
    <definedName name="_xlnm.Print_Area" localSheetId="267">'13.9.5.2'!$A$1:$N$88</definedName>
    <definedName name="_xlnm.Print_Area" localSheetId="268">'13.9.6.1'!$A$1:$N$88</definedName>
    <definedName name="_xlnm.Print_Area" localSheetId="269">'13.9.7.1'!$A$1:$N$88</definedName>
    <definedName name="_xlnm.Print_Area" localSheetId="270">'13.9.8.1'!$A$1:$I$101</definedName>
    <definedName name="_xlnm.Print_Area" localSheetId="271">'13.9.8.2'!$A$1:$N$88</definedName>
    <definedName name="_xlnm.Print_Area" localSheetId="272">'13.9.9.1'!$A$1:$H$101</definedName>
    <definedName name="_xlnm.Print_Area" localSheetId="273">'13.9.9.2'!$A$1:$N$91</definedName>
    <definedName name="_xlnm.Print_Area" localSheetId="328">'GR13.11.7.7 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Consulta_desde_Visual_FoxPro_Tables" localSheetId="3">'13.1.1.4'!$D$10:$F$32</definedName>
    <definedName name="Consulta_desde_Visual_FoxPro_Tables_1" localSheetId="3">'13.1.1.4'!$D$10:$F$32</definedName>
    <definedName name="Consulta_desde_Visual_FoxPro_Tables_2" localSheetId="3">'13.1.1.4'!$D$10:$F$32</definedName>
    <definedName name="DatosExternos_1" localSheetId="301">'13.10.2.2'!$B$9:$M$56</definedName>
    <definedName name="DatosExternos_1" localSheetId="37">'13.2.1.3'!$B$9:$G$22</definedName>
    <definedName name="DatosExternos_1" localSheetId="63">'13.2.10.3'!$B$9:$H$17</definedName>
    <definedName name="DatosExternos_1" localSheetId="64">'13.2.10.4'!$B$9:$H$49</definedName>
    <definedName name="DatosExternos_1" localSheetId="60">'13.2.9.2'!$B$8:$H$39</definedName>
    <definedName name="DatosExternos_1" localSheetId="92">'13.4.11.2'!$B$8:$G$33</definedName>
    <definedName name="DatosExternos_1" localSheetId="93">'13.4.12.1'!$B$9:$G$16</definedName>
    <definedName name="DatosExternos_1" localSheetId="76">'13.4.2'!$B$10:$E$11</definedName>
    <definedName name="DatosExternos_1" localSheetId="110">'13.4.20.1'!$B$9:$G$36</definedName>
    <definedName name="DatosExternos_1" localSheetId="84">'13.4.7.2'!$B$11:$K$18</definedName>
    <definedName name="DatosExternos_1" localSheetId="86">'13.4.8.2'!$B$8:$J$11</definedName>
    <definedName name="DatosExternos_1" localSheetId="136">'13.5.13.5'!$B$9:$G$9</definedName>
    <definedName name="DatosExternos_1" localSheetId="284">'13.9.13.2.'!$B$10:$M$26</definedName>
    <definedName name="DatosExternos_2" localSheetId="64">'13.2.10.4'!$B$9:$H$49</definedName>
    <definedName name="DatosExternos_4" localSheetId="61">'13.2.10.1'!$B$9:$H$22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25725"/>
</workbook>
</file>

<file path=xl/calcChain.xml><?xml version="1.0" encoding="utf-8"?>
<calcChain xmlns="http://schemas.openxmlformats.org/spreadsheetml/2006/main">
  <c r="D20" i="312"/>
  <c r="G20" i="10" l="1"/>
  <c r="G19" i="6"/>
  <c r="E20" i="301" l="1"/>
  <c r="D20" i="214" l="1"/>
  <c r="E12" i="77"/>
  <c r="C12"/>
  <c r="B12"/>
  <c r="F12" i="45"/>
  <c r="E12"/>
  <c r="D12"/>
  <c r="C12"/>
  <c r="C20" i="40"/>
  <c r="C19"/>
  <c r="F20" i="288" l="1"/>
  <c r="C20" i="92"/>
  <c r="C20" i="225"/>
  <c r="E20" i="351"/>
  <c r="E20" i="349"/>
  <c r="E20" i="336"/>
  <c r="I20"/>
  <c r="F11" i="335"/>
  <c r="E20" i="303"/>
  <c r="E20" i="299"/>
  <c r="E20" i="294"/>
  <c r="E20" i="292"/>
  <c r="F20" i="290"/>
  <c r="F20" i="286"/>
  <c r="E20" i="284"/>
  <c r="F20" i="282"/>
  <c r="E20" i="280"/>
  <c r="E20" i="276"/>
  <c r="E20" i="275"/>
  <c r="E20" i="273"/>
  <c r="E20" i="271"/>
  <c r="E20" i="267"/>
  <c r="F20" i="262"/>
  <c r="E20" i="257"/>
  <c r="K23" i="255"/>
  <c r="K32"/>
  <c r="E20" i="253"/>
  <c r="F20" i="251"/>
  <c r="E20" i="248"/>
  <c r="F20" i="245"/>
  <c r="F20" i="243"/>
  <c r="E19" i="238"/>
  <c r="C20" i="229"/>
  <c r="D20" i="220"/>
  <c r="D20" i="218"/>
  <c r="C20" i="216"/>
  <c r="C20" i="210"/>
  <c r="D20" i="203"/>
  <c r="C20" i="201"/>
  <c r="D20" i="198"/>
  <c r="D20" i="196"/>
  <c r="C20" i="194"/>
  <c r="D20" i="191"/>
  <c r="D20" i="187"/>
  <c r="D20" i="185"/>
  <c r="C20" i="182"/>
  <c r="D20" i="180"/>
  <c r="D20" i="175"/>
  <c r="D20" i="173"/>
  <c r="C20" i="164"/>
  <c r="C20" i="162"/>
  <c r="D20" i="160"/>
  <c r="C20" i="156"/>
  <c r="C20" i="154"/>
  <c r="C20" i="150"/>
  <c r="C20" i="131"/>
  <c r="C20" i="124"/>
  <c r="C20" i="122"/>
  <c r="C20" i="109"/>
  <c r="C20" i="107"/>
  <c r="C20" i="101"/>
  <c r="C20" i="99"/>
  <c r="C18" i="95"/>
  <c r="C20" i="90"/>
  <c r="D20" i="88"/>
  <c r="C20" i="86"/>
  <c r="C21" i="84"/>
  <c r="D18" i="83"/>
  <c r="C20" i="81"/>
  <c r="C20" i="79"/>
  <c r="C20" i="68"/>
  <c r="C20" i="60"/>
  <c r="C20" i="58"/>
  <c r="C21" i="56"/>
  <c r="C20" i="52"/>
  <c r="D20" i="50"/>
  <c r="C20" i="48"/>
  <c r="C20" i="44"/>
  <c r="C19" i="27"/>
  <c r="C11" i="24"/>
  <c r="D11"/>
  <c r="E11"/>
  <c r="F11"/>
  <c r="C13"/>
  <c r="D13"/>
  <c r="E13"/>
  <c r="F13"/>
  <c r="C19" i="23"/>
  <c r="C19" i="18"/>
  <c r="C19" i="16"/>
  <c r="D19" i="14"/>
  <c r="C20" i="10"/>
  <c r="C19" i="6"/>
</calcChain>
</file>

<file path=xl/connections.xml><?xml version="1.0" encoding="utf-8"?>
<connections xmlns="http://schemas.openxmlformats.org/spreadsheetml/2006/main">
  <connection id="1" name="Conexión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TUBE1.CSS, TUBE1.CSR, TUBE1.CST, TUBE1.CRS, TUBE1.CRR, TUBE1.CPT_x000d__x000a_FROM `c:\anuar\gcua\dtoscua`.TUBE1 TUBE1_x000d__x000a_"/>
  </connection>
  <connection id="2" name="Conexión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R.CSE, LEGUSR.CPI, LEGUSR.CAH, LEGUSR.CVE, LEGUSR.CPG, LEGUSR.CSU_x000d__x000a_FROM `c:\anuar\gcua\dtoscua`.LEGUSR LEGUSR"/>
  </connection>
  <connection id="3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4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5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6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7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8" name="Conexión1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4.CAZ, INDU4.CBI, INDU4.CME, INDU4.CBA_x000d__x000a_FROM `C:\Anuar\GCUA\dtoscua`.INDU4 INDU4"/>
  </connection>
  <connection id="9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10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11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3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4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5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6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7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8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9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20" name="Conexión15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21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22" name="Conexión1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20SS, LEGUS.C00120SR, LEGUS.C00120ST, LEGUS.C00120RS, LEGUS.C00120RR, LEGUS.C00120PG, LEGUS.C00120PP_x000d__x000a_FROM `c:\anuar\gcua\dtoscua`.LEGUS LEGUS"/>
  </connection>
  <connection id="23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4" name="Conexión16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20SS, LEGUS.C00120SR, LEGUS.C00120ST, LEGUS.C00120RS, LEGUS.C00120RR, LEGUS.C00120PG, LEGUS.C00120PP_x000d__x000a_FROM `c:\anuar\gcua\dtoscua`.LEGUS LEGUS"/>
  </connection>
  <connection id="25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6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7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8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9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30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31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32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33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34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5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6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7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8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9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40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41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42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43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44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5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6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7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8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9" name="Conexión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30CS, FORR3.C00030CR, FORR3.C00030ST, FORR3.C00030RS, FORR3.C00030RR, FORR3.C00030PV_x000d__x000a_FROM `c:\anuar\gcua\dtoscua`.FORR3 FORR3"/>
  </connection>
  <connection id="50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51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52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53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54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55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6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7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8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9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60" name="Conexión48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1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62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63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64" name="Conexión51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5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66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67" name="Conexión54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8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9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70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71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72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3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74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5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76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77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8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9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80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81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82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83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84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85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86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87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88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9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90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91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92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93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94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95" name="Conexión8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40SS, INDU2.C00040SR, INDU2.C00040ST, INDU2.C00040RS, INDU2.C00040RR, INDU2.C00040PT, INDU2.C00041RS, INDU2.C00041RR, INDU2.C00041PT_x000d__x000a_FROM `c:\anuar\gcua\dtoscua`.INDU2 INDU2"/>
  </connection>
  <connection id="96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7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8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9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00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101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102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103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104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105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106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107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108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9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10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11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12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13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4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5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16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<sst xmlns="http://schemas.openxmlformats.org/spreadsheetml/2006/main" count="47268" uniqueCount="1532">
  <si>
    <t xml:space="preserve">13.9.12.2. FRUTALES DE FRUTO FRESCO NO CÍTRICOS-HIGUERA: </t>
  </si>
  <si>
    <t>( hectáreas)</t>
  </si>
  <si>
    <t>13.9.13.2. FRUTALES DE FRUTO FRESCO NO CÍTRICOS-CHIRIMOYO:</t>
  </si>
  <si>
    <t xml:space="preserve">13.9.14.2. . FRUTALES DE FRUTO FRESCO NO CÍTRICOS-GRANADO: </t>
  </si>
  <si>
    <t xml:space="preserve">13.9.15.2. FRUTALES DE FRUTO FRESCO NO CÍTRICOS-AGUACATE: </t>
  </si>
  <si>
    <t>( miles de toneladas)</t>
  </si>
  <si>
    <t xml:space="preserve">13.9.16.2. FRUTALES DE FRUTO FRESCO NO CÍTRICOS-PLATANERA: </t>
  </si>
  <si>
    <t xml:space="preserve">13.9.17.2. FRUTALES DE FRUTO FRESCO NO CÍTRICOS-KIWI: </t>
  </si>
  <si>
    <t>13.9.18.2. FRUTALES DE FRUTO FRESCO NO CÍTRICOS-PALMERA DATILERA :</t>
  </si>
  <si>
    <t>13.9.19.1. FRUTALES DE FRUTO FRESCO NO CÍTRICOS-CHUMBERA:</t>
  </si>
  <si>
    <t>FRUTALES NO CITRICOS</t>
  </si>
  <si>
    <t xml:space="preserve">13.9.20.1. FRUTALES DE FRUTO FRESCO NO CÍTRICOS-FRAMBUESO:  </t>
  </si>
  <si>
    <t>Producción (con cáscara) (toneladas)</t>
  </si>
  <si>
    <t>13.10.3.1. FRUTALES DE FRUTO SECO-NOGAL: Serie histórica</t>
  </si>
  <si>
    <t xml:space="preserve">13.10.5.1. FRUTALES DE FRUTO SECO-PISTACHO: 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</si>
  <si>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</si>
  <si>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</si>
  <si>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</si>
  <si>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</si>
  <si>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</si>
  <si>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</si>
  <si>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</si>
  <si>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</si>
  <si>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</si>
  <si>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</si>
  <si>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</si>
  <si>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</si>
  <si>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</si>
  <si>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</si>
  <si>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</si>
  <si>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</si>
  <si>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</si>
  <si>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</si>
  <si>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</si>
  <si>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</si>
  <si>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</si>
  <si>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</si>
  <si>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</si>
  <si>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</si>
  <si>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</si>
  <si>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</si>
  <si>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</si>
  <si>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</si>
  <si>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</si>
  <si>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</si>
  <si>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</si>
  <si>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</si>
  <si>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</si>
  <si>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</si>
  <si>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</si>
  <si>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</si>
  <si>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</si>
  <si>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</si>
  <si>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</si>
  <si>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</si>
  <si>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</si>
  <si>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</si>
  <si>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</si>
  <si>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</si>
  <si>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</si>
  <si>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</si>
  <si>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</si>
  <si>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</si>
  <si>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</si>
  <si>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</si>
  <si>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</si>
  <si>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13.11.1.6. VIÑEDO: Serie histórica de superficie, rendimiento, producción y destino de la producción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</si>
  <si>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</si>
  <si>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</si>
  <si>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</si>
  <si>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</si>
  <si>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</si>
  <si>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</si>
  <si>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</si>
  <si>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</si>
  <si>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</si>
  <si>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</si>
  <si>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</si>
  <si>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</si>
  <si>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</si>
  <si>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</si>
  <si>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</si>
  <si>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</si>
  <si>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</si>
  <si>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13.11.6.1. VIÑEDO-UVA: Serie histórica de la producción </t>
  </si>
  <si>
    <t xml:space="preserve">destinada a consumo en fresco, precio, valor </t>
  </si>
  <si>
    <t>Producción de</t>
  </si>
  <si>
    <t>uva para consumo</t>
  </si>
  <si>
    <t>13.11.6.2. VIÑEDO-UVA: Serie histórica de producción destinada a transformación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</si>
  <si>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</si>
  <si>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</si>
  <si>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</si>
  <si>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</si>
  <si>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</si>
  <si>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</si>
  <si>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</si>
  <si>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</si>
  <si>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</si>
  <si>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</si>
  <si>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</si>
  <si>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</si>
  <si>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</si>
  <si>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</si>
  <si>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</si>
  <si>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</si>
  <si>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</si>
  <si>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</si>
  <si>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</si>
  <si>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</si>
  <si>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</si>
  <si>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</si>
  <si>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</si>
  <si>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</si>
  <si>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</si>
  <si>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</si>
  <si>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</si>
  <si>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</si>
  <si>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</si>
  <si>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 cuadro de vino DOP comercializado en la campaña.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</si>
  <si>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</si>
  <si>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</si>
  <si>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</si>
  <si>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</si>
  <si>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</si>
  <si>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</si>
  <si>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</si>
  <si>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</si>
  <si>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</si>
  <si>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</si>
  <si>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</si>
  <si>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13.11.7.7. VIÑEDO: Vinos de calidad producidos en regiones determinadas (D.O.P.)(1)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</si>
  <si>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</si>
  <si>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</si>
  <si>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</si>
  <si>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</si>
  <si>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</si>
  <si>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</si>
  <si>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</si>
  <si>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</si>
  <si>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</si>
  <si>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</si>
  <si>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</si>
  <si>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</si>
  <si>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</si>
  <si>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</si>
  <si>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</si>
  <si>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</si>
  <si>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</si>
  <si>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</si>
  <si>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</si>
  <si>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</si>
  <si>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</si>
  <si>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</si>
  <si>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</si>
  <si>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</si>
  <si>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</si>
  <si>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</si>
  <si>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</si>
  <si>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Castillla- La Mancha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</si>
  <si>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</si>
  <si>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</si>
  <si>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</si>
  <si>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</si>
  <si>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</si>
  <si>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</si>
  <si>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</si>
  <si>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</si>
  <si>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</si>
  <si>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Aragón, Cataluña, Extremadura, Navarra, Pais Vasco , La Rioja y C. Valenciana</t>
  </si>
  <si>
    <t>Chacoli de Álava</t>
  </si>
  <si>
    <t>País Vasco</t>
  </si>
  <si>
    <t>Chacoli de Bizkaia</t>
  </si>
  <si>
    <t>Chacoli de Getaria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</si>
  <si>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</si>
  <si>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</si>
  <si>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</si>
  <si>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</si>
  <si>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</si>
  <si>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</si>
  <si>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</si>
  <si>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</si>
  <si>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Castila - La Mancha</t>
  </si>
  <si>
    <t>El Hierro</t>
  </si>
  <si>
    <t>El Terrerazo</t>
  </si>
  <si>
    <t>C. Valenciana</t>
  </si>
  <si>
    <t>Empordá</t>
  </si>
  <si>
    <t>Finca Élez</t>
  </si>
  <si>
    <t>Gran Canaria</t>
  </si>
  <si>
    <t>Guijoso</t>
  </si>
  <si>
    <t xml:space="preserve">V.C. </t>
  </si>
  <si>
    <t>Jerez - Xéres - Sherry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</si>
  <si>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</si>
  <si>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</si>
  <si>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</si>
  <si>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</si>
  <si>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</si>
  <si>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</si>
  <si>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</si>
  <si>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</si>
  <si>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</si>
  <si>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</si>
  <si>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Manzanilla S.B.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</si>
  <si>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</si>
  <si>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</si>
  <si>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</si>
  <si>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</si>
  <si>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</si>
  <si>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</si>
  <si>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</si>
  <si>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</si>
  <si>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</si>
  <si>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</si>
  <si>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</si>
  <si>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</si>
  <si>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</si>
  <si>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</si>
  <si>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</si>
  <si>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</si>
  <si>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</si>
  <si>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</si>
  <si>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</si>
  <si>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</si>
  <si>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</si>
  <si>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</si>
  <si>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</si>
  <si>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</si>
  <si>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D,O.Ca</t>
  </si>
  <si>
    <t>La Rioja, Navarra, País Vasco.</t>
  </si>
  <si>
    <t>Rueda</t>
  </si>
  <si>
    <t>Sierra de Salamanca</t>
  </si>
  <si>
    <t>Sierras de Malaga</t>
  </si>
  <si>
    <t>Somantano</t>
  </si>
  <si>
    <t>Tacaronte-Acentejo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</si>
  <si>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</si>
  <si>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</si>
  <si>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</si>
  <si>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</si>
  <si>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</si>
  <si>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</si>
  <si>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</si>
  <si>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</si>
  <si>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</si>
  <si>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</si>
  <si>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</si>
  <si>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</si>
  <si>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</si>
  <si>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</si>
  <si>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</si>
  <si>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</si>
  <si>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</si>
  <si>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http://www.magrama.gob.es/es/alimentacion/temas/calidad-agroalimentaria/calidad-diferenciada/dop/htm/cifrasydatos.aspx</t>
  </si>
  <si>
    <t>GR.13.11.7.7. GRÁFICOS DE VINOS DE CALIDAD PRODUCIDOS EN REGIONES DETERMINADAS (D.O.P.)(1)</t>
  </si>
  <si>
    <t>13.11.7.8. VIÑEDO: Serie histórica de producción de mosto no dedicado a fermentación y uvas pasas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</si>
  <si>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</si>
  <si>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</si>
  <si>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</si>
  <si>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</si>
  <si>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</si>
  <si>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</si>
  <si>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</si>
  <si>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</si>
  <si>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</si>
  <si>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</si>
  <si>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</si>
  <si>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</si>
  <si>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</si>
  <si>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</si>
  <si>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</si>
  <si>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</si>
  <si>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</si>
  <si>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</si>
  <si>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</si>
  <si>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</si>
  <si>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</si>
  <si>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</si>
  <si>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</si>
  <si>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</si>
  <si>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</si>
  <si>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</si>
  <si>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</si>
  <si>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</si>
  <si>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</si>
  <si>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</si>
  <si>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>13.12.1.5. OLIVAR: Serie histórica de superficie, rendimiento y producción</t>
  </si>
  <si>
    <t xml:space="preserve">de </t>
  </si>
  <si>
    <t>aceituna</t>
  </si>
  <si>
    <t>13.12.1.6. OLIVAR: Serie histórica del destino de producción de 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</si>
  <si>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</si>
  <si>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</si>
  <si>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</si>
  <si>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</si>
  <si>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</si>
  <si>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13.12.2.1. OLIVAR-ACEITUNA: Serie histórica de aceituna para aderezo,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</si>
  <si>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</si>
  <si>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</si>
  <si>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</si>
  <si>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</si>
  <si>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</si>
  <si>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</si>
  <si>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</si>
  <si>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</si>
  <si>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</si>
  <si>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</si>
  <si>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</si>
  <si>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</si>
  <si>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</si>
  <si>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</si>
  <si>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</si>
  <si>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</si>
  <si>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13.12.2.4. OLIVAR-ACEITUNA: Serie histórica de la aceituna para almazara, productos obtenidos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</si>
  <si>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</si>
  <si>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</si>
  <si>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</si>
  <si>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</si>
  <si>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</si>
  <si>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 xml:space="preserve">13.12.3.1. OLIVAR-ACEITUNA: 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</si>
  <si>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</si>
  <si>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</si>
  <si>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</si>
  <si>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</si>
  <si>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</si>
  <si>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</si>
  <si>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</si>
  <si>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</si>
  <si>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</si>
  <si>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</si>
  <si>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</si>
  <si>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</si>
  <si>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</si>
  <si>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</si>
  <si>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</si>
  <si>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</si>
  <si>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 xml:space="preserve">13.12.3.2. OLIVAR-ACEITE DE OLIVA VIRGEN: 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</si>
  <si>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</si>
  <si>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</si>
  <si>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</si>
  <si>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</si>
  <si>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</si>
  <si>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</si>
  <si>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</si>
  <si>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</si>
  <si>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</si>
  <si>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</si>
  <si>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</si>
  <si>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</si>
  <si>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</si>
  <si>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</si>
  <si>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</si>
  <si>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</si>
  <si>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>13.13.2.1. OTROS CULTIVOS LEÑOSOS- ALGARROBO:</t>
  </si>
  <si>
    <t xml:space="preserve">  Serie histórica de superficie, árboles diseminados, rendimiento, producción, precio y valor</t>
  </si>
  <si>
    <t xml:space="preserve">13.13.3.1. OTROS CULTIVOS LEÑOSOS-ALCAPARRA: 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</si>
  <si>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</si>
  <si>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</si>
  <si>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>(1)</t>
    </r>
    <r>
      <rPr>
        <sz val="10"/>
        <rFont val="Arial"/>
        <family val="2"/>
      </rPr>
      <t xml:space="preserve"> En equivalente con cáscara, siendo el coeficiente de conversión de avellana pelada a con cáscara 2,03.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</si>
  <si>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</si>
  <si>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</si>
  <si>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Incluye viñedo de uva para pasificación y viñedo de uva para obtención de mosto o vino.</t>
    </r>
  </si>
  <si>
    <r>
      <t>mosto y vino</t>
    </r>
    <r>
      <rPr>
        <vertAlign val="superscript"/>
        <sz val="10"/>
        <rFont val="Arial"/>
        <family val="2"/>
      </rPr>
      <t>(2)</t>
    </r>
  </si>
  <si>
    <r>
      <t>(2)</t>
    </r>
    <r>
      <rPr>
        <sz val="10"/>
        <rFont val="Arial"/>
        <family val="2"/>
      </rPr>
      <t xml:space="preserve"> Hasta 1991 se refiere al total de uva para transformación.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</si>
  <si>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</si>
  <si>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</si>
  <si>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</si>
  <si>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</si>
  <si>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   TOTAL</t>
    </r>
    <r>
      <rPr>
        <vertAlign val="superscript"/>
        <sz val="10"/>
        <rFont val="Arial"/>
        <family val="2"/>
      </rPr>
      <t>(**)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</si>
  <si>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</si>
  <si>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</si>
  <si>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</si>
  <si>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</si>
  <si>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</si>
  <si>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>13.1.1.1.  CEREALES GRANO: Serie histórica de superficie, producción y valor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</si>
  <si>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</si>
  <si>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</si>
  <si>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</si>
  <si>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</si>
  <si>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</si>
  <si>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</si>
  <si>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</si>
  <si>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</si>
  <si>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</si>
  <si>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</si>
  <si>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</si>
  <si>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</si>
  <si>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</si>
  <si>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</si>
  <si>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</si>
  <si>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</si>
  <si>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</si>
  <si>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</si>
  <si>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</si>
  <si>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</si>
  <si>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</si>
  <si>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</si>
  <si>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</si>
  <si>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</si>
  <si>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</si>
  <si>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</si>
  <si>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</si>
  <si>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</si>
  <si>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</si>
  <si>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</si>
  <si>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</si>
  <si>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</si>
  <si>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</si>
  <si>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</si>
  <si>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</si>
  <si>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</si>
  <si>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</si>
  <si>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</si>
  <si>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</si>
  <si>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</si>
  <si>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</si>
  <si>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</si>
  <si>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</si>
  <si>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</si>
  <si>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</si>
  <si>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</si>
  <si>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</si>
  <si>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</si>
  <si>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</si>
  <si>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</si>
  <si>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</si>
  <si>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</si>
  <si>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</si>
  <si>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</si>
  <si>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</si>
  <si>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</si>
  <si>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</si>
  <si>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</si>
  <si>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</si>
  <si>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</si>
  <si>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</si>
  <si>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</si>
  <si>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</si>
  <si>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</si>
  <si>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</si>
  <si>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</si>
  <si>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</si>
  <si>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</si>
  <si>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</si>
  <si>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</si>
  <si>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</si>
  <si>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</si>
  <si>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13.1.1.4. CEREALES GRANO: Destino de la producción de grano,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</si>
  <si>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</si>
  <si>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</si>
  <si>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</si>
  <si>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</si>
  <si>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</si>
  <si>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</si>
  <si>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</si>
  <si>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</si>
  <si>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</si>
  <si>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</si>
  <si>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</si>
  <si>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</si>
  <si>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</si>
  <si>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</si>
  <si>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</si>
  <si>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</si>
  <si>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</si>
  <si>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</si>
  <si>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</si>
  <si>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</si>
  <si>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</si>
  <si>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</si>
  <si>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</si>
  <si>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</si>
  <si>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</si>
  <si>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</si>
  <si>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</si>
  <si>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</si>
  <si>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</si>
  <si>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</si>
  <si>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</si>
  <si>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</si>
  <si>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</si>
  <si>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</si>
  <si>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</si>
  <si>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</si>
  <si>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</si>
  <si>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</si>
  <si>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</si>
  <si>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</si>
  <si>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</si>
  <si>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</si>
  <si>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</si>
  <si>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</si>
  <si>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</si>
  <si>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</si>
  <si>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</si>
  <si>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</si>
  <si>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</si>
  <si>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</si>
  <si>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</si>
  <si>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</si>
  <si>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</si>
  <si>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</si>
  <si>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</si>
  <si>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</si>
  <si>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</si>
  <si>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</si>
  <si>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</si>
  <si>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</si>
  <si>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</si>
  <si>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</si>
  <si>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</si>
  <si>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</si>
  <si>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</si>
  <si>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</si>
  <si>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</si>
  <si>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</si>
  <si>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</si>
  <si>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 xml:space="preserve">13.1.2.1.  CEREALES GRANO-TRIGO: Serie histórica de superficie, rendimiento, producción, precio, valor 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</si>
  <si>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</si>
  <si>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</si>
  <si>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</si>
  <si>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</si>
  <si>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</si>
  <si>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</si>
  <si>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</si>
  <si>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13.1.2.2. CEREALES GRANO-TRIGO: Serie histórica de superficie y producción según dureza del grano</t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</si>
  <si>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</si>
  <si>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</si>
  <si>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trigo semiduro se incluyen variedades utilizables en la fabricación de pastas alimenticias.</t>
    </r>
  </si>
  <si>
    <t>de grano</t>
  </si>
  <si>
    <t>(toneladas)</t>
  </si>
  <si>
    <t xml:space="preserve">Huelva </t>
  </si>
  <si>
    <t>Provincias</t>
  </si>
  <si>
    <t>Trigo blando y semiduro</t>
  </si>
  <si>
    <t>y</t>
  </si>
  <si>
    <t>Comunidades Autónomas</t>
  </si>
  <si>
    <t>13.1.3.1. CEREALES GRANO-CEBADA: Serie histórica de superficie, rendimiento,</t>
  </si>
  <si>
    <t xml:space="preserve">producción, precio, valor </t>
  </si>
  <si>
    <t>13.1.3.2. CEREALES GRANO-CEBADA: Serie histórica de superficie y producción según tipos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</si>
  <si>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</si>
  <si>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</si>
  <si>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</si>
  <si>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</si>
  <si>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</si>
  <si>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</si>
  <si>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</si>
  <si>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t>13.1.4.1. CEREALES GRANO-AVENA: Serie histórica de superficie, rendimiento, producción, precio, valor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</si>
  <si>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</si>
  <si>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</si>
  <si>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 xml:space="preserve">13.1.5.1. CEREALES GRANO-CENTENO: Serie histórica de superficie, rendimiento, producción, precio, valor </t>
  </si>
  <si>
    <t>(euros/100 kg)</t>
  </si>
  <si>
    <t>CEREALES GRANO</t>
  </si>
  <si>
    <t>13.1.6.1. CEREALES GRANO-TRITICALE: Serie histórica de superficie, rendimiento, producción, precio, valor</t>
  </si>
  <si>
    <t xml:space="preserve">13.1.7.1. CEREALES GRANO-ARROZ: Serie histórica de superficie, rendimiento, producción, precio, valor </t>
  </si>
  <si>
    <r>
      <t>(1)</t>
    </r>
    <r>
      <rPr>
        <sz val="10"/>
        <rFont val="Arial"/>
        <family val="2"/>
      </rPr>
      <t xml:space="preserve"> No se incluye el valor de la semilla selecta.</t>
    </r>
  </si>
  <si>
    <r>
      <t>(2)</t>
    </r>
    <r>
      <rPr>
        <sz val="10"/>
        <rFont val="Arial"/>
        <family val="2"/>
      </rPr>
      <t xml:space="preserve"> En equivalente elaborado. Coeficiente de conversión de arroz cáscara a elaborado 2/3 y de arroz cargo a elaborado 5/6.</t>
    </r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</si>
  <si>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</si>
  <si>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</si>
  <si>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</si>
  <si>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</si>
  <si>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</si>
  <si>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</si>
  <si>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</si>
  <si>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</si>
  <si>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</si>
  <si>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</si>
  <si>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</si>
  <si>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</si>
  <si>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</si>
  <si>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</si>
  <si>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</si>
  <si>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</si>
  <si>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</si>
  <si>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</si>
  <si>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</si>
  <si>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</si>
  <si>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</si>
  <si>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</si>
  <si>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</si>
  <si>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</si>
  <si>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</si>
  <si>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</si>
  <si>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</si>
  <si>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</si>
  <si>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</si>
  <si>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</si>
  <si>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</si>
  <si>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</si>
  <si>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t xml:space="preserve">13.1.8.1. CEREALES GRANO-MAÍZ: Serie histórica de superficie, rendimiento, producción, precio, valor 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</si>
  <si>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</si>
  <si>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13.1.8.2. CEREALES GRANO-MAÍZ: Serie histórica de superficie y producción según clases</t>
  </si>
  <si>
    <t>Maíz híbrido</t>
  </si>
  <si>
    <t>Otros maíces</t>
  </si>
  <si>
    <t xml:space="preserve"> PAIS VASCO</t>
  </si>
  <si>
    <t xml:space="preserve"> CASTILLA Y LEON</t>
  </si>
  <si>
    <t>13.1.9.1. CEREALES GRANO-SORGO: Serie histórica de superficie, rendimiento, producción, precio, valor</t>
  </si>
  <si>
    <t xml:space="preserve">13.1.10.6. CEREALES GRANO-OTRAS MEZCLAS DE CEREALES DE INVIERNO </t>
  </si>
  <si>
    <t>13.2.1.1. LEGUMINOSAS GRANO: Serie histórica de superficie, producción y valor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</si>
  <si>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</si>
  <si>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</si>
  <si>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</si>
  <si>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</si>
  <si>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</si>
  <si>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</si>
  <si>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</si>
  <si>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</si>
  <si>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</si>
  <si>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</si>
  <si>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</si>
  <si>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</si>
  <si>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</si>
  <si>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</si>
  <si>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</si>
  <si>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</si>
  <si>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</si>
  <si>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</si>
  <si>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</si>
  <si>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</si>
  <si>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</si>
  <si>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Judías secas</t>
  </si>
  <si>
    <t>Habas secas</t>
  </si>
  <si>
    <t>Lentejas</t>
  </si>
  <si>
    <t>Garbanzos</t>
  </si>
  <si>
    <t>Guisante secos</t>
  </si>
  <si>
    <t>Veza</t>
  </si>
  <si>
    <t>Altramuz</t>
  </si>
  <si>
    <t>Almortas</t>
  </si>
  <si>
    <t>Algarrobas</t>
  </si>
  <si>
    <t>Yeros</t>
  </si>
  <si>
    <t>Otras leguminosas</t>
  </si>
  <si>
    <t>13.2.2.2. LEGUMINOSAS GRANO-JUDÍAS SECAS: Serie histórica de superficie y producción</t>
  </si>
  <si>
    <t>según sistemas de cultivo</t>
  </si>
  <si>
    <t>En cultivo único</t>
  </si>
  <si>
    <t>Asociadas con maíz</t>
  </si>
  <si>
    <t>13.2.2.4. CEREALES GRANO-JUDÍAS SECAS: Análisis provincial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</si>
  <si>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</si>
  <si>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</si>
  <si>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</si>
  <si>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</si>
  <si>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</si>
  <si>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13.2.6.2. LEGUMINOSAS GRANO-GUISANTES SECOS: Serie histórica</t>
  </si>
  <si>
    <t>Provincias y Comunidades autónomas</t>
  </si>
  <si>
    <t>SUPERFICIES Y PRODUCCIONES CULTIVOS</t>
  </si>
  <si>
    <t>13.2.7.1. LEGUMINOSAS GRANO-VEZA: Serie histórica</t>
  </si>
  <si>
    <t>de superficie, rendimiento, producción, precio y valor</t>
  </si>
  <si>
    <t>13.2.8.1. LEGUMINOSAS GRANO-YEROS: Serie histórica</t>
  </si>
  <si>
    <t>13.2.9.1. LEGUMINOSAS GRANO-ALTRAMUZ: Serie histórica</t>
  </si>
  <si>
    <t xml:space="preserve">13.2.10.1. LEGUMINOSAS GRANO-ALMORTAS: </t>
  </si>
  <si>
    <t xml:space="preserve">13.2.10.2. LEGUMINOSAS GRANO-ALGARROBAS: 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</si>
  <si>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</si>
  <si>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</si>
  <si>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</si>
  <si>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</si>
  <si>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</si>
  <si>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</si>
  <si>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</si>
  <si>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</si>
  <si>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</si>
  <si>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</si>
  <si>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 xml:space="preserve"> 13.3.1.3.  TOTAL TUBÉRCULOS PARA CONSUMO HUMANO: </t>
  </si>
  <si>
    <t>13.3.2.1. TUBÉRCULOS PARA CONSUMO HUMANO- PATATA: Serie histórica</t>
  </si>
  <si>
    <t>13.3.2.2. TUBÉRCULOS PARA CONSUMO HUMANO-PATATA: Serie histórica de superficie y producción según épocas de recolección</t>
  </si>
  <si>
    <t>Patata extratemprana</t>
  </si>
  <si>
    <t>Patata temprana</t>
  </si>
  <si>
    <t>Patata media estación</t>
  </si>
  <si>
    <t>Patata tardía</t>
  </si>
  <si>
    <t xml:space="preserve">13.3.3.1. TUBÉRCULOS PARA CONSUMO HUMANO-BATATA: </t>
  </si>
  <si>
    <t xml:space="preserve">    13.3.3.2. TUBÉRCULOS PARA CONSUMO HUMANO-BONIATO:</t>
  </si>
  <si>
    <t xml:space="preserve">    13.3.3.3. TUBÉRCULOS PARA CONSUMO HUMANO-CHUFA:</t>
  </si>
  <si>
    <t xml:space="preserve">Producción </t>
  </si>
  <si>
    <t>Alholva</t>
  </si>
  <si>
    <t>13.2.2.1. LEGUMINOSAS GRANO-JUDÍAS SECAS:</t>
  </si>
  <si>
    <t xml:space="preserve"> Serie histórica de superficie, rendimiento, producción, precio, valor </t>
  </si>
  <si>
    <t xml:space="preserve">13.2.3.1. LEGUMINOSAS GRANO- HABAS SECAS: </t>
  </si>
  <si>
    <t>Serie histórica de superficie, rendimiento, producción, precio, valor</t>
  </si>
  <si>
    <t xml:space="preserve">13.2.3.2. LEGUMINOSAS GRANO- HABAS SECAS: </t>
  </si>
  <si>
    <t>Serie histórica de superficie y producción según su utilización</t>
  </si>
  <si>
    <t xml:space="preserve">13.2.3.4. LEGUMINOSAS GRANO-HABAS SECAS: </t>
  </si>
  <si>
    <t xml:space="preserve">13.2.5.1. LEGUMINOSAS GRANO-GARBANZOS: </t>
  </si>
  <si>
    <t xml:space="preserve">Serie histórica de superficie, rendimiento, producción, precio, valor </t>
  </si>
  <si>
    <t xml:space="preserve">13.2.6.1. LEGUMINOSAS GRANO-GUISANTES SECOS: </t>
  </si>
  <si>
    <t xml:space="preserve">13.2.6.3. LEGUMINOSAS GRANO-GUISANTES SECOS: </t>
  </si>
  <si>
    <t xml:space="preserve">13.2.6.4. LEGUMINOSAS GRANO-GUISANTES SECOS: </t>
  </si>
  <si>
    <t xml:space="preserve">13.2.10.3. LEGUMINOSAS GRANO-ALHOLVA </t>
  </si>
  <si>
    <t xml:space="preserve">13.2.10.4. LEGUMINOSAS GRANO-OTRAS LEGUMINOSAS GRANO: </t>
  </si>
  <si>
    <t>13.2.4.1. LEGUMINOSAS GRANO- LENTEJAS:</t>
  </si>
  <si>
    <t>13.1.11.1. CEREALES GRANO-OTROS CEREALES:</t>
  </si>
  <si>
    <t>13.3.1.1. TUBÉRCULOS PARA CONSUMO HUMANO:</t>
  </si>
  <si>
    <t xml:space="preserve">13.3.2.3. TUBÉRCULOS PARA  EL CONSUMO HUMANO-PATATA: </t>
  </si>
  <si>
    <t>13.3.2.4. TUBÉRCULOS PARA CONSUMO HUMANO-PATATA: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</si>
  <si>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</si>
  <si>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</si>
  <si>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</si>
  <si>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</si>
  <si>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</si>
  <si>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</si>
  <si>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</si>
  <si>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</si>
  <si>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</si>
  <si>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</si>
  <si>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</si>
  <si>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</si>
  <si>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</si>
  <si>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</si>
  <si>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</si>
  <si>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</si>
  <si>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</si>
  <si>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</si>
  <si>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</si>
  <si>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</si>
  <si>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</si>
  <si>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</si>
  <si>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</si>
  <si>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</si>
  <si>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</si>
  <si>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</si>
  <si>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</si>
  <si>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</si>
  <si>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</si>
  <si>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</si>
  <si>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</si>
  <si>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</si>
  <si>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</si>
  <si>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</si>
  <si>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</si>
  <si>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</si>
  <si>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</si>
  <si>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</si>
  <si>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</si>
  <si>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</si>
  <si>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</si>
  <si>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</si>
  <si>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</si>
  <si>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</si>
  <si>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</si>
  <si>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13.4.4.1. CULTIVOS INDUSTRIALES-CAÑA DE AZÚCAR: Serie histórica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</si>
  <si>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</si>
  <si>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</si>
  <si>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</si>
  <si>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</si>
  <si>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</si>
  <si>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</si>
  <si>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</si>
  <si>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</si>
  <si>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</si>
  <si>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</si>
  <si>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13.4.7.1. CULTIVOS INDUSTRIALES-ALGODÓN BRUTO: Serie histórica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</si>
  <si>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</si>
  <si>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</si>
  <si>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</si>
  <si>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</si>
  <si>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</si>
  <si>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</si>
  <si>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</si>
  <si>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</si>
  <si>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</si>
  <si>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</si>
  <si>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</si>
  <si>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</si>
  <si>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</si>
  <si>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 xml:space="preserve">13.4.15.2. CULTIVOS INDUSTRIALES-PIMIENTO PARA PIMENTÓN (DESECADO): </t>
  </si>
  <si>
    <t>(kilogramos)</t>
  </si>
  <si>
    <t xml:space="preserve">13.4.16.2. CULTIVOS INDUSTRIALES-AZAFRÁN (ESTIGMAS TOSTADOS): </t>
  </si>
  <si>
    <t>Producción (kilogramos)</t>
  </si>
  <si>
    <t xml:space="preserve">13.4.17.1. CULTIVOS INDUSTRIALES-ANÍS: </t>
  </si>
  <si>
    <t xml:space="preserve">13.4.17.2. CULTIVOS INDUSTRIALES-MENTA (EN VERDE): </t>
  </si>
  <si>
    <t xml:space="preserve">13.4.17.3. CULTIVOS INDUSTRIALES-COMINOS: </t>
  </si>
  <si>
    <t xml:space="preserve">13.4.17.4. CULTIVOS INDUSTRIALES-REGALIZ: </t>
  </si>
  <si>
    <t xml:space="preserve">13.4.18.1. CULTIVOS INDUSTRIALES-TABACO (SECO  NO FERMENTADO): </t>
  </si>
  <si>
    <t>13.4.18.2. CULTIVOS INDUSTRIALES-TABACO (SECO NO FERMENTADO):</t>
  </si>
  <si>
    <t xml:space="preserve">13.4.19.1. CULTIVOS INDUSTRIALES-LÚPULO (EN SECO): </t>
  </si>
  <si>
    <t xml:space="preserve"> (euros/100kg)</t>
  </si>
  <si>
    <t xml:space="preserve">13.4.19.2. CULTIVOS INDUSTRIALES- LÚPULO (EN SECO): </t>
  </si>
  <si>
    <t xml:space="preserve">13.4.20.1. CULTIVOS INDUSTRIALES- LAVANDA Y LAVANDÍN: </t>
  </si>
  <si>
    <t xml:space="preserve">13.4.20.2. CULTIVOS INDUSTRIALES- ACHICORIA (RAIZ EN VERDE): </t>
  </si>
  <si>
    <t xml:space="preserve">13.4.20.3. CULTIVOS INDUSTRIALES- OTROS CULTIVOS INDUSTRIALES: 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</si>
  <si>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</si>
  <si>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</si>
  <si>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</si>
  <si>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</si>
  <si>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</si>
  <si>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</si>
  <si>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</si>
  <si>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</si>
  <si>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</si>
  <si>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</si>
  <si>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</si>
  <si>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</si>
  <si>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</si>
  <si>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</si>
  <si>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</si>
  <si>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</si>
  <si>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</si>
  <si>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</si>
  <si>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</si>
  <si>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</si>
  <si>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</si>
  <si>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</si>
  <si>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</si>
  <si>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</si>
  <si>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</si>
  <si>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</si>
  <si>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</si>
  <si>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</si>
  <si>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</si>
  <si>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</si>
  <si>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</si>
  <si>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</si>
  <si>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</si>
  <si>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</si>
  <si>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</si>
  <si>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</si>
  <si>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</si>
  <si>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</si>
  <si>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</si>
  <si>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</si>
  <si>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</si>
  <si>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</si>
  <si>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</si>
  <si>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</si>
  <si>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</si>
  <si>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</si>
  <si>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</si>
  <si>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</si>
  <si>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</si>
  <si>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</si>
  <si>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</si>
  <si>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</si>
  <si>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</si>
  <si>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</si>
  <si>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</si>
  <si>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</si>
  <si>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</si>
  <si>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</si>
  <si>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 xml:space="preserve">13.5.4. CULTIVOS FORRAJEROS-GRAMÍNEAS FORRAJERAS-CEREALES DE INVIERNO PARA FORRAJE: </t>
  </si>
  <si>
    <t>Superficie (ha)</t>
  </si>
  <si>
    <t>Superficie cosechada</t>
  </si>
  <si>
    <t>Rendimiento en verde (kg/ha)</t>
  </si>
  <si>
    <t>Producción en</t>
  </si>
  <si>
    <t>verde (t)</t>
  </si>
  <si>
    <t/>
  </si>
  <si>
    <t xml:space="preserve">13.5.6. CULTIVOS FORRAJEROS-GRAMÍNEAS FORRAJERAS-SORGO FORRAJERO: </t>
  </si>
  <si>
    <t xml:space="preserve">13.5.7. CULTIVOS FORRAJEROS-GRAMÍNEAS FORRAJERAS- BALLICO: </t>
  </si>
  <si>
    <t xml:space="preserve">13.5.8. CULTIVOS FORRAJEROS-OTRAS GRAMÍNEAS FORRAJERAS: </t>
  </si>
  <si>
    <t>percibido por los</t>
  </si>
  <si>
    <t>(miles de euros) (1)</t>
  </si>
  <si>
    <t>,</t>
  </si>
  <si>
    <t xml:space="preserve">13.5.9.2. CULTIVOS FORRAJEROS-LEGUMINOSAS FORRAJERAS-ALFALFA: </t>
  </si>
  <si>
    <t xml:space="preserve">13.5.10.1. CULTIVOS FORRAJEROS-LEGUMINOSAS FORRAJERAS-VEZA FORRAJE: </t>
  </si>
  <si>
    <t>Serie histórica de superficie cosechada, rendimiento, producción en verde, precio y valor</t>
  </si>
  <si>
    <r>
      <t>(1)</t>
    </r>
    <r>
      <rPr>
        <sz val="10"/>
        <rFont val="Arial"/>
        <family val="2"/>
      </rPr>
      <t xml:space="preserve"> Se aplica un coeficiente de conversión para calcular su valor</t>
    </r>
  </si>
  <si>
    <t xml:space="preserve">13.5.10.2. CULTIVOS FORRAJEROS-LEGUMINOSAS FORRAJERAS-VEZA PARA FORRAJE: </t>
  </si>
  <si>
    <t>13.5.11.1. CULTIVOS FORRAJEROS-OTRAS LEGUMINOSAS FORRAJERAS: Serie histórica de superficie cosechada y producción en verde</t>
  </si>
  <si>
    <t>Trébol</t>
  </si>
  <si>
    <t>Esparceta</t>
  </si>
  <si>
    <t>Zulla</t>
  </si>
  <si>
    <t xml:space="preserve">13.5.11.2. CULTIVOS FORRAJEROS-LEGUMINOSAS FORRAJERAS-TRÉBOL: </t>
  </si>
  <si>
    <t xml:space="preserve">13.5.11.3. CULTIVOS FORRAJEROS-LEGUMINOSAS FORRAJERAS-ESPARCETA: </t>
  </si>
  <si>
    <t>SUPERFICIES Y PRODUCCIONES FORRAJERAS</t>
  </si>
  <si>
    <t xml:space="preserve">13.5.11.4. CULTIVOS FORRAJEROS-LEGUMINOSAS FORRAJERAS-ZULLA: </t>
  </si>
  <si>
    <t>13.5.11.5. CULTIVOS FORRAJEROS-OTRAS LEGUMINOSAS PARA FORRAJE:</t>
  </si>
  <si>
    <t>13.5.12.2. CULTIVOS FORRAJEROS-PRADERAS POLIFITAS:</t>
  </si>
  <si>
    <t xml:space="preserve">13.5.13.1.  CULTIVOS FORRAJEROS-RAÍCES Y TUBÉRCULOS: </t>
  </si>
  <si>
    <t>Serie histórica de superficie cosechada y producción en verde</t>
  </si>
  <si>
    <t>Nabo forrajero</t>
  </si>
  <si>
    <t>Remolacha forrajera</t>
  </si>
  <si>
    <t>13.5.13.2. CULTIVOS FORRAJEROS-RAÍCES Y TUBÉRCULOS-NABO FORRAJERO:</t>
  </si>
  <si>
    <t>13.5.13.3. CULTIVOS FORRAJEROS-RAÍCES Y TUBÉRCULOS-REMOLACHA FORRAJERA:</t>
  </si>
  <si>
    <t>13.5.13.4. CULTIVOS FORRAJEROS-OTRAS RAÍCES Y TUBÉRCULOS-ZANAHORIA:</t>
  </si>
  <si>
    <t xml:space="preserve">  13.5.13.5. CULTIVOS FORRAJEROS-OTRAS RAÍCES Y TUBÉRCULOS-PATACA, CHIRIVIA Y OTROS:</t>
  </si>
  <si>
    <t xml:space="preserve">  13.5.14.1. CULTIVOS FORRAJEROS-FORRAJERAS VARIAS</t>
  </si>
  <si>
    <t>Col forrajera</t>
  </si>
  <si>
    <t>Otros cultivos forrajeros</t>
  </si>
  <si>
    <t>13.5.14.2. CULTIVOS FORRAJEROS-COL FORRAJERA:</t>
  </si>
  <si>
    <t>13.5.14.3. CULTIVOS FORRAJEROS-CALABAZA FORRAJERA:</t>
  </si>
  <si>
    <t xml:space="preserve">  13.5.14.4. CULTIVOS FORRAJEROS-CARDO Y OTROS FORRAJES VARIOS: </t>
  </si>
  <si>
    <t xml:space="preserve">13.5.15.1.  CULTIVOS FORRAJEROS-CULTIVOS FORRAJEROS PASTADOS: </t>
  </si>
  <si>
    <t>Superficies (hectáreas)</t>
  </si>
  <si>
    <t>Cosechada y pastada</t>
  </si>
  <si>
    <t>peso vivo mantenido</t>
  </si>
  <si>
    <t>(toneladas/año)</t>
  </si>
  <si>
    <t>13.5.15.2. CULTIVOS FORRAJEROS-BARBECHOS, RASTROJERAS Y OTROS APROVECHAMIENTOS:</t>
  </si>
  <si>
    <t>Barbechos pastados</t>
  </si>
  <si>
    <t>Rastrojeras pastadas</t>
  </si>
  <si>
    <t>Otros aprovech.</t>
  </si>
  <si>
    <t>Peso vivo mantenido</t>
  </si>
  <si>
    <t>13.6.1. HORTALIZAS: Serie histórica de superficie, producción y valor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</si>
  <si>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</si>
  <si>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</si>
  <si>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</si>
  <si>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</si>
  <si>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</si>
  <si>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</si>
  <si>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</si>
  <si>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</si>
  <si>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</si>
  <si>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</si>
  <si>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</si>
  <si>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</si>
  <si>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</si>
  <si>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</si>
  <si>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</si>
  <si>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</si>
  <si>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</si>
  <si>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</si>
  <si>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</si>
  <si>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</si>
  <si>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</si>
  <si>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</si>
  <si>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</si>
  <si>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</si>
  <si>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</si>
  <si>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</si>
  <si>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</si>
  <si>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</si>
  <si>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</si>
  <si>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</si>
  <si>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</si>
  <si>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</si>
  <si>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</si>
  <si>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</si>
  <si>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</si>
  <si>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</si>
  <si>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</si>
  <si>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</si>
  <si>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</si>
  <si>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</si>
  <si>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</si>
  <si>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</si>
  <si>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</si>
  <si>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</si>
  <si>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</si>
  <si>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</si>
  <si>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</si>
  <si>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</si>
  <si>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</si>
  <si>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</si>
  <si>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</si>
  <si>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</si>
  <si>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</si>
  <si>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</si>
  <si>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</si>
  <si>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</si>
  <si>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</si>
  <si>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</si>
  <si>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</si>
  <si>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</si>
  <si>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</si>
  <si>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</si>
  <si>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</si>
  <si>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</si>
  <si>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</si>
  <si>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</si>
  <si>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</si>
  <si>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</si>
  <si>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</si>
  <si>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</si>
  <si>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</si>
  <si>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</si>
  <si>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</si>
  <si>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</si>
  <si>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</si>
  <si>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</si>
  <si>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</si>
  <si>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</si>
  <si>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</si>
  <si>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</si>
  <si>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</si>
  <si>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</si>
  <si>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</si>
  <si>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</si>
  <si>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</si>
  <si>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</si>
  <si>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=</t>
  </si>
  <si>
    <t xml:space="preserve">13.6.7.1. HORTALIZAS DE HOJA O TALLO-COL: </t>
  </si>
  <si>
    <t>13.6.7.2. HORTALIZAS DE HOJA O TALLO-COL: Serie histórica de superficie y producción según variedades</t>
  </si>
  <si>
    <t>Col-repollo</t>
  </si>
  <si>
    <t>Col de Bruselas</t>
  </si>
  <si>
    <t>Otras coles</t>
  </si>
  <si>
    <t>de hojas lisas</t>
  </si>
  <si>
    <t>de hojas rizadas o de Milán</t>
  </si>
  <si>
    <t xml:space="preserve">13.6.9.1. HORTALIZAS DE HOJA O TALLO-LECHUGA: </t>
  </si>
  <si>
    <t xml:space="preserve">13.6.9.2. HORTALIZAS DE HOJA O TALLO-LECHUGA: </t>
  </si>
  <si>
    <t>Serie histórica de superficie y producción según clases</t>
  </si>
  <si>
    <t>Lechuga romana</t>
  </si>
  <si>
    <t>Lechuga acogollada</t>
  </si>
  <si>
    <t>13.6.9.4. HORTALIZAS DE HOJA O TALLO-LECHUGA:</t>
  </si>
  <si>
    <t>13.6.10.1. HORTALIZAS DE HOJA O TALLO-ESCAROLA:</t>
  </si>
  <si>
    <t xml:space="preserve">13.6.11.1. HORTALIZAS DE HOJA O TALLO- ESPINACA: </t>
  </si>
  <si>
    <t>13.6.12.1. HORTALIZAS DE HOJA O TALLO-ACELGA: Serie histórica</t>
  </si>
  <si>
    <t xml:space="preserve">13.6.20.1. HORTALIZAS DE FRUTO-SANDÍA: </t>
  </si>
  <si>
    <t xml:space="preserve">13.6.21.1. HORTALIZAS DE FRUTO-MELÓN: </t>
  </si>
  <si>
    <t>Melón de piel lisa</t>
  </si>
  <si>
    <t>Melón tendral</t>
  </si>
  <si>
    <t>Melón cantalupo</t>
  </si>
  <si>
    <t>Otros melones</t>
  </si>
  <si>
    <t>Melón</t>
  </si>
  <si>
    <t>de piel lisa</t>
  </si>
  <si>
    <t xml:space="preserve">13.6.23.1. HORTALIZAS DE FRUTO-PEPINO: </t>
  </si>
  <si>
    <t xml:space="preserve">13.6.27.1. HORTALIZAS DE FRUTO-TOMATE: </t>
  </si>
  <si>
    <t>13.6.27.2. HORTALIZAS DE FRUTO-TOMATE: Serie histórica de superficie y producción según épocas de recolección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</si>
  <si>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</si>
  <si>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</si>
  <si>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</si>
  <si>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</si>
  <si>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</si>
  <si>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</si>
  <si>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</si>
  <si>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13.6.28.1. HORTALIZAS DE FRUTO-PIMIENTO: </t>
  </si>
  <si>
    <t xml:space="preserve">13.6.30.1. HORTALIZAS DE FRUTO-FRESA Y FRESÓN: </t>
  </si>
  <si>
    <t xml:space="preserve">13.6.31.1. HORTALIZAS DE FLOR-ALCACHOFA: </t>
  </si>
  <si>
    <t xml:space="preserve">13.6.32.1. HORTALIZAS DE FLOR-COLIFLOR: </t>
  </si>
  <si>
    <t xml:space="preserve">Serie histórica de superficie, rendimiento, producción, precio , precio, valor </t>
  </si>
  <si>
    <t>2009 (*)</t>
  </si>
  <si>
    <t>(*) A partir del 2009 los datos excluyen al Brocoli</t>
  </si>
  <si>
    <t>13.6.33.1. HORTALIZAS DE RAÍCES Y BULBOS-AJO: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</si>
  <si>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</si>
  <si>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</si>
  <si>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</si>
  <si>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</si>
  <si>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</si>
  <si>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</si>
  <si>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</si>
  <si>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</si>
  <si>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 xml:space="preserve">13.6.38.1. HORTALIZAS DE RAÍCES Y BULBOS-ZANAHORIA: </t>
  </si>
  <si>
    <t>Serie histórica de superficie, rendimiento, producción, precio y valor</t>
  </si>
  <si>
    <t xml:space="preserve">13.6.41.1. HORTALIZAS LEGUMINOSAS- JUDÍAS VERDES: </t>
  </si>
  <si>
    <t xml:space="preserve">13.6.42.1. HORTALIZAS LEGUMINOSAS-GUISANTES VERDES: </t>
  </si>
  <si>
    <t xml:space="preserve">13.6.43.1. HORTALIZAS LEGUMINOSAS-HABAS VERDES: </t>
  </si>
  <si>
    <t>distintas de guisantes  y alubias.</t>
  </si>
  <si>
    <t xml:space="preserve">13.6.44.1. HORTALIZAS VARIAS-CHAMPIÑÓN: </t>
  </si>
  <si>
    <t>(áreas)</t>
  </si>
  <si>
    <t>(kg/a)</t>
  </si>
  <si>
    <t xml:space="preserve">13.6.44.2. HORTALIZAS VARIAS-CHAMPIÑÓN: </t>
  </si>
  <si>
    <t xml:space="preserve">  13.6.45.1. HORTALIZAS VARIAS-OTRAS SETAS: 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</si>
  <si>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</si>
  <si>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</si>
  <si>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</si>
  <si>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</si>
  <si>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</si>
  <si>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</si>
  <si>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</si>
  <si>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</si>
  <si>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</si>
  <si>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</si>
  <si>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</si>
  <si>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</si>
  <si>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</si>
  <si>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</si>
  <si>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</si>
  <si>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 xml:space="preserve"> 13.7.1.2.  FLORES Y PLANTAS ORNAMENTALES-TOTAL FLORES:</t>
  </si>
  <si>
    <t>Rendimiento (miles de docenas/areas)</t>
  </si>
  <si>
    <t>Producción (miles de docenas)</t>
  </si>
  <si>
    <t>13.7.2.1. FLORES Y PLANTAS ORNAMENTALES-CLAVELES:</t>
  </si>
  <si>
    <t>Serie histórica de superficie, rendimiento, producción</t>
  </si>
  <si>
    <t>(miles de docenas/área)</t>
  </si>
  <si>
    <t>13.7.2.2. FLORES Y PLANTAS ORNAMENTALES-CLAVELES: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</si>
  <si>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</si>
  <si>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</si>
  <si>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</si>
  <si>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</si>
  <si>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</si>
  <si>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13.7.2.4. FLORES Y PLANTAS ORNAMENTALES-CLAVELES:</t>
  </si>
  <si>
    <t>Otros claveles</t>
  </si>
  <si>
    <t>(mil. docenas)</t>
  </si>
  <si>
    <t xml:space="preserve">13.7.3.1. FLORES Y PLANTAS ORNAMENTALES-ROSAS: </t>
  </si>
  <si>
    <t xml:space="preserve">Serie histórica de superficie, rendimiento, producción </t>
  </si>
  <si>
    <t>13.7.3.2. FLORES Y PLANTAS ORNAMENTALES- ROSAS: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</si>
  <si>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</si>
  <si>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</si>
  <si>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</si>
  <si>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</si>
  <si>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13.7.3.4. FLORES Y PLANTAS ORNAMENTALES-ROSAS:</t>
  </si>
  <si>
    <t>Rosas Baccara</t>
  </si>
  <si>
    <t>o Rouse Meilland</t>
  </si>
  <si>
    <t xml:space="preserve">13.7.4.1. FLORES Y PLANTAS ORNAMENTALES- OTRAS FLORES: </t>
  </si>
  <si>
    <t xml:space="preserve">13.7.5.1. FLORES Y PLANTAS ORNAMENTALES-PLANTAS ORNAMENTALES: </t>
  </si>
  <si>
    <t>plantas)</t>
  </si>
  <si>
    <t xml:space="preserve">13.7.6.1. FLORES Y PLANTAS ORNAMENTALES- ESQUEJES: 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</si>
  <si>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</si>
  <si>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</si>
  <si>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</si>
  <si>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</si>
  <si>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</si>
  <si>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</si>
  <si>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</si>
  <si>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</si>
  <si>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</si>
  <si>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Con vaina.</t>
    </r>
  </si>
  <si>
    <r>
      <t>(1)</t>
    </r>
    <r>
      <rPr>
        <sz val="10"/>
        <rFont val="Arial"/>
        <family val="2"/>
      </rPr>
      <t xml:space="preserve"> Con vaina. </t>
    </r>
  </si>
  <si>
    <r>
      <t>(2)</t>
    </r>
    <r>
      <rPr>
        <sz val="10"/>
        <rFont val="Arial"/>
        <family val="2"/>
      </rPr>
      <t xml:space="preserve"> El comercio exterior de 1993 incluye todas las legumbres, incluso desvainadas, frescas o refrigeradas,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</si>
  <si>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</si>
  <si>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</si>
  <si>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</si>
  <si>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</si>
  <si>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</si>
  <si>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</si>
  <si>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</si>
  <si>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</si>
  <si>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</si>
  <si>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</si>
  <si>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</si>
  <si>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</si>
  <si>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</si>
  <si>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</si>
  <si>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</si>
  <si>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</si>
  <si>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</si>
  <si>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</si>
  <si>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</si>
  <si>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</si>
  <si>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</si>
  <si>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</si>
  <si>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</si>
  <si>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</si>
  <si>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</si>
  <si>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</si>
  <si>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</si>
  <si>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</si>
  <si>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</si>
  <si>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</si>
  <si>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</si>
  <si>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</si>
  <si>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</si>
  <si>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</si>
  <si>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</si>
  <si>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</si>
  <si>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</si>
  <si>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</si>
  <si>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</si>
  <si>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</si>
  <si>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</si>
  <si>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</si>
  <si>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</si>
  <si>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</si>
  <si>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</si>
  <si>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</si>
  <si>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13.8.2.1. CÍTRICOS-NARANJO : Serie histórica de superficie, rendimiento, producción, precio, valor</t>
  </si>
  <si>
    <t>Árboles diseminados (miles de árboles)</t>
  </si>
  <si>
    <t>plantación regular</t>
  </si>
  <si>
    <t>de la superficie</t>
  </si>
  <si>
    <t>en producción</t>
  </si>
  <si>
    <t>La producción se refiere a la campaña que comienza el año de referencia y el comercio exterior es el del año natural.</t>
  </si>
  <si>
    <t xml:space="preserve">13.8.2.2. CÍTRICOS-NARANJO  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</si>
  <si>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</si>
  <si>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</si>
  <si>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</si>
  <si>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</si>
  <si>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</si>
  <si>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</si>
  <si>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</si>
  <si>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</si>
  <si>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</si>
  <si>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</si>
  <si>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</si>
  <si>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</si>
  <si>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</si>
  <si>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</si>
  <si>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</si>
  <si>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</si>
  <si>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</si>
  <si>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</si>
  <si>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</si>
  <si>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13.8.2.6. CÍTRICOS-NARANJO AMARGO: </t>
  </si>
  <si>
    <t xml:space="preserve">Serie histórica de superficie, árboles diseminados, rendimiento, producción </t>
  </si>
  <si>
    <t>Producción (miles de toneladas)</t>
  </si>
  <si>
    <t xml:space="preserve">  La producción se refiere a la campaña que comienza el año de referencia y el comercio exterior es el del año natural.</t>
  </si>
  <si>
    <t xml:space="preserve">13.8.2.7. CÍTRICOS-NARANJO AMARGO: </t>
  </si>
  <si>
    <t xml:space="preserve">13.8.3.1. CÍTRICOS-MANDARINO: </t>
  </si>
  <si>
    <t>Serie histórica de superficie, árboles diseminados, rendimiento, producción, precio, valor</t>
  </si>
  <si>
    <t>Valor (miles de euros)</t>
  </si>
  <si>
    <t xml:space="preserve">13.8.3.2. CÍTRICOS-MANDARINO: 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</si>
  <si>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</si>
  <si>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</si>
  <si>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</si>
  <si>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</si>
  <si>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</si>
  <si>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13.8.4.2. CÍTRICOS-LIMONERO:</t>
  </si>
  <si>
    <t>Mesero</t>
  </si>
  <si>
    <t>Otros limones</t>
  </si>
  <si>
    <t xml:space="preserve">13.8.6.1. OTROS CÍTRICOS: , </t>
  </si>
  <si>
    <t xml:space="preserve">Serie histórica de superficie árboles diseminados, rendimiento, producción </t>
  </si>
  <si>
    <t xml:space="preserve">  La producción se refiere a la campaña que comienza el año de referencia y el comercio exterior es el del año </t>
  </si>
  <si>
    <t>natural.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</si>
  <si>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</si>
  <si>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</si>
  <si>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</si>
  <si>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</si>
  <si>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</si>
  <si>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</si>
  <si>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</si>
  <si>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</si>
  <si>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</si>
  <si>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</si>
  <si>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</si>
  <si>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</si>
  <si>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</si>
  <si>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</si>
  <si>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</si>
  <si>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</si>
  <si>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</si>
  <si>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</si>
  <si>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</si>
  <si>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</si>
  <si>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</si>
  <si>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OTROS FRUTALES DE FRUTO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</si>
  <si>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</si>
  <si>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</si>
  <si>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</si>
  <si>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</si>
  <si>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</si>
  <si>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</si>
  <si>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</si>
  <si>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</si>
  <si>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</si>
  <si>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 xml:space="preserve">  FRAMBUESO</t>
  </si>
  <si>
    <t xml:space="preserve">  OTROS DE FRUTO CARNOSO</t>
  </si>
  <si>
    <t>FRUTALES DE FRUTO SECO</t>
  </si>
  <si>
    <t xml:space="preserve">  ALMENDRO</t>
  </si>
  <si>
    <t xml:space="preserve">  NOGAL</t>
  </si>
  <si>
    <t xml:space="preserve">  AVELLANO</t>
  </si>
  <si>
    <t xml:space="preserve">  CASTAÑO FRUTO</t>
  </si>
  <si>
    <t xml:space="preserve">  PISTACHO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</si>
  <si>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</si>
  <si>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</si>
  <si>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</si>
  <si>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</si>
  <si>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</si>
  <si>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</si>
  <si>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</si>
  <si>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</si>
  <si>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</si>
  <si>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</si>
  <si>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</si>
  <si>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13.9.3.3. FRUTALES DE FRUTO FRESCO NO CÍTRICOS-MANZANO:</t>
  </si>
  <si>
    <t>Arboles diseminados (número)</t>
  </si>
  <si>
    <t>Superficie en producción</t>
  </si>
  <si>
    <t xml:space="preserve">13.9.3.4. FRUTALES DE FRUTO FRESCO NO CÍTRICOS-MANZANO: </t>
  </si>
  <si>
    <t>(hectárea)</t>
  </si>
  <si>
    <t xml:space="preserve">13.9.3.5. FRUTALES DE FRUTO FRESCO NO CÍTRICOS-MANZANO: </t>
  </si>
  <si>
    <t>Limonera</t>
  </si>
  <si>
    <t>Ercolini</t>
  </si>
  <si>
    <t>Blanquilla</t>
  </si>
  <si>
    <t xml:space="preserve">13.9.4.4. FRUTALES DE FRUTO FRESCO NO CÍTRICOS-PERAL: </t>
  </si>
  <si>
    <t xml:space="preserve">13.9.4.5. FRUTALES DE FRUTO FRESCO NO CÍTRICOS-PERAL: </t>
  </si>
  <si>
    <t>13.9.5.1. FRUTALES DE FRUTO FRESCO NO CÍTRICOS-NÍSPERO: Serie histórica</t>
  </si>
  <si>
    <t xml:space="preserve">de superficie, árboles diseminados, rendimiento, producción precio y valor </t>
  </si>
  <si>
    <t xml:space="preserve">13.9.5.2. FRUTALES DE FRUTO FRESCO NO CÍTRICOS-NÍSPERO: </t>
  </si>
  <si>
    <t xml:space="preserve">13.9.6.1. FRUTALES DE FRUTO FRESCO NO CÍTRICOS-MEMBRILLO: </t>
  </si>
  <si>
    <t xml:space="preserve">13.9.7.1. FRUTALES DE FRUTO FRESCO NO CÍTRICOS-OTROS FRUTALES DE PEPITA: </t>
  </si>
  <si>
    <t xml:space="preserve">13.9.8.2. FRUTALES DE FRUTO FRESCO NO CÍTRICOS-ALBARICOQUERO: </t>
  </si>
  <si>
    <t xml:space="preserve">13.9.9.2. FRUTALES DE FRUTO FRESCO NO CÍTRICOS-CEREZO Y GUINDO: </t>
  </si>
  <si>
    <t xml:space="preserve">13.9.10.3. FRUTALES DE FRUTO FRESCO NO CÍTRICOS-MELOCOTONERO(1): </t>
  </si>
  <si>
    <t>(1) No incluye el nectario</t>
  </si>
  <si>
    <t xml:space="preserve"> 13.9.10.4. FRUTALES DE FRUTO FRESCO NO CÍTRICOS- NECTARINO: </t>
  </si>
  <si>
    <t xml:space="preserve"> 13.9.10.5.FRUTALES DE FRUTO FRESCO NO CÍTRICOS- MELOCOTONERO y NECTARINO: 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</si>
  <si>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</si>
  <si>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</si>
  <si>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</si>
  <si>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</si>
  <si>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</si>
  <si>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>13.9.11.2. FRUTALES DE FRUTO FRESCO NO CÍTRICOS-CIRUELO:</t>
  </si>
  <si>
    <t>13.9.12.1. FRUTALES DE FRUTO FRESCO NO CÍTRICOS-HIGUERA: Serie histórica</t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</si>
  <si>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Incluida la harina en equivalente grano, coeficiente de conversión de trigo a harina 0,75 </t>
    </r>
  </si>
  <si>
    <t xml:space="preserve">       y la sémola, coeficiente de transformación 0,72.</t>
  </si>
  <si>
    <t xml:space="preserve">de superficie, rendimiento, producción , precio, valor </t>
  </si>
  <si>
    <t>S.C. de  Tenerife</t>
  </si>
  <si>
    <t>13.11.7.1. VIÑEDO-VINO:</t>
  </si>
  <si>
    <t xml:space="preserve"> Serie histórica de producción según tipos (miles de hectolitros) (1)</t>
  </si>
  <si>
    <t>13.11.7.4. VIÑEDO-VINO:</t>
  </si>
  <si>
    <t xml:space="preserve">13.11.7.5. VIÑEDO-VINO: 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</si>
  <si>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</si>
  <si>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</si>
  <si>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</si>
  <si>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</si>
  <si>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</si>
  <si>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</si>
  <si>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</si>
  <si>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13.4.4.2. CULTIVOS INDUSTRIALES-CAÑA DE AZÚCAR:</t>
  </si>
  <si>
    <t xml:space="preserve">13.4.5.1. CULTIVOS INDUSTRIALES-REMOLACHA AZUCARERA: </t>
  </si>
  <si>
    <t>Serie histórica de superficie, rendimiento, producción, precio, valor y productos elaborados</t>
  </si>
  <si>
    <t>13.4.5.2. CULTIVOS INDUSTRIALES-REMOLACHA AZUCARERA:</t>
  </si>
  <si>
    <t>13.4.6.1. CULTIVOS INDUSTRIALES-AZÚCAR:</t>
  </si>
  <si>
    <t xml:space="preserve"> Serie histórica de producción </t>
  </si>
  <si>
    <t>13.4.8.1. CULTIVOS INDUSTRIALES- LINO TEXTIL:</t>
  </si>
  <si>
    <t xml:space="preserve"> Serie histórica de superficie, rendimiento, producción </t>
  </si>
  <si>
    <t xml:space="preserve">13.4.9.1. CULTIVOS INDUSTRIALES-CÁÑAMO TEXTIL: </t>
  </si>
  <si>
    <t>Valor fibra (miles de euros)</t>
  </si>
  <si>
    <t>13.4.10.1. CULTIVOS INDUSTRIALES-GIRASOL:</t>
  </si>
  <si>
    <t xml:space="preserve">  Serie histórica de superficie, rendimiento,  producción, precio y valor</t>
  </si>
  <si>
    <t xml:space="preserve">13.4.11.1. CULTIVOS INDUSTRIALES-SOJA: </t>
  </si>
  <si>
    <t>13.4.12.1. CULTIVOS INDUSTRIALES-LINO OLEAGINOSO:</t>
  </si>
  <si>
    <t xml:space="preserve">13.4.13.1. CULTIVOS INDUSTRIALES-COLZA: </t>
  </si>
  <si>
    <t>Serie histórica de superficie, rendimiento y producción</t>
  </si>
  <si>
    <t xml:space="preserve">13.4.15.1. CULTIVOS INDUSTRIALES-PIMIENTO PARA PIMENTÓN: </t>
  </si>
  <si>
    <t xml:space="preserve">13.4.16.1. CULTIVOS INDUSTRIALES-AZAFRÁN (ESTIGMAS TOSTADOS): </t>
  </si>
  <si>
    <t xml:space="preserve">13.5.3. CULTIVOS FORRAJEROS-GRAMÍNEAS FORRAJERAS: </t>
  </si>
  <si>
    <t xml:space="preserve">13.5.5.  CULTIVOS FORRAJEROS-GRAMÍNEAS FORRAJERAS-MAÍZ FORRAJERO: </t>
  </si>
  <si>
    <t xml:space="preserve">13.5.9.1. CULTIVOS FORRAJEROS-LEGUMINOSAS FORRAJERAS-ALFALFA: </t>
  </si>
  <si>
    <t>Serie histórica  de superficie cosechada, rendimiento, producción en verde, precio y valor</t>
  </si>
  <si>
    <t xml:space="preserve">13.5.12.1. CULTIVOS FORRAJEROS-PRADERAS POLIFITAS: </t>
  </si>
  <si>
    <t>13.9.3.1. FRUTALES DE FRUTO FRESCO NO CÍTRICOS-MANZANO:</t>
  </si>
  <si>
    <t xml:space="preserve"> Serie histórica de superficie, árboles diseminados, rendimiento, producción, precio, valor</t>
  </si>
  <si>
    <t xml:space="preserve">13.9.3.2. FRUTALES DE FRUTO FRESCO NO CÍTRICOS-MANZANO: </t>
  </si>
  <si>
    <t>Serie histórica de superficie, árboles diseminados y producción según variedades</t>
  </si>
  <si>
    <t xml:space="preserve">13.9.4.1. FRUTALES DE FRUTO FRESCO NO CÍTRICOS-PERAL: </t>
  </si>
  <si>
    <t>Serie histórica  de superficie, árboles diseminados, rendimiento, producción, precio, valor</t>
  </si>
  <si>
    <t>13.9.4.2. FRUTALES DE FRUTO FRESCO NO CÍTRICOS-PERAL:</t>
  </si>
  <si>
    <t xml:space="preserve"> Serie histórica de superficie, árboles diseminados y producción según variedades</t>
  </si>
  <si>
    <t xml:space="preserve">13.9.8.1. FRUTALES DE FRUTO FRESCO NO CÍTRICOS- ALBARICOQUERO: </t>
  </si>
  <si>
    <t xml:space="preserve">Serie histórica de superficie, árboles diseminados, rendimiento, producción, precio, valor </t>
  </si>
  <si>
    <t>13.9.9.1. FRUTALES DE FRUTO FRESCO NO CÍTRICOS-CEREZO Y GUINDO:</t>
  </si>
  <si>
    <t xml:space="preserve"> Serie histórica de superficie, arboles diseminados, rendimiento, producción, precio, valor </t>
  </si>
  <si>
    <t xml:space="preserve">13.9.10.1. FRUTALES DE FRUTO FRESCO NO CÍTRICOS-MELOCOTONERO(1)(2): </t>
  </si>
  <si>
    <r>
      <t>(1)</t>
    </r>
    <r>
      <rPr>
        <sz val="10"/>
        <rFont val="Arial"/>
        <family val="2"/>
      </rPr>
      <t xml:space="preserve"> Incluye el nectarino hasta el año 2006</t>
    </r>
  </si>
  <si>
    <r>
      <t xml:space="preserve">(2) </t>
    </r>
    <r>
      <rPr>
        <sz val="10"/>
        <rFont val="Arial"/>
        <family val="2"/>
      </rPr>
      <t>A partir del año 2007 no incluye el nectarino</t>
    </r>
  </si>
  <si>
    <t xml:space="preserve">13.9.10.2. FRUTALES DE FRUTO FRESCO NO CÍTRICOS-NECTARINO : </t>
  </si>
  <si>
    <t xml:space="preserve">13.9.11.1. FRUTALES DE FRUTO FRESCO NO CÍTRICOS-CIRUELO: </t>
  </si>
  <si>
    <t xml:space="preserve">13.9.13.1. FRUTALES DE FRUTO FRESCO NO CÍTRICOS-CHIRIMOYO: </t>
  </si>
  <si>
    <t>Serie histórica de superficie, árboles diseminados, rendimiento, producción, precio y valor</t>
  </si>
  <si>
    <t>13.9.14.1. FRUTALES DE FRUTO FRESCO NO CÍTRICOS-GRANADO:</t>
  </si>
  <si>
    <t xml:space="preserve"> Serie histórica de superficie, árboles diseminados, rendimiento, producción, precio y valor</t>
  </si>
  <si>
    <t xml:space="preserve">13.9.15.1. FRUTALES DE FRUTO FRESCO NO CÍTRICOS-AGUACATE: </t>
  </si>
  <si>
    <t>13.9.16.1. FRUTALES DE FRUTO FRESCO NO CÍTRICOS-PLATANERA:</t>
  </si>
  <si>
    <t xml:space="preserve"> Serie histórica de superficie, árboles diseminados, rendimiento, producción, precio, valor </t>
  </si>
  <si>
    <t>13.9.17.1. FRUTALES DE FRUTO FRESCO NO CÍTRICOS-KIWI:</t>
  </si>
  <si>
    <t xml:space="preserve"> Serie histórica  de superficie, árboles diseminados, rendimiento, producción, precio y valor</t>
  </si>
  <si>
    <t xml:space="preserve">13.9.18.1.  FRUTALES DE FRUTO FRESCO NO CÍTRICOS-PALMERA DATILERA: </t>
  </si>
  <si>
    <t xml:space="preserve">13.9.21.1.  OTROS FRUTALES DE FRUTO CARNOSO NO CÍTRICOS: </t>
  </si>
  <si>
    <t xml:space="preserve">                                                                                                                           </t>
  </si>
  <si>
    <t xml:space="preserve">13.10.1.1. FRUTALES DE FRUTO SECO-ALMENDRO: </t>
  </si>
  <si>
    <t xml:space="preserve">13.10.2.1. FRUTALES DE FRUTO SECO-AVELLANO: </t>
  </si>
  <si>
    <t xml:space="preserve">13.6.8.1. HORTALIZAS DE HOJA O TALLO-ESPÁRRAGO: </t>
  </si>
  <si>
    <t xml:space="preserve">13.6.21.2. HORTALIZAS DE FRUTO-MELÓN: </t>
  </si>
  <si>
    <t xml:space="preserve">13.6.24.1. HORTALIZAS DE FRUTO-CALABACÍN: </t>
  </si>
  <si>
    <t xml:space="preserve">13.6.26.1. HORTALIZAS DE FRUTO-BERENJENA: </t>
  </si>
  <si>
    <t xml:space="preserve">13.6.34.1. HORTALIZAS DE RAÍCES Y BULBOS-CEBOLLA: </t>
  </si>
  <si>
    <t>13.6.34.2. HORTALIZAS DE RAÍCES Y BULBOS-CEBOLLA:</t>
  </si>
  <si>
    <t>13.6.34.4. HORTALIZAS DE RAÍCES Y BULBOS-CEBOLLA:</t>
  </si>
  <si>
    <t>PAIS VASCO</t>
  </si>
  <si>
    <t>Tarragano</t>
  </si>
  <si>
    <t xml:space="preserve">13.8.4.1. CÍTRICOS-LIMONERO: </t>
  </si>
  <si>
    <t xml:space="preserve">13.8.5.1. CÍTRICOS-POMELO: </t>
  </si>
  <si>
    <t>Rendimiento ( plantas/área)</t>
  </si>
  <si>
    <t>Regadio</t>
  </si>
  <si>
    <t>13.1.1.2.  CEREALES GRANO: Resumen nacional de superficie, rendimiento y producción, 2014</t>
  </si>
  <si>
    <t>13.1.1.3.  CEREALES GRANO: Destino de la producción de grano y semilla utilizada, 2014 (toneladas)</t>
  </si>
  <si>
    <t>13.2.1.2. LEGUMINOSAS GRANO: Resumen nacional de superficie, rendimiento y producción, 2014</t>
  </si>
  <si>
    <t>13.2.1.3. LEGUMINOSAS GRANO: Destino de la producción de grano y semilla utilizada, 2014 (toneladas)</t>
  </si>
  <si>
    <t>de superficie y producción según sistemas de cultivo, 2014</t>
  </si>
  <si>
    <t>Análisis provincial de superficie y producción según su utilización, 2014</t>
  </si>
  <si>
    <t>13.2.2.3. LEGUMINOSAS GRANO-JUDÍAS SECAS: Análisis provincial de superficie, rendimiento y producción, 2014</t>
  </si>
  <si>
    <t>13.2.3.3. LEGUMINOSAS GRANO-HABAS SECAS: Análisis provincial de superficie, rendimiento y producción, 2014</t>
  </si>
  <si>
    <t>13.2.4.2. LEGUMINOSAS GRANO- LENTEJAS: Análisis provincial de superficie, rendimiento y producción, 2014</t>
  </si>
  <si>
    <t>13.2.5.2. LEGUMINOSAS GRANO-GARBANZOS: Análisis provincial de superficie, rendimiento y producción, 2014</t>
  </si>
  <si>
    <t>Análisis provincial de superficie, rendimiento y producción, 2014</t>
  </si>
  <si>
    <t>13.2.7.2. LEGUMINOSAS GRANO-VEZA: Análisis provincial de superficie, rendimiento y producción, 2014</t>
  </si>
  <si>
    <t>13.2.9.2. LEGUMINOSAS GRANO-ALTRAMUZ: Análisis provincial de superficie, rendimiento y producción, 2014</t>
  </si>
  <si>
    <t>13.2.8.2. LEGUMINOSAS GRANO-YEROS: Análisis provincial de superficie, rendimiento y producción, 2014</t>
  </si>
  <si>
    <t>Análisis provincial de superficie, rendmiento y producción, 2014</t>
  </si>
  <si>
    <t xml:space="preserve">  13.2.1.4. TOTAL LEGUMINOSAS GRANO: Análisis provincial de superficie, rendimiento y producción, 2014</t>
  </si>
  <si>
    <t>TOTAL TUBERCULOS PARA CONSUMO HUMANO</t>
  </si>
  <si>
    <t xml:space="preserve"> Resumen nacional de superficie, rendimiento y producción, 2014 (toneladas)</t>
  </si>
  <si>
    <t>13.3.1.2. TUBÉRCULOS PARA CONSUMO HUMANO: Destino de la producción y semilla utilizada, 2014 (toneladas)</t>
  </si>
  <si>
    <t>Análisis provincial de superficie y producción según épocas de recolección, 2014</t>
  </si>
  <si>
    <t>Análsis provincial de superficie, rendimiento y producción, 2014</t>
  </si>
  <si>
    <t>13.4.1. CULTIVOS INDUSTRIALES: Resumen nacional de superficie, rendimiento y producción, 2014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</si>
  <si>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</si>
  <si>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</si>
  <si>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</si>
  <si>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</si>
  <si>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</si>
  <si>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</si>
  <si>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</si>
  <si>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>13.4.2. CULTIVOS INDUSTRIALES: Destino de la producción, 2014</t>
  </si>
  <si>
    <t xml:space="preserve"> Análisis provincial de superficie, rendimiento, producción y productos elaborados, 2014</t>
  </si>
  <si>
    <t>Análisis provincial de superficie, rendimiento, producción y productos elaborados, 2014</t>
  </si>
  <si>
    <t>13.4.7.2. CULTIVOS INDUSTRIALES-ALGODÓN BRUTO: Análisis provincial de superficie, rendimiento y producción, 2014</t>
  </si>
  <si>
    <t>13.4.8.2. CULTIVOS INDUSTRIALES-LINO TEXTIL: Análisis provincial de superficie, rendimiento y producción, 2014</t>
  </si>
  <si>
    <t>13.4.9.2. CULTIVOS INDUSTRIALES-CÁÑAMO TEXTIL: Análisis provincial de superficie, rendimiento y producción, 2014</t>
  </si>
  <si>
    <t>13.4.10.2. CULTIVOS INDUSTRIALES-GIRASOL: Análisis provincial de superficie, rendimiento y producción, 2014</t>
  </si>
  <si>
    <t>13.4.11.2. CULTIVOS INDUSTRIALES-SOJA: Análisis provincial de superficie, rendimiento y producción, 2014</t>
  </si>
  <si>
    <t xml:space="preserve"> Análisis provincial de superficie, rendimiento y producción, 2014</t>
  </si>
  <si>
    <t>13.4.13.2. CULTIVOS INDUSTRIALES-COLZA: Análisis provincial de superficie, rendimiento y producción, 2014</t>
  </si>
  <si>
    <t>13.4.14.1. CULTIVOS INDUSTRIALES-CACAHUETE: Análisis provincial de superficie, rendimiento y producción, 2014</t>
  </si>
  <si>
    <t>13.4.14.2. CULTIVOS INDUSTRIALES-CÁRTAMO: Análisis provincial de superficie, rendimiento y producción, 2014</t>
  </si>
  <si>
    <t xml:space="preserve">  13.4.3. TOTAL CULTIVOS INDUSTRIALES: Análisis provincial de superficie, rendimiento y producción, 2014</t>
  </si>
  <si>
    <t>13.5.1. CULTIVOS FORRAJEROS: Resumen nacional de superficie, rendimiento en verde y producción cosechada y uso, 2014</t>
  </si>
  <si>
    <t xml:space="preserve"> Análisis provincial de superficie, rendimiento y producción en verde, 2014</t>
  </si>
  <si>
    <t>Análisis provincial de superficie, rendimiento y producción en verde, 2014</t>
  </si>
  <si>
    <t>Análisis provincial de superficie y producción, 2014</t>
  </si>
  <si>
    <t>Análisis provincial de la superficie y peso vivo mantenido, 2014</t>
  </si>
  <si>
    <t>13.5.2. CULTIVOS FORRAJEROS: Análisis provincial de la superficie total cosechada según grupos, 2014 (hectáreas)</t>
  </si>
  <si>
    <t xml:space="preserve"> PEREJIL</t>
  </si>
  <si>
    <t xml:space="preserve"> BROCOLI</t>
  </si>
  <si>
    <t xml:space="preserve"> COLIFLOR</t>
  </si>
  <si>
    <t>13.6.2. HORTALIZAS: Resumen nacional de superficie, rendimientos y producción, 2014</t>
  </si>
  <si>
    <t>13.6.3. HORTALIZAS: Destino de la producción, 2014 (toneladas)</t>
  </si>
  <si>
    <t>13.6.4. HORTALIZAS:Análisis provincial de la superficie según formas de cultivo, 2014</t>
  </si>
  <si>
    <t>13.6.7.4. HORTALIZAS DE HOJA O TALLO-COL: Análisis provincial de superficie y producción según variedades, 2014</t>
  </si>
  <si>
    <t>13.6.8.2. HORTALIZAS DE HOJA O TALLO-ESPARRAGO: Análisis provincial de superficie, rendimiento y producción, 2014</t>
  </si>
  <si>
    <t>13.6.9.3. HORTALIZAS DE HOJA O TALLO-LECHUGA: Análisis provincial de superficie, rendimiento y producción, 2014</t>
  </si>
  <si>
    <t xml:space="preserve"> Análisis provincial de superficie y producción según clases, 2014</t>
  </si>
  <si>
    <t>13.6.10.2. HORTALIZAS DE HOJA O TALLO-ESCAROLA: Análisis provincial de superficie, rendimiento y producción, 2014</t>
  </si>
  <si>
    <t>13.6.11.2. HORTALIZAS DE HOJA O TALLO-ESPINACA: Análisis provincial de superficie, rendimiento y producción, 2014</t>
  </si>
  <si>
    <t>13.6.12.2. HORTALIZAS DE HOJA O TALLO-ACELGA: Análisis provincial de superficie, rendimiento y producción, 2014</t>
  </si>
  <si>
    <t>13.6.13.1. HORTALIZAS DE HOJA O TALLO-CARDO: Análisis provincial de superficie, rendimiento y producción, 2014</t>
  </si>
  <si>
    <t>13.6.14.1. HORTALIZAS DE HOJA O TALLO-ACHICORIA VERDE: Análisis provincial de superficie, rendimiento y producción, 2014</t>
  </si>
  <si>
    <t>13.6.15.1. HORTALIZAS DE HOJA O TALLO-ENDIVIA: Análisis provincial de superficie, rendimiento y producción, 2014</t>
  </si>
  <si>
    <t>13.6.16.1. HORTALIZAS DE HOJA O TALLO-BORRAJA: Análisis provincial de superficie, rendimiento y producción, 2014</t>
  </si>
  <si>
    <t>13.6.17.1. HORTALIZAS DE HOJA O TALLO-BERZA: Análisis provincial de superficie, rendimiento y producción, 2014</t>
  </si>
  <si>
    <t>13.6.18.1. HORTALIZAS DE HOJA O TALLO-APIO: Análisis provincial de superficie, rendimiento y producción, 2014</t>
  </si>
  <si>
    <t>13.6.19.1. HORTALIZAS DE HOJA O TALLO-GRELO: Análisis provincial de superficie, rendimiento y producción, 2014</t>
  </si>
  <si>
    <t>13.6.20.2. HORTALIZAS DE FRUTO-SANDÍA: Análisis provincial de superficie, rendimiento y producción, 2014</t>
  </si>
  <si>
    <t>13.6.21.3. HORTALIZAS DE FRUTO-MELÓN: Análisis provincial de superficie, rendimiento y producción, 2014</t>
  </si>
  <si>
    <t>13.6.21.4 HORTALIZAS DE FRUTO-MELÓN: Análisis provincial de superficie y producción según clases, 2014</t>
  </si>
  <si>
    <t>13.6.22.1. HORTALIZAS DE FRUTO-CALABAZA: Análisis provincial de superficie, rendimiento y producción, 2014</t>
  </si>
  <si>
    <t>13.6.23.2. HORTALIZAS DE FRUTO-PEPINO: Análisis provincial de superficie, rendimiento y producción, 2014</t>
  </si>
  <si>
    <t>13.6.24.2. HORTALIZAS DE FRUTO-CALABACÍN: Análisis provincial de superficie, rendimiento y producción, 2014</t>
  </si>
  <si>
    <t>13.6.25.1. HORTALIZAS DE FRUTO-PEPINILLO: Análisis provincial de superficie, rendimiento y producción, 2014</t>
  </si>
  <si>
    <t>13.6.26.2. HORTALIZAS DE FRUTO-BERENJENA: Análisis provincial de superficie, rendimiento y producción, 2014</t>
  </si>
  <si>
    <t>13.6.27.3. HORTALIZAS DE FRUTO-TOMATE: Análisis provincial de superficie, rendimiento y producción, 2014</t>
  </si>
  <si>
    <t>13.6.27.4. HORTALIZAS DE FRUTO-TOMATE: Análisis provincial de superficie y producción según épocas de recolección, 2014</t>
  </si>
  <si>
    <t>13.6.28.2. HORTALIZAS DE FRUTO-PIMIENTO: Análisis provincial de superficie, rendimiento y producción, 2014</t>
  </si>
  <si>
    <t xml:space="preserve">  13.6.29.1. HORTALIZAS DE FRUTO-GUINDILLA: Análisis provincial de superficie, rendimiento y producción, 2014</t>
  </si>
  <si>
    <t>13.6.30.2. HORTALIZAS DE FRUTO-FRESA Y FRESÓN: Análisis provincial de superficie, rendimiento y producción, 2014</t>
  </si>
  <si>
    <t>13.6.31.2. HORTALIZAS DE FLOR-ALCACHOFA: Análisis provincial de superficie, rendimiento y producción, 2014</t>
  </si>
  <si>
    <t>13.6.32.2. HORTALIZAS DE FLOR-COLIFLOR: Análisis provincial de superficie, rendimiento y producción, 2014</t>
  </si>
  <si>
    <t>13.6.32.3. HORTALIZAS DE FLOR-BROCOLI: Análisis provincial de superficie, rendimiento y producción, 2014</t>
  </si>
  <si>
    <t>13.6.33.2. HORTALIZAS DE RAÍCES Y BULBOS-AJO: Análisis provincial de superficie, rendimiento y producción, 2014</t>
  </si>
  <si>
    <t>13.6.34.3. HORTALIZAS DE RAÍCES Y BULBOS-CEBOLLA: Análisis provincial de superficie, rendimiento y producción, 2014</t>
  </si>
  <si>
    <t xml:space="preserve"> Análisis provincial de superficie y producción según variedades, 2014</t>
  </si>
  <si>
    <t xml:space="preserve">  13.6.35.1. HORTALIZAS DE RAÍCES Y BULBOS-CEBOLLETA: Análisis provincial de superficie, rendimiento y producción, 2014</t>
  </si>
  <si>
    <t xml:space="preserve">   13.6.36.1. HORTALIZAS DE RAÍCES Y BULBOS-PUERRO: Análisis provincial de superficie, rendimiento y producción, 2014</t>
  </si>
  <si>
    <t xml:space="preserve">  13.6.37.1. HORTALIZAS DE RAÍCES Y BULBOS-REMOLACHA DE MESA: Análisis provincial de superficie, rendimiento y producción, 2014</t>
  </si>
  <si>
    <t>13.6.38.2. HORTALIZAS DE RAÍCES Y BULBOS-ZANAHORIA: Análisis provincial de superficie, rendimiento y producción, 2014</t>
  </si>
  <si>
    <t>13.6.39.1. HORTALIZAS DE RAÍCES Y BULBOS-RÁBANO: Análisis provincial de superficie, rendimiento y producción, 2014</t>
  </si>
  <si>
    <t xml:space="preserve">  13.6.40.1. HORTALIZAS DE RAÍCES Y BULBOS-NABO: Análisis provincial de superficie, rendimiento y producción, 2014</t>
  </si>
  <si>
    <t>13.6.41.2. HORTALIZAS LEGUMINOSAS-JUDÍAS VERDES: Análisis provincial de superficie, rendimiento y producción, 2014</t>
  </si>
  <si>
    <t>13.6.42.2. HORTALIZAS LEGUMINOSAS-GUISANTES VERDES: Análisis provincial de superficie, rendimiento y producción, 2014</t>
  </si>
  <si>
    <t>13.6.43.2. HORTALIZAS LEGUMINOSAS-HABAS VERDES: Análisis provincial de superficie, rendimiento y producción, 2014</t>
  </si>
  <si>
    <t>13.6.7.3. HORTALIZAS DE HOJA O TALLO-COL: Análisis provincial de superficie, rendimiento y producción, 2014</t>
  </si>
  <si>
    <t xml:space="preserve">  13.6.6. HORTALIZAS-OTRAS HORTALIZAS: Análisis provincial de superficie, rendimiento y producción, 2014</t>
  </si>
  <si>
    <t>13.6.5. HORTALIZAS: Análisis provincial de la superficie total según cultivos, 2014 (hectáreas)</t>
  </si>
  <si>
    <t>13.7.1.1.  FLORES Y PLANTAS ORNAMENTALES: Resumen nacional de superficie y producción, 2014</t>
  </si>
  <si>
    <t>13.7.2.3. FLORES Y PLANTAS ORNAMENTALES-CLAVELES: Análisis provincial de superficie, rendimiento y producción, 2014</t>
  </si>
  <si>
    <t>Análisis provincial de superficie y producción según variedades, 2014</t>
  </si>
  <si>
    <t>13.7.3.3. FLORES Y PLANTAS ORNAMENTALES-ROSAS: Análisis provincial de superficie, rendimiento y producción, 2014</t>
  </si>
  <si>
    <t>13.8.1.1. CÍTRICOS: Resumen nacional de superficie y árboles diseminados, 2014</t>
  </si>
  <si>
    <t>13.8.1.2. CÍTRICOS: Resumen nacional de rendimiento y producción 2014</t>
  </si>
  <si>
    <t>Análisis provincial de superficie, árboles diseminados, rendimiento y producción, 2014</t>
  </si>
  <si>
    <t>13.8.2.3. CÍTRICOS-NARANJO  : Análisis provincial de la superficie, árboles diseminados y producción según variedades, 2014</t>
  </si>
  <si>
    <t>13.8.2.4. CÍTRICOS-NARANJO  : Análisis provincial de la superficie, árboles diseminados y producción según variedades, 2014 (continuación)</t>
  </si>
  <si>
    <t>13.8.2.5. CÍTRICOS-NARANJO  : Análisis provincial de la superficie, árboles diseminados y producción según variedades, 2014 (conclusión)</t>
  </si>
  <si>
    <t>13.8.3.3. CÍTRICOS-MANDARINO: Análisis provincial de la superficie, árboles diseminados y producción según variedades, 2014</t>
  </si>
  <si>
    <t xml:space="preserve"> Análisis provincial de superficie, árboles diseminados, rendimiento y producción, 2014</t>
  </si>
  <si>
    <t>13.8.4.3. CÍTRICOS-LIMONERO: Análisis provincial de la superficie, árboles diseminados y producción según variedades, 2014</t>
  </si>
  <si>
    <t>13.8.5.2. CÍTRICOS-POMELO: Análisis provincial de superficie, árboles diseminados, rendimiento y producción, 2014</t>
  </si>
  <si>
    <t>13.8.6.2. OTROS CÍTRICOS: Análisis provincial de superficie, árboles diseminados, rendimiento y producción, 2014</t>
  </si>
  <si>
    <t>13.9.1. FRUTALES DE FRUTO FRESCO NO CÍTRICOS: Resumen nacional de la superficie, 2014</t>
  </si>
  <si>
    <t>13.9.2. FRUTALES DE FRUTO FRESCO NO CÍTRICOS: Resumen nacional del rendimiento, producción y destino, 2014</t>
  </si>
  <si>
    <t>Análisis provincial de superficie, árboles diseminados y producción según variedades, 2014</t>
  </si>
  <si>
    <t>Análisis provincial de superficie, árboles diseminados y producción según variedades, 2014 (conclusión)</t>
  </si>
  <si>
    <t>13.9.4.3. FRUTALES DE FRUTO FRESCO NO CÍTRICOS-PERAL: Análisis provincial de superficie, árboles diseminados, rendimiento y producción, 2014</t>
  </si>
  <si>
    <t>Análisis provincial de superficie, árboles diseminados y  producción según variedades, 2014</t>
  </si>
  <si>
    <t>13.10.1.2. FRUTALES DE FRUTO SECO-ALMENDRO: Análisis provincial de superficie, árboles diseminados, rendimiento y producción, 2014</t>
  </si>
  <si>
    <t>13.10.2.2. FRUTALES DE FRUTO SECO-AVELLANO: Análisis provincial de superficie, árboles diseminados, rendimiento y producción, 2014</t>
  </si>
  <si>
    <t>13.10.3.2. FRUTALES DE FRUTO SECO-NOGAL: Análisis provincial de superficie, árboles diseminados, rendimiento y producción, 2014</t>
  </si>
  <si>
    <t>13.10.4.1. FRUTALES DE FRUTO SECO-CASTAÑO FRUTO: Análisis provincial de superficie, árboles diseminados, rendimiento y producción, 2014</t>
  </si>
  <si>
    <t>Análisis provincial de superficie,  rendimiento y producción, 2014</t>
  </si>
  <si>
    <t>13.12.1.1. OLIVAR: Resumen nacional de la superficie, 2014</t>
  </si>
  <si>
    <t>13.12.1.2. OLIVAR: Resumen nacional de rendimiento y producción, 2014</t>
  </si>
  <si>
    <t>13.12.1.3. OLIVAR: Productos obtenidos de la aceituna, campaña 2014-2015</t>
  </si>
  <si>
    <t>13.12.1.4. OLIVAR: Datos de producción del aceite de oliva virgen, campaña 2014-2015</t>
  </si>
  <si>
    <t>13.12.1.7. OLIVAR DE ACEITUNA TOTAL  DE MESA: Análisis provincial de superficie, árboles diseminados, rendimiento y producción, 2014</t>
  </si>
  <si>
    <t>13.12.1.8. OLIVAR DE ACEITUNA TOTAL DE ALMAZARA: Análisis provincial de superficie, árboles diseminados, rendimiento y producción,  2014</t>
  </si>
  <si>
    <t>13.12.2.2. OLIVAR-ACEITUNA: Análisis provincial del destino de la producción total, 2014 (toneladas)</t>
  </si>
  <si>
    <t>13.12.2.3. OLIVAR-ACEITUNA: Análisis provincial de los productos obtenidos,  2014</t>
  </si>
  <si>
    <t>Análisis provincial de la producción según clases, 2014 (toneladas)</t>
  </si>
  <si>
    <t>13.13.1.1. OTROS CULTIVOS LEÑOSOS: Resumen nacional de superficie plantada, 2014</t>
  </si>
  <si>
    <t>13.13.1.2. OTROS CULTIVOS LEÑOSOS: Resumen nacional de rendimiento y producción, 2014</t>
  </si>
  <si>
    <t>13.13.2.2. OTROS CULTIVOS LEÑOSOS-ALGARROBO: Análisis provincial de superficie, árboles diseminados, rendimiento y producción, 2014</t>
  </si>
  <si>
    <t>13.13.3.2. OTROS CULTIVOS LEÑOSOS-ALCAPARRA: Análisis provincial de superficie, árboles diseminados, rendimiento y producción, 2014</t>
  </si>
  <si>
    <t>13.13.4.1 OTROS CULTIVOS LEÑOSOS-CAFETO: Análisis provincial de superficie, árboles diseminados, rendimiento y producción, 2014</t>
  </si>
  <si>
    <t>13.13.4.2 OTROS CULTIVOS LEÑOSOS-CAÑA VULGAR: Análisis provincial de superficie, árboles diseminados, rendimiento y producción, 2014</t>
  </si>
  <si>
    <t>13.13.4.3 OTROS CULTIVOS LEÑOSOS- MIMBRERA: Análisis provincial de superficie, árboles diseminados, rendimiento y producción, 2014</t>
  </si>
  <si>
    <t>13.13.4.4 OTROS CULTIVOS LEÑOSOS-MORERA Y OTROS: Análisis provincial de superficie, árboles diseminados, rendimiento y producción, 2014</t>
  </si>
  <si>
    <t>13.13.4.5 OTROS CULTIVOS LEÑOSOS-AGAVE Y PITA: Análisis provincial de superficie, árboles diseminados, rendimiento y producción, 2014</t>
  </si>
  <si>
    <t>13.13.1.3. OTROS CULTIVOS LEÑOSOS: Análisis provincial de superficie y árboles diseminados en plantación regular, 2014</t>
  </si>
  <si>
    <t>13.1.2.3. CEREALES GRANO-TRIGO: Análisis provincial de superficie, rendimiento y producción, 2014</t>
  </si>
  <si>
    <t>13.1.2.4. CEREALES GRANO-TRIGO: Análisis provincial de superficie y producción según dureza del grano, 2014</t>
  </si>
  <si>
    <t>13.1.3.3. CEREALES GRANO-CEBADA: Análisis provincial de superficie, rendimiento y producción, 2014</t>
  </si>
  <si>
    <t>13.1.3.4. CEREALES GRANO-CEBADA: Análisis provincial de superficie y producción según tipos, 2014</t>
  </si>
  <si>
    <t>13.1.4.2. CEREALES GRANO-AVENA: Análisis provincial de superficie, rendimiento y producción, 2014</t>
  </si>
  <si>
    <t>13.1.5.2. CEREALES GRANO-CENTENO: Análisis provincial de superficie, rendimiento y producción, 2014</t>
  </si>
  <si>
    <t>13.1.6.2. CEREALES GRANO-TRITICALE: Análisis provincial de superficie, rendimiento y producción, 2014</t>
  </si>
  <si>
    <t>13.1.8.3. CEREALES GRANO-MAÍZ: Análisis provincial de superficie, rendimiento y producción, 2014</t>
  </si>
  <si>
    <t>13.1.8.4. CEREALES GRANO-MAÍZ: Análisis provincial de superficie y producción según clases, 2014</t>
  </si>
  <si>
    <t>13.1.9.2. CEREALES GRANO-SORGO: Análisis provincial de superficie, rendimiento y producción, 2014</t>
  </si>
  <si>
    <t>13.1.10.1. CEREALES GRANO-TRANQUILLÓN: Análisis provincial de superficie, rendimiento y producción, 2014</t>
  </si>
  <si>
    <t>13.1.10.2. CEREALES GRANO-MIJO: Análisis provincial de superficie, rendimiento y producción, 2014</t>
  </si>
  <si>
    <t>13.1.10.3. CEREALES GRANO-ALFORFON: Análisis provincial de superficie, rendimiento y producción, 2014</t>
  </si>
  <si>
    <t>13.1.10.4. CEREALES GRANO-ALPISTE: Análisis provincial de superficie, rendimiento y producción, 2014</t>
  </si>
  <si>
    <t>13.1.10.5. CEREALES GRANO-ESCAÑA:  Análisis provincial de superficie, rendimiento y producción, 2014</t>
  </si>
  <si>
    <t>13.1.1.5. CEREALES GRANO: Análisis provincial: Destino de la producción: grano, bio-combustible y paja cosechada 2014</t>
  </si>
  <si>
    <t xml:space="preserve"> Bio-combustible y paja cosechada, 2014 (toneladas)</t>
  </si>
  <si>
    <t>13.11.1.1. VIÑEDO: Resumen nacional de la superficie (hectáreas), 2014</t>
  </si>
  <si>
    <t>13.11.1.2. VIÑEDO: Resumen nacional del rendimiento, producción y destino, 2014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</si>
  <si>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</si>
  <si>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</si>
  <si>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</si>
  <si>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</si>
  <si>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</si>
  <si>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>13.11.1.3. VIÑEDO: Producción de vino nuevo (Campaña 2014-2015)</t>
  </si>
  <si>
    <t>13.11.1.4. VIÑEDO: Otros productos de la uva (Campaña 2014-2015)</t>
  </si>
  <si>
    <t>13.11.1.5. VIÑEDO: Análisis provincial de superficie total y según clases, 2014 (hectáreas)</t>
  </si>
  <si>
    <t>13.11.2.1. VIÑEDO DEDICADO A UVA DE MESA: Análisis provincial de superficie, rendimiento y producción, 2014</t>
  </si>
  <si>
    <t>13.11.2.2. VIÑEDO DEDICADO A UVA DE MESA: Análisis provincial de superficie y producción según formas de cultivo, 2014</t>
  </si>
  <si>
    <t>13.11.3.1. VIÑEDO DEDICADO A UVA DE VINIFICACIÓN: Análisis provincial de superficie, 2014</t>
  </si>
  <si>
    <t>13.11.3.2. VIÑEDO DEDICADO A UVA DE VINIFICACIÓN: Análisis provincial de rendimiento y producción, 2014</t>
  </si>
  <si>
    <t>13.11.4.1. VIÑEDO DEDICADO A UVA DE PASIFICACIÓN: Análisis provincial de superficie, rendimiento y producción, 2014</t>
  </si>
  <si>
    <t>13.11.5.1. VIÑEDO-VIVEROS DE VIÑEDO: Análisis provincial de la superficie (hectáreas), 2014</t>
  </si>
  <si>
    <t>13.11.6.3. VIÑEDO-UVA: Análisis provincial del destino de la producción, 2014 (toneladas)</t>
  </si>
  <si>
    <t>13.11.7.2. VIÑEDO-VINO: Análisis provincial de la producción, 2014 (hectolitros)</t>
  </si>
  <si>
    <t>13.11.7.3. VIÑEDO-VINO:  Análisis provincial de la producción de vinos DOP, 2014 (hectolitros)</t>
  </si>
  <si>
    <t xml:space="preserve"> Análisis provincial de la producción de vinos IGP, 2014 (hectolitros)</t>
  </si>
  <si>
    <t>Análisis provincial de la producción de vinos varietales 2014 (hectolitros)</t>
  </si>
  <si>
    <t>13.11.7.6. VIÑEDO-VINO: Análisis provincial de la producción de otros vinos, 2014 (hectolitros)</t>
  </si>
  <si>
    <t>13.11.7.9. VIÑEDO: Análisis provincial de la producción de mostos no dedicados a fermentación y uvas pasas, 2014</t>
  </si>
  <si>
    <t xml:space="preserve"> A partir del año 2013 la producción total de cítricos incluye las mermas y pérdidas en la explotación.</t>
  </si>
  <si>
    <t>13.1.7.2. CEREALES GRANO-ARROZ: Análisis provincial de superficie, 2014 (hectáreas) (1)</t>
  </si>
  <si>
    <t>13.1.7.3. CEREALES GRANO-ARROZ CÁSCARA: Análisis provincial de rendimiento y producción, 2014 (1)</t>
  </si>
  <si>
    <t>HORTALIZAS VARIAS:</t>
  </si>
  <si>
    <t>-</t>
  </si>
  <si>
    <t xml:space="preserve"> HABAS VERDES</t>
  </si>
  <si>
    <t>Superficie y número de viticultores, campaña 2013/2014</t>
  </si>
</sst>
</file>

<file path=xl/styles.xml><?xml version="1.0" encoding="utf-8"?>
<styleSheet xmlns="http://schemas.openxmlformats.org/spreadsheetml/2006/main">
  <numFmts count="18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</numFmts>
  <fonts count="42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indexed="60"/>
      </top>
      <bottom/>
      <diagonal/>
    </border>
    <border>
      <left style="thin">
        <color theme="9" tint="-0.499984740745262"/>
      </left>
      <right/>
      <top style="medium">
        <color indexed="60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rgb="FF993300"/>
      </bottom>
      <diagonal/>
    </border>
    <border>
      <left style="thin">
        <color theme="9" tint="-0.499984740745262"/>
      </left>
      <right/>
      <top/>
      <bottom style="medium">
        <color rgb="FF9933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993300"/>
      </right>
      <top/>
      <bottom/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</borders>
  <cellStyleXfs count="53">
    <xf numFmtId="0" fontId="0" fillId="0" borderId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2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9" borderId="0" applyNumberFormat="0" applyBorder="0" applyAlignment="0" applyProtection="0"/>
    <xf numFmtId="0" fontId="24" fillId="11" borderId="0" applyNumberFormat="0" applyBorder="0" applyAlignment="0" applyProtection="0"/>
    <xf numFmtId="0" fontId="25" fillId="9" borderId="0" applyNumberFormat="0" applyBorder="0" applyAlignment="0" applyProtection="0"/>
    <xf numFmtId="0" fontId="25" fillId="5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6" borderId="0" applyNumberFormat="0" applyBorder="0" applyAlignment="0" applyProtection="0"/>
    <xf numFmtId="0" fontId="27" fillId="10" borderId="1" applyNumberFormat="0" applyAlignment="0" applyProtection="0"/>
    <xf numFmtId="0" fontId="28" fillId="15" borderId="2" applyNumberFormat="0" applyAlignment="0" applyProtection="0"/>
    <xf numFmtId="0" fontId="29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4" borderId="0" applyNumberFormat="0" applyBorder="0" applyAlignment="0" applyProtection="0"/>
    <xf numFmtId="0" fontId="30" fillId="5" borderId="1" applyNumberFormat="0" applyAlignment="0" applyProtection="0"/>
    <xf numFmtId="172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4" borderId="0" applyNumberFormat="0" applyBorder="0" applyAlignment="0" applyProtection="0"/>
    <xf numFmtId="164" fontId="2" fillId="0" borderId="0" applyFont="0" applyFill="0" applyBorder="0" applyAlignment="0" applyProtection="0"/>
    <xf numFmtId="0" fontId="32" fillId="11" borderId="0" applyNumberFormat="0" applyBorder="0" applyAlignment="0" applyProtection="0"/>
    <xf numFmtId="0" fontId="5" fillId="0" borderId="0"/>
    <xf numFmtId="37" fontId="4" fillId="0" borderId="0"/>
    <xf numFmtId="0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3" fillId="10" borderId="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0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2" fillId="0" borderId="6">
      <alignment horizontal="right"/>
    </xf>
  </cellStyleXfs>
  <cellXfs count="1851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0" fillId="18" borderId="11" xfId="0" applyFont="1" applyFill="1" applyBorder="1" applyAlignment="1">
      <alignment horizontal="centerContinuous"/>
    </xf>
    <xf numFmtId="0" fontId="9" fillId="18" borderId="11" xfId="0" applyFont="1" applyFill="1" applyBorder="1" applyAlignment="1">
      <alignment horizontal="centerContinuous"/>
    </xf>
    <xf numFmtId="0" fontId="0" fillId="19" borderId="12" xfId="0" applyFill="1" applyBorder="1" applyAlignment="1">
      <alignment horizontal="centerContinuous"/>
    </xf>
    <xf numFmtId="0" fontId="0" fillId="19" borderId="13" xfId="0" applyFill="1" applyBorder="1" applyAlignment="1">
      <alignment horizontal="centerContinuous"/>
    </xf>
    <xf numFmtId="0" fontId="0" fillId="19" borderId="14" xfId="0" applyFill="1" applyBorder="1" applyAlignment="1">
      <alignment horizontal="centerContinuous"/>
    </xf>
    <xf numFmtId="0" fontId="0" fillId="19" borderId="15" xfId="0" applyFill="1" applyBorder="1" applyAlignment="1">
      <alignment horizontal="centerContinuous"/>
    </xf>
    <xf numFmtId="0" fontId="0" fillId="18" borderId="16" xfId="0" applyNumberFormat="1" applyFill="1" applyBorder="1" applyAlignment="1">
      <alignment horizontal="left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0" fontId="5" fillId="18" borderId="16" xfId="0" applyFont="1" applyFill="1" applyBorder="1" applyAlignment="1">
      <alignment horizontal="left"/>
    </xf>
    <xf numFmtId="0" fontId="5" fillId="0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0" fontId="5" fillId="0" borderId="19" xfId="0" applyFont="1" applyFill="1" applyBorder="1" applyAlignment="1">
      <alignment horizontal="left"/>
    </xf>
    <xf numFmtId="171" fontId="5" fillId="0" borderId="14" xfId="0" applyNumberFormat="1" applyFont="1" applyFill="1" applyBorder="1" applyAlignment="1" applyProtection="1">
      <alignment horizontal="right"/>
    </xf>
    <xf numFmtId="0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0" fontId="0" fillId="18" borderId="0" xfId="0" applyFill="1"/>
    <xf numFmtId="3" fontId="0" fillId="18" borderId="0" xfId="0" applyNumberFormat="1" applyFill="1"/>
    <xf numFmtId="0" fontId="0" fillId="18" borderId="0" xfId="0" quotePrefix="1" applyFill="1"/>
    <xf numFmtId="0" fontId="8" fillId="18" borderId="0" xfId="0" applyFont="1" applyFill="1" applyBorder="1"/>
    <xf numFmtId="0" fontId="9" fillId="18" borderId="0" xfId="0" applyFont="1" applyFill="1" applyBorder="1"/>
    <xf numFmtId="0" fontId="10" fillId="18" borderId="0" xfId="0" applyFont="1" applyFill="1" applyBorder="1" applyAlignment="1">
      <alignment horizontal="center"/>
    </xf>
    <xf numFmtId="0" fontId="10" fillId="18" borderId="11" xfId="0" applyFont="1" applyFill="1" applyBorder="1" applyAlignment="1"/>
    <xf numFmtId="0" fontId="5" fillId="19" borderId="21" xfId="0" applyFont="1" applyFill="1" applyBorder="1"/>
    <xf numFmtId="0" fontId="5" fillId="19" borderId="13" xfId="0" applyFont="1" applyFill="1" applyBorder="1" applyAlignment="1">
      <alignment horizontal="centerContinuous"/>
    </xf>
    <xf numFmtId="0" fontId="5" fillId="19" borderId="20" xfId="0" applyFont="1" applyFill="1" applyBorder="1" applyAlignment="1">
      <alignment horizontal="centerContinuous"/>
    </xf>
    <xf numFmtId="0" fontId="5" fillId="19" borderId="21" xfId="0" applyFont="1" applyFill="1" applyBorder="1" applyAlignment="1">
      <alignment horizontal="centerContinuous"/>
    </xf>
    <xf numFmtId="0" fontId="5" fillId="19" borderId="22" xfId="0" applyFont="1" applyFill="1" applyBorder="1" applyAlignment="1">
      <alignment horizontal="centerContinuous"/>
    </xf>
    <xf numFmtId="0" fontId="5" fillId="19" borderId="23" xfId="0" applyFont="1" applyFill="1" applyBorder="1" applyAlignment="1">
      <alignment horizontal="centerContinuous"/>
    </xf>
    <xf numFmtId="0" fontId="5" fillId="18" borderId="0" xfId="0" applyFont="1" applyFill="1" applyBorder="1"/>
    <xf numFmtId="0" fontId="5" fillId="19" borderId="16" xfId="0" applyFont="1" applyFill="1" applyBorder="1"/>
    <xf numFmtId="0" fontId="5" fillId="19" borderId="25" xfId="0" applyFont="1" applyFill="1" applyBorder="1" applyAlignment="1">
      <alignment horizontal="centerContinuous"/>
    </xf>
    <xf numFmtId="0" fontId="5" fillId="19" borderId="26" xfId="0" applyFont="1" applyFill="1" applyBorder="1" applyAlignment="1">
      <alignment horizontal="centerContinuous"/>
    </xf>
    <xf numFmtId="0" fontId="5" fillId="19" borderId="27" xfId="0" quotePrefix="1" applyFont="1" applyFill="1" applyBorder="1" applyAlignment="1">
      <alignment horizontal="center"/>
    </xf>
    <xf numFmtId="0" fontId="5" fillId="19" borderId="28" xfId="0" quotePrefix="1" applyFont="1" applyFill="1" applyBorder="1" applyAlignment="1">
      <alignment horizontal="center"/>
    </xf>
    <xf numFmtId="0" fontId="5" fillId="19" borderId="18" xfId="0" quotePrefix="1" applyFont="1" applyFill="1" applyBorder="1" applyAlignment="1">
      <alignment horizontal="center"/>
    </xf>
    <xf numFmtId="0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0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0" fontId="5" fillId="18" borderId="0" xfId="0" quotePrefix="1" applyFont="1" applyFill="1" applyBorder="1" applyAlignment="1">
      <alignment horizontal="left"/>
    </xf>
    <xf numFmtId="0" fontId="5" fillId="18" borderId="0" xfId="0" applyFont="1" applyFill="1" applyBorder="1" applyAlignment="1">
      <alignment horizontal="left"/>
    </xf>
    <xf numFmtId="0" fontId="5" fillId="18" borderId="0" xfId="0" quotePrefix="1" applyFont="1" applyFill="1" applyBorder="1"/>
    <xf numFmtId="0" fontId="11" fillId="18" borderId="0" xfId="0" applyFont="1" applyFill="1" applyBorder="1" applyAlignment="1">
      <alignment horizontal="left"/>
    </xf>
    <xf numFmtId="0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0" fontId="5" fillId="19" borderId="29" xfId="0" applyFont="1" applyFill="1" applyBorder="1" applyAlignment="1">
      <alignment horizontal="centerContinuous"/>
    </xf>
    <xf numFmtId="0" fontId="5" fillId="19" borderId="30" xfId="0" applyFont="1" applyFill="1" applyBorder="1" applyAlignment="1">
      <alignment horizontal="centerContinuous"/>
    </xf>
    <xf numFmtId="0" fontId="5" fillId="19" borderId="31" xfId="0" applyFont="1" applyFill="1" applyBorder="1" applyAlignment="1">
      <alignment horizontal="centerContinuous"/>
    </xf>
    <xf numFmtId="0" fontId="5" fillId="19" borderId="28" xfId="0" applyFont="1" applyFill="1" applyBorder="1" applyAlignment="1">
      <alignment horizontal="center"/>
    </xf>
    <xf numFmtId="0" fontId="5" fillId="19" borderId="28" xfId="0" applyFont="1" applyFill="1" applyBorder="1"/>
    <xf numFmtId="0" fontId="5" fillId="19" borderId="17" xfId="0" applyFont="1" applyFill="1" applyBorder="1" applyAlignment="1">
      <alignment horizontal="center"/>
    </xf>
    <xf numFmtId="0" fontId="5" fillId="19" borderId="14" xfId="0" applyFont="1" applyFill="1" applyBorder="1" applyAlignment="1">
      <alignment horizontal="center"/>
    </xf>
    <xf numFmtId="0" fontId="5" fillId="19" borderId="14" xfId="0" applyFont="1" applyFill="1" applyBorder="1"/>
    <xf numFmtId="0" fontId="11" fillId="18" borderId="21" xfId="0" applyFont="1" applyFill="1" applyBorder="1"/>
    <xf numFmtId="0" fontId="5" fillId="18" borderId="16" xfId="0" applyFont="1" applyFill="1" applyBorder="1"/>
    <xf numFmtId="0" fontId="11" fillId="18" borderId="0" xfId="0" quotePrefix="1" applyFont="1" applyFill="1" applyBorder="1"/>
    <xf numFmtId="0" fontId="11" fillId="18" borderId="16" xfId="0" applyFont="1" applyFill="1" applyBorder="1"/>
    <xf numFmtId="0" fontId="11" fillId="19" borderId="19" xfId="0" applyFont="1" applyFill="1" applyBorder="1"/>
    <xf numFmtId="0" fontId="7" fillId="18" borderId="0" xfId="0" applyFont="1" applyFill="1" applyBorder="1" applyAlignment="1"/>
    <xf numFmtId="0" fontId="5" fillId="19" borderId="27" xfId="0" applyFont="1" applyFill="1" applyBorder="1" applyAlignment="1">
      <alignment horizontal="center"/>
    </xf>
    <xf numFmtId="0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0" fontId="5" fillId="18" borderId="21" xfId="0" applyFont="1" applyFill="1" applyBorder="1"/>
    <xf numFmtId="0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0" fontId="7" fillId="18" borderId="0" xfId="0" applyFont="1" applyFill="1" applyAlignment="1">
      <alignment horizontal="center"/>
    </xf>
    <xf numFmtId="0" fontId="8" fillId="18" borderId="0" xfId="0" applyFont="1" applyFill="1"/>
    <xf numFmtId="0" fontId="9" fillId="18" borderId="0" xfId="0" applyFont="1" applyFill="1"/>
    <xf numFmtId="0" fontId="0" fillId="19" borderId="12" xfId="0" applyFill="1" applyBorder="1"/>
    <xf numFmtId="0" fontId="0" fillId="19" borderId="12" xfId="0" quotePrefix="1" applyFill="1" applyBorder="1" applyAlignment="1">
      <alignment horizontal="center"/>
    </xf>
    <xf numFmtId="0" fontId="0" fillId="19" borderId="13" xfId="0" applyFill="1" applyBorder="1"/>
    <xf numFmtId="0" fontId="0" fillId="19" borderId="17" xfId="0" quotePrefix="1" applyFill="1" applyBorder="1" applyAlignment="1">
      <alignment horizontal="center"/>
    </xf>
    <xf numFmtId="0" fontId="0" fillId="19" borderId="17" xfId="0" applyFill="1" applyBorder="1" applyAlignment="1">
      <alignment horizontal="center"/>
    </xf>
    <xf numFmtId="0" fontId="0" fillId="19" borderId="18" xfId="0" quotePrefix="1" applyFill="1" applyBorder="1" applyAlignment="1">
      <alignment horizontal="center"/>
    </xf>
    <xf numFmtId="0" fontId="0" fillId="19" borderId="14" xfId="0" applyFill="1" applyBorder="1"/>
    <xf numFmtId="0" fontId="0" fillId="19" borderId="14" xfId="0" quotePrefix="1" applyFill="1" applyBorder="1" applyAlignment="1">
      <alignment horizontal="center"/>
    </xf>
    <xf numFmtId="0" fontId="0" fillId="19" borderId="15" xfId="0" applyFill="1" applyBorder="1"/>
    <xf numFmtId="0" fontId="0" fillId="18" borderId="0" xfId="0" applyFill="1" applyAlignment="1">
      <alignment horizontal="center" vertical="center" wrapText="1"/>
    </xf>
    <xf numFmtId="0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0" fontId="0" fillId="18" borderId="20" xfId="0" applyFill="1" applyBorder="1"/>
    <xf numFmtId="0" fontId="1" fillId="18" borderId="11" xfId="0" applyFont="1" applyFill="1" applyBorder="1" applyAlignment="1">
      <alignment horizontal="centerContinuous"/>
    </xf>
    <xf numFmtId="0" fontId="0" fillId="18" borderId="11" xfId="0" applyFill="1" applyBorder="1" applyAlignment="1">
      <alignment horizontal="centerContinuous"/>
    </xf>
    <xf numFmtId="0" fontId="0" fillId="0" borderId="11" xfId="0" applyBorder="1"/>
    <xf numFmtId="0" fontId="0" fillId="19" borderId="20" xfId="0" applyFill="1" applyBorder="1"/>
    <xf numFmtId="0" fontId="0" fillId="19" borderId="21" xfId="0" applyFill="1" applyBorder="1"/>
    <xf numFmtId="0" fontId="0" fillId="19" borderId="28" xfId="0" quotePrefix="1" applyFill="1" applyBorder="1" applyAlignment="1">
      <alignment horizontal="center"/>
    </xf>
    <xf numFmtId="0" fontId="0" fillId="19" borderId="27" xfId="0" quotePrefix="1" applyFill="1" applyBorder="1" applyAlignment="1">
      <alignment horizontal="center"/>
    </xf>
    <xf numFmtId="0" fontId="0" fillId="19" borderId="11" xfId="0" applyFill="1" applyBorder="1"/>
    <xf numFmtId="0" fontId="0" fillId="19" borderId="19" xfId="0" applyFill="1" applyBorder="1"/>
    <xf numFmtId="0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0" fontId="13" fillId="18" borderId="0" xfId="0" applyFont="1" applyFill="1"/>
    <xf numFmtId="0" fontId="5" fillId="0" borderId="20" xfId="0" applyFont="1" applyBorder="1"/>
    <xf numFmtId="0" fontId="5" fillId="19" borderId="12" xfId="0" applyFont="1" applyFill="1" applyBorder="1" applyAlignment="1">
      <alignment horizontal="center"/>
    </xf>
    <xf numFmtId="0" fontId="5" fillId="19" borderId="13" xfId="0" quotePrefix="1" applyFont="1" applyFill="1" applyBorder="1" applyAlignment="1">
      <alignment horizontal="center"/>
    </xf>
    <xf numFmtId="0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0" fontId="10" fillId="18" borderId="0" xfId="0" applyFont="1" applyFill="1" applyBorder="1" applyAlignment="1"/>
    <xf numFmtId="0" fontId="5" fillId="19" borderId="21" xfId="0" applyFont="1" applyFill="1" applyBorder="1" applyAlignment="1">
      <alignment horizontal="center"/>
    </xf>
    <xf numFmtId="0" fontId="5" fillId="19" borderId="33" xfId="0" applyFont="1" applyFill="1" applyBorder="1" applyAlignment="1">
      <alignment horizontal="centerContinuous"/>
    </xf>
    <xf numFmtId="0" fontId="5" fillId="19" borderId="16" xfId="0" applyFont="1" applyFill="1" applyBorder="1" applyAlignment="1">
      <alignment horizontal="center"/>
    </xf>
    <xf numFmtId="0" fontId="5" fillId="19" borderId="19" xfId="0" applyFont="1" applyFill="1" applyBorder="1" applyAlignment="1">
      <alignment horizontal="center"/>
    </xf>
    <xf numFmtId="0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0" fontId="14" fillId="0" borderId="0" xfId="0" applyFont="1"/>
    <xf numFmtId="2" fontId="0" fillId="0" borderId="0" xfId="0" applyNumberFormat="1"/>
    <xf numFmtId="0" fontId="0" fillId="18" borderId="0" xfId="0" applyFill="1" applyAlignment="1">
      <alignment horizontal="left"/>
    </xf>
    <xf numFmtId="0" fontId="0" fillId="18" borderId="20" xfId="0" applyFill="1" applyBorder="1" applyAlignment="1">
      <alignment horizontal="left"/>
    </xf>
    <xf numFmtId="0" fontId="0" fillId="18" borderId="21" xfId="0" applyFill="1" applyBorder="1" applyAlignment="1">
      <alignment horizontal="left"/>
    </xf>
    <xf numFmtId="166" fontId="0" fillId="18" borderId="18" xfId="0" applyNumberFormat="1" applyFill="1" applyBorder="1"/>
    <xf numFmtId="0" fontId="0" fillId="18" borderId="11" xfId="0" applyFill="1" applyBorder="1" applyAlignment="1">
      <alignment horizontal="left"/>
    </xf>
    <xf numFmtId="0" fontId="0" fillId="18" borderId="19" xfId="0" applyFill="1" applyBorder="1" applyAlignment="1">
      <alignment horizontal="left"/>
    </xf>
    <xf numFmtId="0" fontId="0" fillId="0" borderId="20" xfId="0" applyBorder="1"/>
    <xf numFmtId="179" fontId="2" fillId="0" borderId="0" xfId="35" applyNumberFormat="1" applyFont="1" applyFill="1" applyBorder="1"/>
    <xf numFmtId="0" fontId="5" fillId="19" borderId="12" xfId="0" applyFont="1" applyFill="1" applyBorder="1"/>
    <xf numFmtId="0" fontId="5" fillId="19" borderId="12" xfId="0" quotePrefix="1" applyFont="1" applyFill="1" applyBorder="1" applyAlignment="1">
      <alignment horizontal="center"/>
    </xf>
    <xf numFmtId="0" fontId="5" fillId="19" borderId="13" xfId="0" applyFont="1" applyFill="1" applyBorder="1"/>
    <xf numFmtId="0" fontId="5" fillId="0" borderId="0" xfId="0" applyFont="1"/>
    <xf numFmtId="0" fontId="5" fillId="19" borderId="15" xfId="0" applyFont="1" applyFill="1" applyBorder="1"/>
    <xf numFmtId="2" fontId="5" fillId="0" borderId="0" xfId="0" applyNumberFormat="1" applyFont="1"/>
    <xf numFmtId="0" fontId="5" fillId="18" borderId="20" xfId="0" applyFont="1" applyFill="1" applyBorder="1"/>
    <xf numFmtId="0" fontId="0" fillId="18" borderId="16" xfId="0" applyFill="1" applyBorder="1" applyAlignment="1">
      <alignment horizontal="left" wrapText="1"/>
    </xf>
    <xf numFmtId="0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0" fontId="9" fillId="0" borderId="0" xfId="0" applyFont="1" applyAlignment="1">
      <alignment horizontal="left"/>
    </xf>
    <xf numFmtId="0" fontId="12" fillId="18" borderId="20" xfId="0" applyFont="1" applyFill="1" applyBorder="1"/>
    <xf numFmtId="0" fontId="12" fillId="18" borderId="0" xfId="0" quotePrefix="1" applyFont="1" applyFill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5" fillId="19" borderId="21" xfId="0" quotePrefix="1" applyFont="1" applyFill="1" applyBorder="1" applyAlignment="1">
      <alignment horizontal="center"/>
    </xf>
    <xf numFmtId="0" fontId="5" fillId="0" borderId="0" xfId="0" applyFont="1" applyBorder="1"/>
    <xf numFmtId="0" fontId="11" fillId="19" borderId="21" xfId="0" applyFont="1" applyFill="1" applyBorder="1" applyAlignment="1">
      <alignment horizontal="left"/>
    </xf>
    <xf numFmtId="168" fontId="11" fillId="19" borderId="12" xfId="0" applyNumberFormat="1" applyFont="1" applyFill="1" applyBorder="1" applyProtection="1"/>
    <xf numFmtId="168" fontId="11" fillId="19" borderId="13" xfId="0" applyNumberFormat="1" applyFont="1" applyFill="1" applyBorder="1" applyProtection="1"/>
    <xf numFmtId="0" fontId="11" fillId="0" borderId="0" xfId="0" applyFont="1" applyBorder="1"/>
    <xf numFmtId="0" fontId="0" fillId="18" borderId="16" xfId="0" applyFill="1" applyBorder="1"/>
    <xf numFmtId="168" fontId="5" fillId="0" borderId="17" xfId="0" applyNumberFormat="1" applyFont="1" applyBorder="1" applyProtection="1"/>
    <xf numFmtId="168" fontId="5" fillId="0" borderId="17" xfId="0" applyNumberFormat="1" applyFont="1" applyBorder="1" applyAlignment="1" applyProtection="1">
      <alignment horizontal="right"/>
    </xf>
    <xf numFmtId="168" fontId="5" fillId="0" borderId="18" xfId="0" applyNumberFormat="1" applyFont="1" applyBorder="1" applyProtection="1"/>
    <xf numFmtId="0" fontId="0" fillId="18" borderId="16" xfId="0" quotePrefix="1" applyFill="1" applyBorder="1" applyAlignment="1">
      <alignment horizontal="left"/>
    </xf>
    <xf numFmtId="0" fontId="11" fillId="19" borderId="16" xfId="0" applyFont="1" applyFill="1" applyBorder="1" applyAlignment="1">
      <alignment horizontal="left"/>
    </xf>
    <xf numFmtId="168" fontId="11" fillId="19" borderId="17" xfId="0" applyNumberFormat="1" applyFont="1" applyFill="1" applyBorder="1" applyProtection="1"/>
    <xf numFmtId="168" fontId="11" fillId="19" borderId="17" xfId="0" applyNumberFormat="1" applyFont="1" applyFill="1" applyBorder="1" applyAlignment="1" applyProtection="1">
      <alignment horizontal="right"/>
    </xf>
    <xf numFmtId="168" fontId="11" fillId="19" borderId="18" xfId="0" applyNumberFormat="1" applyFont="1" applyFill="1" applyBorder="1" applyProtection="1"/>
    <xf numFmtId="0" fontId="11" fillId="0" borderId="16" xfId="0" applyFont="1" applyBorder="1"/>
    <xf numFmtId="1" fontId="5" fillId="18" borderId="17" xfId="0" applyNumberFormat="1" applyFont="1" applyFill="1" applyBorder="1" applyAlignment="1" applyProtection="1">
      <alignment horizontal="right"/>
    </xf>
    <xf numFmtId="3" fontId="11" fillId="19" borderId="17" xfId="0" applyNumberFormat="1" applyFont="1" applyFill="1" applyBorder="1" applyAlignment="1" applyProtection="1">
      <alignment horizontal="right"/>
    </xf>
    <xf numFmtId="37" fontId="11" fillId="0" borderId="17" xfId="38" applyFont="1" applyFill="1" applyBorder="1" applyAlignment="1">
      <alignment horizontal="right"/>
    </xf>
    <xf numFmtId="168" fontId="5" fillId="0" borderId="0" xfId="0" applyNumberFormat="1" applyFont="1" applyBorder="1"/>
    <xf numFmtId="37" fontId="11" fillId="19" borderId="17" xfId="38" applyFont="1" applyFill="1" applyBorder="1" applyAlignment="1">
      <alignment horizontal="right"/>
    </xf>
    <xf numFmtId="1" fontId="11" fillId="19" borderId="17" xfId="0" applyNumberFormat="1" applyFont="1" applyFill="1" applyBorder="1" applyAlignment="1" applyProtection="1">
      <alignment horizontal="right"/>
    </xf>
    <xf numFmtId="37" fontId="11" fillId="19" borderId="18" xfId="38" applyFont="1" applyFill="1" applyBorder="1" applyAlignment="1">
      <alignment horizontal="right"/>
    </xf>
    <xf numFmtId="37" fontId="11" fillId="0" borderId="0" xfId="0" applyNumberFormat="1" applyFont="1" applyBorder="1"/>
    <xf numFmtId="0" fontId="11" fillId="19" borderId="19" xfId="0" applyFont="1" applyFill="1" applyBorder="1" applyAlignment="1">
      <alignment horizontal="left"/>
    </xf>
    <xf numFmtId="168" fontId="11" fillId="19" borderId="14" xfId="0" applyNumberFormat="1" applyFont="1" applyFill="1" applyBorder="1" applyAlignment="1" applyProtection="1">
      <alignment horizontal="right"/>
    </xf>
    <xf numFmtId="168" fontId="11" fillId="19" borderId="15" xfId="0" applyNumberFormat="1" applyFont="1" applyFill="1" applyBorder="1" applyAlignment="1" applyProtection="1">
      <alignment horizontal="right"/>
    </xf>
    <xf numFmtId="3" fontId="11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11" fillId="18" borderId="11" xfId="0" applyFont="1" applyFill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19" borderId="16" xfId="0" quotePrefix="1" applyFont="1" applyFill="1" applyBorder="1" applyAlignment="1">
      <alignment horizontal="center"/>
    </xf>
    <xf numFmtId="168" fontId="11" fillId="19" borderId="13" xfId="0" applyNumberFormat="1" applyFont="1" applyFill="1" applyBorder="1" applyAlignment="1" applyProtection="1">
      <alignment horizontal="right"/>
    </xf>
    <xf numFmtId="168" fontId="5" fillId="0" borderId="18" xfId="0" applyNumberFormat="1" applyFont="1" applyBorder="1" applyAlignment="1" applyProtection="1">
      <alignment horizontal="right"/>
    </xf>
    <xf numFmtId="168" fontId="11" fillId="19" borderId="18" xfId="0" applyNumberFormat="1" applyFont="1" applyFill="1" applyBorder="1" applyAlignment="1" applyProtection="1">
      <alignment horizontal="right"/>
    </xf>
    <xf numFmtId="3" fontId="5" fillId="0" borderId="17" xfId="0" applyNumberFormat="1" applyFont="1" applyBorder="1" applyAlignment="1" applyProtection="1">
      <alignment horizontal="right"/>
    </xf>
    <xf numFmtId="37" fontId="5" fillId="0" borderId="17" xfId="38" applyFont="1" applyFill="1" applyBorder="1" applyAlignment="1">
      <alignment horizontal="right"/>
    </xf>
    <xf numFmtId="37" fontId="11" fillId="0" borderId="18" xfId="38" applyFont="1" applyFill="1" applyBorder="1" applyAlignment="1">
      <alignment horizontal="right"/>
    </xf>
    <xf numFmtId="168" fontId="11" fillId="0" borderId="0" xfId="0" applyNumberFormat="1" applyFont="1" applyBorder="1"/>
    <xf numFmtId="168" fontId="11" fillId="19" borderId="14" xfId="0" applyNumberFormat="1" applyFont="1" applyFill="1" applyBorder="1" applyProtection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0" fontId="5" fillId="19" borderId="13" xfId="0" applyFont="1" applyFill="1" applyBorder="1" applyAlignment="1">
      <alignment horizontal="center"/>
    </xf>
    <xf numFmtId="0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0" fontId="0" fillId="0" borderId="0" xfId="0" applyFill="1"/>
    <xf numFmtId="166" fontId="0" fillId="0" borderId="0" xfId="0" applyNumberFormat="1" applyFill="1" applyBorder="1" applyProtection="1"/>
    <xf numFmtId="0" fontId="10" fillId="18" borderId="0" xfId="0" applyFont="1" applyFill="1" applyBorder="1" applyAlignment="1">
      <alignment horizontal="centerContinuous"/>
    </xf>
    <xf numFmtId="0" fontId="9" fillId="18" borderId="0" xfId="0" applyFont="1" applyFill="1" applyBorder="1" applyAlignment="1">
      <alignment horizontal="centerContinuous"/>
    </xf>
    <xf numFmtId="0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0" fontId="0" fillId="0" borderId="16" xfId="0" applyFill="1" applyBorder="1" applyAlignment="1">
      <alignment horizontal="left"/>
    </xf>
    <xf numFmtId="0" fontId="0" fillId="0" borderId="19" xfId="0" applyFill="1" applyBorder="1" applyAlignment="1">
      <alignment horizontal="left"/>
    </xf>
    <xf numFmtId="0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0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0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0" fontId="0" fillId="18" borderId="11" xfId="0" applyFill="1" applyBorder="1"/>
    <xf numFmtId="0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0" fontId="0" fillId="0" borderId="0" xfId="0" applyBorder="1"/>
    <xf numFmtId="0" fontId="10" fillId="0" borderId="0" xfId="0" applyFont="1" applyAlignment="1"/>
    <xf numFmtId="0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0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0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0" fontId="10" fillId="18" borderId="0" xfId="0" applyFont="1" applyFill="1" applyAlignment="1"/>
    <xf numFmtId="165" fontId="5" fillId="0" borderId="18" xfId="0" applyNumberFormat="1" applyFont="1" applyFill="1" applyBorder="1"/>
    <xf numFmtId="0" fontId="0" fillId="18" borderId="16" xfId="0" applyFill="1" applyBorder="1" applyAlignment="1"/>
    <xf numFmtId="0" fontId="10" fillId="0" borderId="0" xfId="0" applyFont="1" applyFill="1" applyAlignment="1"/>
    <xf numFmtId="0" fontId="0" fillId="18" borderId="19" xfId="0" applyFill="1" applyBorder="1" applyAlignment="1">
      <alignment horizontal="left" wrapText="1"/>
    </xf>
    <xf numFmtId="168" fontId="11" fillId="19" borderId="12" xfId="0" applyNumberFormat="1" applyFont="1" applyFill="1" applyBorder="1" applyAlignment="1" applyProtection="1">
      <alignment horizontal="right"/>
    </xf>
    <xf numFmtId="1" fontId="11" fillId="19" borderId="12" xfId="0" applyNumberFormat="1" applyFont="1" applyFill="1" applyBorder="1" applyAlignment="1" applyProtection="1">
      <alignment horizontal="right"/>
    </xf>
    <xf numFmtId="0" fontId="5" fillId="19" borderId="1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0" fontId="5" fillId="19" borderId="28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centerContinuous" vertical="center"/>
    </xf>
    <xf numFmtId="0" fontId="5" fillId="19" borderId="30" xfId="0" applyFont="1" applyFill="1" applyBorder="1" applyAlignment="1">
      <alignment horizontal="centerContinuous" vertical="center"/>
    </xf>
    <xf numFmtId="0" fontId="5" fillId="19" borderId="31" xfId="0" applyFont="1" applyFill="1" applyBorder="1" applyAlignment="1">
      <alignment horizontal="centerContinuous" vertical="center"/>
    </xf>
    <xf numFmtId="171" fontId="11" fillId="19" borderId="17" xfId="0" applyNumberFormat="1" applyFont="1" applyFill="1" applyBorder="1" applyAlignment="1" applyProtection="1">
      <alignment horizontal="right" indent="1"/>
    </xf>
    <xf numFmtId="168" fontId="5" fillId="0" borderId="17" xfId="0" applyNumberFormat="1" applyFont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vertical="center" indent="1"/>
    </xf>
    <xf numFmtId="0" fontId="5" fillId="19" borderId="32" xfId="0" quotePrefix="1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15" xfId="0" applyFont="1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0" fillId="19" borderId="0" xfId="0" quotePrefix="1" applyFill="1" applyBorder="1" applyAlignment="1">
      <alignment horizontal="center" vertical="center"/>
    </xf>
    <xf numFmtId="0" fontId="0" fillId="19" borderId="28" xfId="0" quotePrefix="1" applyFill="1" applyBorder="1" applyAlignment="1">
      <alignment horizontal="center" vertical="center"/>
    </xf>
    <xf numFmtId="0" fontId="0" fillId="19" borderId="27" xfId="0" quotePrefix="1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14" xfId="0" quotePrefix="1" applyFill="1" applyBorder="1" applyAlignment="1">
      <alignment horizontal="center" vertical="center"/>
    </xf>
    <xf numFmtId="0" fontId="0" fillId="19" borderId="14" xfId="0" applyFill="1" applyBorder="1" applyAlignment="1">
      <alignment horizontal="center" vertical="center"/>
    </xf>
    <xf numFmtId="0" fontId="0" fillId="19" borderId="15" xfId="0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Continuous" vertical="center"/>
    </xf>
    <xf numFmtId="171" fontId="5" fillId="18" borderId="15" xfId="0" applyNumberFormat="1" applyFont="1" applyFill="1" applyBorder="1" applyAlignment="1" applyProtection="1">
      <alignment horizontal="right"/>
    </xf>
    <xf numFmtId="0" fontId="5" fillId="19" borderId="30" xfId="0" applyFont="1" applyFill="1" applyBorder="1" applyAlignment="1">
      <alignment horizontal="center"/>
    </xf>
    <xf numFmtId="0" fontId="5" fillId="19" borderId="23" xfId="0" applyFont="1" applyFill="1" applyBorder="1" applyAlignment="1">
      <alignment horizontal="center"/>
    </xf>
    <xf numFmtId="0" fontId="11" fillId="18" borderId="16" xfId="0" applyFont="1" applyFill="1" applyBorder="1" applyAlignment="1">
      <alignment horizontal="left"/>
    </xf>
    <xf numFmtId="0" fontId="7" fillId="18" borderId="0" xfId="0" applyFont="1" applyFill="1" applyBorder="1" applyAlignment="1">
      <alignment horizontal="center"/>
    </xf>
    <xf numFmtId="0" fontId="5" fillId="19" borderId="21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 wrapText="1"/>
    </xf>
    <xf numFmtId="0" fontId="5" fillId="19" borderId="13" xfId="0" applyFont="1" applyFill="1" applyBorder="1" applyAlignment="1">
      <alignment horizontal="center" vertical="center" wrapText="1"/>
    </xf>
    <xf numFmtId="0" fontId="10" fillId="18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5" fillId="18" borderId="20" xfId="0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5" fillId="18" borderId="19" xfId="0" applyFont="1" applyFill="1" applyBorder="1" applyAlignment="1">
      <alignment horizontal="left"/>
    </xf>
    <xf numFmtId="0" fontId="10" fillId="18" borderId="11" xfId="0" applyFont="1" applyFill="1" applyBorder="1" applyAlignment="1">
      <alignment horizontal="center"/>
    </xf>
    <xf numFmtId="0" fontId="11" fillId="18" borderId="16" xfId="0" quotePrefix="1" applyFont="1" applyFill="1" applyBorder="1"/>
    <xf numFmtId="0" fontId="5" fillId="18" borderId="16" xfId="0" quotePrefix="1" applyFont="1" applyFill="1" applyBorder="1" applyAlignment="1">
      <alignment horizontal="left"/>
    </xf>
    <xf numFmtId="0" fontId="9" fillId="18" borderId="11" xfId="0" applyFont="1" applyFill="1" applyBorder="1"/>
    <xf numFmtId="0" fontId="5" fillId="18" borderId="0" xfId="0" quotePrefix="1" applyFont="1" applyFill="1" applyBorder="1" applyAlignment="1">
      <alignment horizontal="center"/>
    </xf>
    <xf numFmtId="0" fontId="5" fillId="18" borderId="12" xfId="0" applyFont="1" applyFill="1" applyBorder="1"/>
    <xf numFmtId="0" fontId="5" fillId="18" borderId="20" xfId="0" applyFont="1" applyFill="1" applyBorder="1" applyAlignment="1"/>
    <xf numFmtId="37" fontId="5" fillId="18" borderId="0" xfId="0" applyNumberFormat="1" applyFont="1" applyFill="1"/>
    <xf numFmtId="0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0" fontId="5" fillId="18" borderId="0" xfId="0" quotePrefix="1" applyFont="1" applyFill="1" applyAlignment="1">
      <alignment horizontal="center"/>
    </xf>
    <xf numFmtId="0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0" fontId="0" fillId="18" borderId="0" xfId="0" applyFill="1" applyAlignment="1">
      <alignment horizontal="right"/>
    </xf>
    <xf numFmtId="166" fontId="0" fillId="18" borderId="0" xfId="0" applyNumberFormat="1" applyFill="1"/>
    <xf numFmtId="0" fontId="15" fillId="0" borderId="0" xfId="0" applyFont="1"/>
    <xf numFmtId="0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0" fontId="12" fillId="18" borderId="20" xfId="0" applyFont="1" applyFill="1" applyBorder="1" applyAlignment="1">
      <alignment horizontal="lef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 applyProtection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0" fontId="7" fillId="0" borderId="0" xfId="0" applyFont="1" applyAlignment="1"/>
    <xf numFmtId="0" fontId="9" fillId="19" borderId="13" xfId="0" applyFont="1" applyFill="1" applyBorder="1" applyAlignment="1">
      <alignment horizontal="center" vertical="center" wrapText="1"/>
    </xf>
    <xf numFmtId="0" fontId="0" fillId="19" borderId="17" xfId="0" quotePrefix="1" applyFill="1" applyBorder="1" applyAlignment="1">
      <alignment horizontal="center" vertical="center" wrapText="1"/>
    </xf>
    <xf numFmtId="0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0" fontId="12" fillId="18" borderId="0" xfId="0" applyFont="1" applyFill="1"/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0" fontId="11" fillId="19" borderId="20" xfId="0" applyFont="1" applyFill="1" applyBorder="1"/>
    <xf numFmtId="0" fontId="5" fillId="18" borderId="17" xfId="0" applyFont="1" applyFill="1" applyBorder="1" applyAlignment="1">
      <alignment horizontal="center"/>
    </xf>
    <xf numFmtId="0" fontId="5" fillId="18" borderId="18" xfId="0" applyFont="1" applyFill="1" applyBorder="1" applyAlignment="1">
      <alignment horizontal="center"/>
    </xf>
    <xf numFmtId="0" fontId="12" fillId="18" borderId="20" xfId="0" quotePrefix="1" applyFont="1" applyFill="1" applyBorder="1" applyAlignment="1">
      <alignment horizontal="left"/>
    </xf>
    <xf numFmtId="171" fontId="5" fillId="18" borderId="14" xfId="0" applyNumberFormat="1" applyFont="1" applyFill="1" applyBorder="1" applyAlignment="1">
      <alignment horizontal="right"/>
    </xf>
    <xf numFmtId="0" fontId="10" fillId="18" borderId="11" xfId="0" applyFont="1" applyFill="1" applyBorder="1" applyAlignment="1">
      <alignment horizontal="left"/>
    </xf>
    <xf numFmtId="0" fontId="9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0" fontId="11" fillId="18" borderId="0" xfId="0" applyFont="1" applyFill="1"/>
    <xf numFmtId="0" fontId="5" fillId="18" borderId="11" xfId="0" applyFont="1" applyFill="1" applyBorder="1"/>
    <xf numFmtId="0" fontId="5" fillId="19" borderId="27" xfId="0" applyFont="1" applyFill="1" applyBorder="1" applyAlignment="1">
      <alignment horizontal="center" vertical="center" wrapText="1"/>
    </xf>
    <xf numFmtId="0" fontId="5" fillId="18" borderId="12" xfId="0" applyFont="1" applyFill="1" applyBorder="1" applyAlignment="1">
      <alignment horizontal="right"/>
    </xf>
    <xf numFmtId="0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0" fontId="10" fillId="18" borderId="11" xfId="0" applyFont="1" applyFill="1" applyBorder="1" applyAlignment="1">
      <alignment horizontal="right"/>
    </xf>
    <xf numFmtId="0" fontId="5" fillId="18" borderId="21" xfId="0" applyFont="1" applyFill="1" applyBorder="1" applyAlignment="1">
      <alignment horizontal="left"/>
    </xf>
    <xf numFmtId="0" fontId="11" fillId="0" borderId="16" xfId="0" applyFont="1" applyFill="1" applyBorder="1" applyAlignment="1">
      <alignment horizontal="left"/>
    </xf>
    <xf numFmtId="0" fontId="0" fillId="18" borderId="0" xfId="0" applyFill="1" applyBorder="1" applyAlignment="1">
      <alignment horizontal="centerContinuous"/>
    </xf>
    <xf numFmtId="0" fontId="16" fillId="18" borderId="0" xfId="0" applyFont="1" applyFill="1"/>
    <xf numFmtId="165" fontId="16" fillId="18" borderId="0" xfId="0" applyNumberFormat="1" applyFont="1" applyFill="1"/>
    <xf numFmtId="0" fontId="17" fillId="18" borderId="16" xfId="0" applyFont="1" applyFill="1" applyBorder="1"/>
    <xf numFmtId="171" fontId="11" fillId="18" borderId="0" xfId="0" applyNumberFormat="1" applyFont="1" applyFill="1"/>
    <xf numFmtId="0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0" fontId="0" fillId="18" borderId="0" xfId="0" applyFill="1" applyBorder="1" applyAlignment="1">
      <alignment horizontal="center"/>
    </xf>
    <xf numFmtId="0" fontId="13" fillId="18" borderId="11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left"/>
    </xf>
    <xf numFmtId="0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0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0" fontId="5" fillId="0" borderId="0" xfId="0" applyFont="1" applyFill="1"/>
    <xf numFmtId="0" fontId="10" fillId="0" borderId="0" xfId="0" applyFont="1" applyFill="1"/>
    <xf numFmtId="0" fontId="10" fillId="0" borderId="11" xfId="0" applyFont="1" applyFill="1" applyBorder="1"/>
    <xf numFmtId="0" fontId="10" fillId="18" borderId="0" xfId="0" applyFont="1" applyFill="1"/>
    <xf numFmtId="0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0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0" fontId="10" fillId="18" borderId="0" xfId="0" applyFont="1" applyFill="1" applyBorder="1"/>
    <xf numFmtId="0" fontId="10" fillId="18" borderId="0" xfId="0" quotePrefix="1" applyFont="1" applyFill="1" applyBorder="1" applyAlignment="1"/>
    <xf numFmtId="0" fontId="5" fillId="19" borderId="12" xfId="0" applyFont="1" applyFill="1" applyBorder="1" applyAlignment="1"/>
    <xf numFmtId="0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0" fontId="5" fillId="18" borderId="0" xfId="0" applyNumberFormat="1" applyFont="1" applyFill="1"/>
    <xf numFmtId="0" fontId="8" fillId="0" borderId="0" xfId="0" applyFont="1" applyFill="1"/>
    <xf numFmtId="0" fontId="9" fillId="0" borderId="0" xfId="0" applyFont="1" applyFill="1"/>
    <xf numFmtId="0" fontId="10" fillId="0" borderId="11" xfId="0" applyFont="1" applyFill="1" applyBorder="1" applyAlignment="1">
      <alignment horizontal="centerContinuous"/>
    </xf>
    <xf numFmtId="0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0" fontId="5" fillId="0" borderId="20" xfId="0" applyFont="1" applyFill="1" applyBorder="1"/>
    <xf numFmtId="0" fontId="11" fillId="0" borderId="11" xfId="0" applyFont="1" applyFill="1" applyBorder="1" applyAlignment="1">
      <alignment horizontal="centerContinuous"/>
    </xf>
    <xf numFmtId="0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0" fontId="5" fillId="0" borderId="11" xfId="0" applyFont="1" applyFill="1" applyBorder="1"/>
    <xf numFmtId="0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0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0" fontId="5" fillId="0" borderId="20" xfId="0" quotePrefix="1" applyFont="1" applyFill="1" applyBorder="1" applyAlignment="1">
      <alignment horizontal="left"/>
    </xf>
    <xf numFmtId="171" fontId="5" fillId="0" borderId="13" xfId="0" quotePrefix="1" applyNumberFormat="1" applyFont="1" applyFill="1" applyBorder="1" applyAlignment="1">
      <alignment horizontal="righ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0" fontId="5" fillId="18" borderId="0" xfId="0" applyFont="1" applyFill="1" applyAlignment="1">
      <alignment horizontal="center" vertical="center" wrapText="1"/>
    </xf>
    <xf numFmtId="0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0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0" fontId="5" fillId="0" borderId="16" xfId="0" applyFont="1" applyFill="1" applyBorder="1" applyAlignment="1">
      <alignment horizontal="left" wrapText="1"/>
    </xf>
    <xf numFmtId="0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0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Continuous"/>
    </xf>
    <xf numFmtId="0" fontId="5" fillId="0" borderId="19" xfId="0" applyFont="1" applyFill="1" applyBorder="1" applyAlignment="1">
      <alignment horizontal="left" wrapText="1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66" fontId="5" fillId="0" borderId="14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left"/>
    </xf>
    <xf numFmtId="166" fontId="5" fillId="0" borderId="0" xfId="0" applyNumberFormat="1" applyFont="1" applyFill="1" applyBorder="1" applyAlignment="1" applyProtection="1">
      <alignment horizontal="right"/>
    </xf>
    <xf numFmtId="37" fontId="5" fillId="0" borderId="0" xfId="0" applyNumberFormat="1" applyFont="1" applyFill="1" applyBorder="1"/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0" fontId="10" fillId="18" borderId="0" xfId="0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right"/>
    </xf>
    <xf numFmtId="0" fontId="12" fillId="0" borderId="20" xfId="0" applyFont="1" applyFill="1" applyBorder="1"/>
    <xf numFmtId="0" fontId="12" fillId="0" borderId="20" xfId="0" applyFont="1" applyFill="1" applyBorder="1" applyAlignment="1">
      <alignment horizontal="left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174" fontId="5" fillId="18" borderId="0" xfId="0" applyNumberFormat="1" applyFont="1" applyFill="1"/>
    <xf numFmtId="0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0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5" fillId="18" borderId="17" xfId="0" applyNumberFormat="1" applyFont="1" applyFill="1" applyBorder="1"/>
    <xf numFmtId="37" fontId="0" fillId="18" borderId="14" xfId="0" applyNumberFormat="1" applyFill="1" applyBorder="1" applyAlignment="1">
      <alignment horizontal="right" vertical="center" indent="1"/>
    </xf>
    <xf numFmtId="178" fontId="5" fillId="18" borderId="18" xfId="0" applyNumberFormat="1" applyFont="1" applyFill="1" applyBorder="1" applyAlignment="1" applyProtection="1">
      <alignment horizontal="right"/>
    </xf>
    <xf numFmtId="0" fontId="7" fillId="18" borderId="0" xfId="0" applyFont="1" applyFill="1"/>
    <xf numFmtId="0" fontId="5" fillId="19" borderId="21" xfId="0" applyNumberFormat="1" applyFont="1" applyFill="1" applyBorder="1" applyAlignment="1">
      <alignment horizontal="center"/>
    </xf>
    <xf numFmtId="0" fontId="5" fillId="19" borderId="12" xfId="0" applyNumberFormat="1" applyFont="1" applyFill="1" applyBorder="1" applyAlignment="1">
      <alignment horizontal="center"/>
    </xf>
    <xf numFmtId="0" fontId="5" fillId="19" borderId="16" xfId="0" applyNumberFormat="1" applyFont="1" applyFill="1" applyBorder="1" applyAlignment="1">
      <alignment horizontal="center"/>
    </xf>
    <xf numFmtId="0" fontId="5" fillId="19" borderId="17" xfId="0" applyNumberFormat="1" applyFont="1" applyFill="1" applyBorder="1" applyAlignment="1">
      <alignment horizontal="center"/>
    </xf>
    <xf numFmtId="0" fontId="5" fillId="18" borderId="20" xfId="0" applyNumberFormat="1" applyFont="1" applyFill="1" applyBorder="1"/>
    <xf numFmtId="0" fontId="5" fillId="18" borderId="12" xfId="0" applyNumberFormat="1" applyFont="1" applyFill="1" applyBorder="1" applyAlignment="1">
      <alignment horizontal="center"/>
    </xf>
    <xf numFmtId="0" fontId="5" fillId="18" borderId="20" xfId="0" applyNumberFormat="1" applyFont="1" applyFill="1" applyBorder="1" applyAlignment="1">
      <alignment horizontal="center"/>
    </xf>
    <xf numFmtId="0" fontId="11" fillId="18" borderId="17" xfId="0" applyFont="1" applyFill="1" applyBorder="1"/>
    <xf numFmtId="0" fontId="5" fillId="18" borderId="17" xfId="0" applyFont="1" applyFill="1" applyBorder="1"/>
    <xf numFmtId="0" fontId="11" fillId="0" borderId="39" xfId="0" applyFont="1" applyFill="1" applyBorder="1"/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0" fontId="11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0" fontId="11" fillId="19" borderId="14" xfId="0" applyFont="1" applyFill="1" applyBorder="1"/>
    <xf numFmtId="0" fontId="5" fillId="0" borderId="21" xfId="0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0" fontId="11" fillId="18" borderId="39" xfId="0" applyFont="1" applyFill="1" applyBorder="1"/>
    <xf numFmtId="0" fontId="5" fillId="19" borderId="13" xfId="0" quotePrefix="1" applyFont="1" applyFill="1" applyBorder="1" applyAlignment="1">
      <alignment horizontal="centerContinuous"/>
    </xf>
    <xf numFmtId="0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0" fontId="5" fillId="19" borderId="28" xfId="0" applyNumberFormat="1" applyFont="1" applyFill="1" applyBorder="1" applyAlignment="1">
      <alignment horizontal="center"/>
    </xf>
    <xf numFmtId="0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0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0" fontId="5" fillId="0" borderId="16" xfId="0" applyFont="1" applyBorder="1" applyAlignment="1">
      <alignment horizontal="left" wrapText="1"/>
    </xf>
    <xf numFmtId="177" fontId="5" fillId="0" borderId="17" xfId="0" applyNumberFormat="1" applyFont="1" applyFill="1" applyBorder="1" applyAlignment="1" applyProtection="1">
      <alignment horizontal="right"/>
    </xf>
    <xf numFmtId="0" fontId="5" fillId="0" borderId="19" xfId="0" applyFont="1" applyBorder="1" applyAlignment="1">
      <alignment horizontal="left" wrapText="1"/>
    </xf>
    <xf numFmtId="2" fontId="5" fillId="18" borderId="20" xfId="0" applyNumberFormat="1" applyFont="1" applyFill="1" applyBorder="1"/>
    <xf numFmtId="0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0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0" fontId="5" fillId="18" borderId="16" xfId="0" applyFont="1" applyFill="1" applyBorder="1" applyAlignment="1">
      <alignment horizontal="left" vertical="center"/>
    </xf>
    <xf numFmtId="171" fontId="5" fillId="18" borderId="15" xfId="0" applyNumberFormat="1" applyFont="1" applyFill="1" applyBorder="1" applyAlignment="1">
      <alignment horizontal="right"/>
    </xf>
    <xf numFmtId="0" fontId="11" fillId="19" borderId="44" xfId="0" applyFont="1" applyFill="1" applyBorder="1" applyAlignment="1">
      <alignment vertical="center"/>
    </xf>
    <xf numFmtId="171" fontId="11" fillId="19" borderId="45" xfId="0" applyNumberFormat="1" applyFont="1" applyFill="1" applyBorder="1" applyAlignment="1">
      <alignment horizontal="right" vertical="center"/>
    </xf>
    <xf numFmtId="171" fontId="11" fillId="19" borderId="46" xfId="0" applyNumberFormat="1" applyFont="1" applyFill="1" applyBorder="1" applyAlignment="1">
      <alignment horizontal="righ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0" fontId="11" fillId="18" borderId="42" xfId="0" quotePrefix="1" applyFont="1" applyFill="1" applyBorder="1"/>
    <xf numFmtId="0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0" fontId="5" fillId="18" borderId="11" xfId="0" applyFont="1" applyFill="1" applyBorder="1" applyAlignment="1">
      <alignment horizontal="centerContinuous"/>
    </xf>
    <xf numFmtId="0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0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0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0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0" fontId="0" fillId="0" borderId="16" xfId="0" applyNumberFormat="1" applyBorder="1" applyAlignment="1">
      <alignment horizontal="left"/>
    </xf>
    <xf numFmtId="0" fontId="0" fillId="0" borderId="19" xfId="0" applyNumberFormat="1" applyBorder="1" applyAlignment="1">
      <alignment horizontal="left"/>
    </xf>
    <xf numFmtId="0" fontId="12" fillId="0" borderId="0" xfId="0" applyFont="1"/>
    <xf numFmtId="0" fontId="0" fillId="18" borderId="0" xfId="0" applyNumberFormat="1" applyFill="1" applyBorder="1" applyAlignment="1">
      <alignment horizontal="left"/>
    </xf>
    <xf numFmtId="0" fontId="0" fillId="18" borderId="21" xfId="0" applyNumberFormat="1" applyFill="1" applyBorder="1" applyAlignment="1">
      <alignment horizontal="lef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0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0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0" fontId="5" fillId="0" borderId="16" xfId="0" applyFont="1" applyBorder="1" applyAlignment="1">
      <alignment horizontal="left"/>
    </xf>
    <xf numFmtId="166" fontId="5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3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0" fontId="7" fillId="18" borderId="0" xfId="0" applyFont="1" applyFill="1" applyAlignment="1"/>
    <xf numFmtId="168" fontId="11" fillId="0" borderId="0" xfId="0" applyNumberFormat="1" applyFont="1" applyFill="1"/>
    <xf numFmtId="0" fontId="11" fillId="0" borderId="0" xfId="0" applyFont="1" applyFill="1"/>
    <xf numFmtId="37" fontId="11" fillId="0" borderId="0" xfId="0" applyNumberFormat="1" applyFont="1" applyFill="1"/>
    <xf numFmtId="0" fontId="5" fillId="19" borderId="29" xfId="0" applyFont="1" applyFill="1" applyBorder="1" applyAlignment="1"/>
    <xf numFmtId="168" fontId="5" fillId="0" borderId="0" xfId="0" applyNumberFormat="1" applyFont="1" applyFill="1" applyBorder="1"/>
    <xf numFmtId="0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0" fontId="5" fillId="18" borderId="13" xfId="0" applyFont="1" applyFill="1" applyBorder="1"/>
    <xf numFmtId="0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0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0" fontId="5" fillId="18" borderId="0" xfId="0" applyFont="1" applyFill="1" applyAlignment="1"/>
    <xf numFmtId="0" fontId="11" fillId="18" borderId="13" xfId="0" applyFont="1" applyFill="1" applyBorder="1"/>
    <xf numFmtId="0" fontId="11" fillId="18" borderId="0" xfId="0" applyNumberFormat="1" applyFont="1" applyFill="1" applyBorder="1"/>
    <xf numFmtId="0" fontId="5" fillId="18" borderId="0" xfId="0" applyNumberFormat="1" applyFont="1" applyFill="1" applyBorder="1"/>
    <xf numFmtId="0" fontId="11" fillId="18" borderId="19" xfId="0" applyFont="1" applyFill="1" applyBorder="1"/>
    <xf numFmtId="171" fontId="11" fillId="18" borderId="15" xfId="0" applyNumberFormat="1" applyFont="1" applyFill="1" applyBorder="1"/>
    <xf numFmtId="0" fontId="3" fillId="0" borderId="0" xfId="33" applyAlignment="1" applyProtection="1"/>
    <xf numFmtId="0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0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0" fontId="12" fillId="18" borderId="0" xfId="0" applyFont="1" applyFill="1" applyBorder="1"/>
    <xf numFmtId="0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0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0" fontId="5" fillId="18" borderId="0" xfId="0" applyFont="1" applyFill="1" applyAlignment="1">
      <alignment horizontal="center"/>
    </xf>
    <xf numFmtId="0" fontId="5" fillId="18" borderId="11" xfId="0" applyFont="1" applyFill="1" applyBorder="1" applyAlignment="1">
      <alignment horizontal="center"/>
    </xf>
    <xf numFmtId="0" fontId="5" fillId="18" borderId="18" xfId="0" applyFont="1" applyFill="1" applyBorder="1"/>
    <xf numFmtId="0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0" fontId="3" fillId="18" borderId="0" xfId="33" applyFill="1" applyBorder="1" applyAlignment="1" applyProtection="1">
      <alignment horizontal="left"/>
    </xf>
    <xf numFmtId="0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0" fontId="23" fillId="18" borderId="0" xfId="0" applyFont="1" applyFill="1"/>
    <xf numFmtId="0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0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0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0" fontId="5" fillId="0" borderId="26" xfId="0" applyFont="1" applyFill="1" applyBorder="1" applyAlignment="1">
      <alignment horizontal="lef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0" fontId="5" fillId="0" borderId="31" xfId="0" applyFont="1" applyFill="1" applyBorder="1"/>
    <xf numFmtId="0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>
      <alignment horizontal="left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0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0" fontId="13" fillId="0" borderId="0" xfId="0" applyFont="1"/>
    <xf numFmtId="0" fontId="5" fillId="19" borderId="22" xfId="0" applyFont="1" applyFill="1" applyBorder="1" applyAlignment="1">
      <alignment horizontal="centerContinuous" vertical="center"/>
    </xf>
    <xf numFmtId="0" fontId="5" fillId="19" borderId="23" xfId="0" applyFont="1" applyFill="1" applyBorder="1" applyAlignment="1">
      <alignment horizontal="centerContinuous" vertical="center"/>
    </xf>
    <xf numFmtId="0" fontId="5" fillId="19" borderId="33" xfId="0" applyFont="1" applyFill="1" applyBorder="1" applyAlignment="1">
      <alignment horizontal="centerContinuous" vertical="center"/>
    </xf>
    <xf numFmtId="0" fontId="5" fillId="19" borderId="13" xfId="0" quotePrefix="1" applyFont="1" applyFill="1" applyBorder="1" applyAlignment="1">
      <alignment horizontal="center" vertical="center"/>
    </xf>
    <xf numFmtId="0" fontId="5" fillId="19" borderId="15" xfId="0" quotePrefix="1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32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58" xfId="0" applyFont="1" applyFill="1" applyBorder="1" applyAlignment="1">
      <alignment horizontal="center" vertical="center"/>
    </xf>
    <xf numFmtId="0" fontId="5" fillId="19" borderId="44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vertical="center"/>
    </xf>
    <xf numFmtId="0" fontId="5" fillId="18" borderId="0" xfId="0" applyFont="1" applyFill="1" applyAlignment="1">
      <alignment vertical="center"/>
    </xf>
    <xf numFmtId="0" fontId="5" fillId="19" borderId="29" xfId="0" applyFont="1" applyFill="1" applyBorder="1" applyAlignment="1">
      <alignment vertical="center"/>
    </xf>
    <xf numFmtId="0" fontId="5" fillId="19" borderId="31" xfId="0" applyFont="1" applyFill="1" applyBorder="1" applyAlignment="1">
      <alignment vertical="center"/>
    </xf>
    <xf numFmtId="0" fontId="5" fillId="19" borderId="19" xfId="0" applyFont="1" applyFill="1" applyBorder="1" applyAlignment="1">
      <alignment vertical="center"/>
    </xf>
    <xf numFmtId="0" fontId="5" fillId="19" borderId="16" xfId="0" applyFont="1" applyFill="1" applyBorder="1" applyAlignment="1">
      <alignment vertical="center"/>
    </xf>
    <xf numFmtId="0" fontId="5" fillId="19" borderId="14" xfId="0" applyFont="1" applyFill="1" applyBorder="1" applyAlignment="1">
      <alignment horizontal="center" vertical="top" wrapText="1"/>
    </xf>
    <xf numFmtId="0" fontId="5" fillId="19" borderId="15" xfId="0" applyFont="1" applyFill="1" applyBorder="1" applyAlignment="1">
      <alignment horizontal="center" vertical="top" wrapText="1"/>
    </xf>
    <xf numFmtId="0" fontId="5" fillId="19" borderId="13" xfId="0" applyFont="1" applyFill="1" applyBorder="1" applyAlignment="1">
      <alignment vertical="center"/>
    </xf>
    <xf numFmtId="0" fontId="0" fillId="19" borderId="20" xfId="0" applyFill="1" applyBorder="1" applyAlignment="1">
      <alignment vertical="center"/>
    </xf>
    <xf numFmtId="0" fontId="0" fillId="19" borderId="11" xfId="0" applyFill="1" applyBorder="1" applyAlignment="1">
      <alignment vertical="center"/>
    </xf>
    <xf numFmtId="0" fontId="5" fillId="19" borderId="17" xfId="0" applyFont="1" applyFill="1" applyBorder="1" applyAlignment="1">
      <alignment horizontal="center" vertical="top"/>
    </xf>
    <xf numFmtId="0" fontId="5" fillId="19" borderId="14" xfId="0" applyFont="1" applyFill="1" applyBorder="1" applyAlignment="1">
      <alignment vertical="center"/>
    </xf>
    <xf numFmtId="0" fontId="5" fillId="19" borderId="18" xfId="0" applyFont="1" applyFill="1" applyBorder="1" applyAlignment="1">
      <alignment horizontal="center" vertical="top"/>
    </xf>
    <xf numFmtId="0" fontId="5" fillId="19" borderId="14" xfId="0" applyFont="1" applyFill="1" applyBorder="1" applyAlignment="1">
      <alignment horizontal="center" vertical="top"/>
    </xf>
    <xf numFmtId="0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0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0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0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0" fontId="5" fillId="19" borderId="28" xfId="0" quotePrefix="1" applyFont="1" applyFill="1" applyBorder="1" applyAlignment="1">
      <alignment horizontal="center" vertical="center"/>
    </xf>
    <xf numFmtId="0" fontId="5" fillId="19" borderId="17" xfId="0" quotePrefix="1" applyFont="1" applyFill="1" applyBorder="1" applyAlignment="1">
      <alignment horizontal="center" vertical="center"/>
    </xf>
    <xf numFmtId="0" fontId="5" fillId="19" borderId="21" xfId="0" quotePrefix="1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0" fillId="19" borderId="19" xfId="0" applyFill="1" applyBorder="1" applyAlignment="1">
      <alignment vertical="center"/>
    </xf>
    <xf numFmtId="0" fontId="5" fillId="18" borderId="0" xfId="0" quotePrefix="1" applyFont="1" applyFill="1" applyAlignment="1">
      <alignment horizontal="left"/>
    </xf>
    <xf numFmtId="0" fontId="10" fillId="18" borderId="0" xfId="0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horizontal="center" vertical="top"/>
    </xf>
    <xf numFmtId="0" fontId="5" fillId="19" borderId="25" xfId="0" applyFont="1" applyFill="1" applyBorder="1" applyAlignment="1">
      <alignment horizontal="center" vertical="top"/>
    </xf>
    <xf numFmtId="0" fontId="5" fillId="19" borderId="20" xfId="0" applyFont="1" applyFill="1" applyBorder="1" applyAlignment="1">
      <alignment vertical="center"/>
    </xf>
    <xf numFmtId="0" fontId="5" fillId="19" borderId="13" xfId="0" applyFont="1" applyFill="1" applyBorder="1" applyAlignment="1">
      <alignment horizontal="centerContinuous" vertical="center"/>
    </xf>
    <xf numFmtId="0" fontId="5" fillId="19" borderId="20" xfId="0" applyFont="1" applyFill="1" applyBorder="1" applyAlignment="1">
      <alignment horizontal="centerContinuous" vertical="center"/>
    </xf>
    <xf numFmtId="0" fontId="5" fillId="19" borderId="21" xfId="0" applyFont="1" applyFill="1" applyBorder="1" applyAlignment="1">
      <alignment horizontal="centerContinuous" vertical="center"/>
    </xf>
    <xf numFmtId="0" fontId="5" fillId="19" borderId="0" xfId="0" applyFont="1" applyFill="1" applyBorder="1" applyAlignment="1">
      <alignment vertical="center"/>
    </xf>
    <xf numFmtId="0" fontId="5" fillId="19" borderId="24" xfId="0" applyFont="1" applyFill="1" applyBorder="1" applyAlignment="1">
      <alignment horizontal="centerContinuous" vertical="center"/>
    </xf>
    <xf numFmtId="0" fontId="5" fillId="19" borderId="26" xfId="0" applyFont="1" applyFill="1" applyBorder="1" applyAlignment="1">
      <alignment horizontal="centerContinuous" vertical="center"/>
    </xf>
    <xf numFmtId="0" fontId="5" fillId="19" borderId="27" xfId="0" quotePrefix="1" applyFont="1" applyFill="1" applyBorder="1" applyAlignment="1">
      <alignment horizontal="center" vertical="center"/>
    </xf>
    <xf numFmtId="0" fontId="5" fillId="19" borderId="18" xfId="0" quotePrefix="1" applyFont="1" applyFill="1" applyBorder="1" applyAlignment="1">
      <alignment horizontal="center" vertical="center"/>
    </xf>
    <xf numFmtId="0" fontId="0" fillId="19" borderId="21" xfId="0" applyFill="1" applyBorder="1" applyAlignment="1">
      <alignment vertical="center"/>
    </xf>
    <xf numFmtId="0" fontId="0" fillId="19" borderId="22" xfId="0" applyFill="1" applyBorder="1" applyAlignment="1">
      <alignment horizontal="centerContinuous" vertical="center"/>
    </xf>
    <xf numFmtId="0" fontId="0" fillId="19" borderId="33" xfId="0" applyFill="1" applyBorder="1" applyAlignment="1">
      <alignment horizontal="centerContinuous" vertical="center"/>
    </xf>
    <xf numFmtId="0" fontId="0" fillId="19" borderId="23" xfId="0" applyFill="1" applyBorder="1" applyAlignment="1">
      <alignment horizontal="centerContinuous" vertical="center"/>
    </xf>
    <xf numFmtId="0" fontId="0" fillId="19" borderId="14" xfId="0" quotePrefix="1" applyFill="1" applyBorder="1" applyAlignment="1">
      <alignment horizontal="center" vertical="top"/>
    </xf>
    <xf numFmtId="0" fontId="0" fillId="19" borderId="15" xfId="0" quotePrefix="1" applyFill="1" applyBorder="1" applyAlignment="1">
      <alignment horizontal="center" vertical="top"/>
    </xf>
    <xf numFmtId="0" fontId="5" fillId="18" borderId="0" xfId="0" applyFont="1" applyFill="1" applyBorder="1" applyAlignment="1">
      <alignment vertical="center"/>
    </xf>
    <xf numFmtId="0" fontId="5" fillId="19" borderId="37" xfId="0" quotePrefix="1" applyFont="1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Continuous" vertical="top"/>
    </xf>
    <xf numFmtId="0" fontId="5" fillId="19" borderId="26" xfId="0" applyFont="1" applyFill="1" applyBorder="1" applyAlignment="1">
      <alignment horizontal="centerContinuous" vertical="top"/>
    </xf>
    <xf numFmtId="0" fontId="5" fillId="19" borderId="24" xfId="0" applyFont="1" applyFill="1" applyBorder="1" applyAlignment="1">
      <alignment horizontal="centerContinuous" vertical="top"/>
    </xf>
    <xf numFmtId="0" fontId="5" fillId="19" borderId="14" xfId="0" quotePrefix="1" applyFont="1" applyFill="1" applyBorder="1" applyAlignment="1">
      <alignment horizontal="center" vertical="top"/>
    </xf>
    <xf numFmtId="0" fontId="5" fillId="19" borderId="19" xfId="0" applyFont="1" applyFill="1" applyBorder="1" applyAlignment="1">
      <alignment horizontal="center" vertical="top"/>
    </xf>
    <xf numFmtId="0" fontId="9" fillId="0" borderId="0" xfId="0" applyFont="1" applyAlignment="1">
      <alignment vertical="center"/>
    </xf>
    <xf numFmtId="0" fontId="5" fillId="19" borderId="17" xfId="0" quotePrefix="1" applyFont="1" applyFill="1" applyBorder="1" applyAlignment="1">
      <alignment horizontal="center" vertical="top"/>
    </xf>
    <xf numFmtId="0" fontId="5" fillId="19" borderId="18" xfId="0" quotePrefix="1" applyFont="1" applyFill="1" applyBorder="1" applyAlignment="1">
      <alignment horizontal="center" vertical="top"/>
    </xf>
    <xf numFmtId="0" fontId="5" fillId="19" borderId="26" xfId="0" applyFont="1" applyFill="1" applyBorder="1" applyAlignment="1">
      <alignment horizontal="center" vertical="top"/>
    </xf>
    <xf numFmtId="0" fontId="0" fillId="0" borderId="20" xfId="0" applyFill="1" applyBorder="1"/>
    <xf numFmtId="0" fontId="10" fillId="18" borderId="0" xfId="0" applyFont="1" applyFill="1" applyBorder="1" applyAlignment="1">
      <alignment vertical="center"/>
    </xf>
    <xf numFmtId="0" fontId="9" fillId="18" borderId="0" xfId="0" applyFont="1" applyFill="1" applyBorder="1" applyAlignment="1">
      <alignment vertical="center"/>
    </xf>
    <xf numFmtId="0" fontId="5" fillId="19" borderId="12" xfId="0" quotePrefix="1" applyFont="1" applyFill="1" applyBorder="1" applyAlignment="1">
      <alignment horizontal="center" vertical="center"/>
    </xf>
    <xf numFmtId="0" fontId="5" fillId="19" borderId="37" xfId="0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top"/>
    </xf>
    <xf numFmtId="0" fontId="5" fillId="19" borderId="27" xfId="0" applyFont="1" applyFill="1" applyBorder="1" applyAlignment="1">
      <alignment vertical="center"/>
    </xf>
    <xf numFmtId="167" fontId="5" fillId="18" borderId="17" xfId="0" applyNumberFormat="1" applyFont="1" applyFill="1" applyBorder="1" applyAlignment="1">
      <alignment horizontal="right" indent="1"/>
    </xf>
    <xf numFmtId="0" fontId="0" fillId="18" borderId="0" xfId="0" applyFill="1" applyAlignment="1">
      <alignment vertical="center"/>
    </xf>
    <xf numFmtId="0" fontId="0" fillId="0" borderId="0" xfId="0" applyAlignment="1">
      <alignment vertical="center"/>
    </xf>
    <xf numFmtId="0" fontId="0" fillId="19" borderId="14" xfId="0" applyFill="1" applyBorder="1" applyAlignment="1">
      <alignment horizontal="center" vertical="top"/>
    </xf>
    <xf numFmtId="0" fontId="5" fillId="19" borderId="16" xfId="0" applyFont="1" applyFill="1" applyBorder="1" applyAlignment="1">
      <alignment horizontal="center" vertical="top"/>
    </xf>
    <xf numFmtId="0" fontId="0" fillId="19" borderId="12" xfId="0" applyFill="1" applyBorder="1" applyAlignment="1">
      <alignment vertical="center"/>
    </xf>
    <xf numFmtId="0" fontId="0" fillId="19" borderId="12" xfId="0" quotePrefix="1" applyFill="1" applyBorder="1" applyAlignment="1">
      <alignment horizontal="center" vertical="center"/>
    </xf>
    <xf numFmtId="0" fontId="0" fillId="19" borderId="13" xfId="0" applyFill="1" applyBorder="1" applyAlignment="1">
      <alignment vertical="center"/>
    </xf>
    <xf numFmtId="0" fontId="0" fillId="19" borderId="17" xfId="0" quotePrefix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/>
    </xf>
    <xf numFmtId="0" fontId="0" fillId="19" borderId="18" xfId="0" quotePrefix="1" applyFill="1" applyBorder="1" applyAlignment="1">
      <alignment horizontal="center" vertical="center"/>
    </xf>
    <xf numFmtId="0" fontId="0" fillId="19" borderId="14" xfId="0" applyFill="1" applyBorder="1" applyAlignment="1">
      <alignment vertical="center"/>
    </xf>
    <xf numFmtId="0" fontId="0" fillId="19" borderId="15" xfId="0" applyFill="1" applyBorder="1" applyAlignment="1">
      <alignment vertical="center"/>
    </xf>
    <xf numFmtId="171" fontId="11" fillId="18" borderId="38" xfId="0" applyNumberFormat="1" applyFont="1" applyFill="1" applyBorder="1" applyAlignment="1">
      <alignment horizontal="right"/>
    </xf>
    <xf numFmtId="171" fontId="11" fillId="18" borderId="38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  <protection locked="0"/>
    </xf>
    <xf numFmtId="0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0" fontId="11" fillId="22" borderId="0" xfId="0" applyFont="1" applyFill="1" applyBorder="1"/>
    <xf numFmtId="171" fontId="11" fillId="22" borderId="38" xfId="0" applyNumberFormat="1" applyFont="1" applyFill="1" applyBorder="1" applyAlignment="1">
      <alignment horizontal="right"/>
    </xf>
    <xf numFmtId="0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0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0" fontId="5" fillId="19" borderId="0" xfId="0" applyFont="1" applyFill="1" applyBorder="1" applyAlignment="1">
      <alignment horizontal="centerContinuous" vertical="top"/>
    </xf>
    <xf numFmtId="0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0" fontId="0" fillId="19" borderId="16" xfId="0" quotePrefix="1" applyFill="1" applyBorder="1" applyAlignment="1">
      <alignment horizontal="center" vertical="center"/>
    </xf>
    <xf numFmtId="0" fontId="0" fillId="19" borderId="12" xfId="0" applyFill="1" applyBorder="1" applyAlignment="1">
      <alignment horizontal="centerContinuous" vertical="center"/>
    </xf>
    <xf numFmtId="0" fontId="0" fillId="19" borderId="13" xfId="0" applyFill="1" applyBorder="1" applyAlignment="1">
      <alignment horizontal="centerContinuous" vertical="center"/>
    </xf>
    <xf numFmtId="0" fontId="0" fillId="19" borderId="14" xfId="0" applyFill="1" applyBorder="1" applyAlignment="1">
      <alignment horizontal="centerContinuous" vertical="top"/>
    </xf>
    <xf numFmtId="0" fontId="0" fillId="19" borderId="15" xfId="0" applyFill="1" applyBorder="1" applyAlignment="1">
      <alignment horizontal="centerContinuous" vertical="top"/>
    </xf>
    <xf numFmtId="0" fontId="0" fillId="18" borderId="16" xfId="0" applyNumberFormat="1" applyFill="1" applyBorder="1" applyAlignment="1">
      <alignment horizontal="left" indent="1"/>
    </xf>
    <xf numFmtId="0" fontId="0" fillId="18" borderId="16" xfId="0" applyFill="1" applyBorder="1" applyAlignment="1">
      <alignment horizontal="left" indent="1"/>
    </xf>
    <xf numFmtId="0" fontId="0" fillId="0" borderId="16" xfId="0" applyFill="1" applyBorder="1" applyAlignment="1">
      <alignment horizontal="left" indent="1"/>
    </xf>
    <xf numFmtId="0" fontId="0" fillId="0" borderId="19" xfId="0" applyFill="1" applyBorder="1" applyAlignment="1">
      <alignment horizontal="left" indent="1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0" fontId="5" fillId="19" borderId="28" xfId="0" applyFont="1" applyFill="1" applyBorder="1" applyAlignment="1">
      <alignment vertical="center"/>
    </xf>
    <xf numFmtId="0" fontId="5" fillId="19" borderId="11" xfId="0" applyFont="1" applyFill="1" applyBorder="1" applyAlignment="1">
      <alignment vertical="center"/>
    </xf>
    <xf numFmtId="0" fontId="5" fillId="19" borderId="12" xfId="0" applyFont="1" applyFill="1" applyBorder="1" applyAlignment="1">
      <alignment horizontal="centerContinuous" vertical="center"/>
    </xf>
    <xf numFmtId="0" fontId="5" fillId="19" borderId="43" xfId="0" applyFont="1" applyFill="1" applyBorder="1" applyAlignment="1">
      <alignment horizontal="centerContinuous" vertical="center"/>
    </xf>
    <xf numFmtId="0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0" fontId="0" fillId="19" borderId="15" xfId="0" quotePrefix="1" applyFill="1" applyBorder="1" applyAlignment="1">
      <alignment horizontal="center" vertical="center"/>
    </xf>
    <xf numFmtId="0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0" fontId="10" fillId="18" borderId="11" xfId="0" applyFont="1" applyFill="1" applyBorder="1" applyAlignment="1">
      <alignment vertical="center"/>
    </xf>
    <xf numFmtId="0" fontId="9" fillId="18" borderId="11" xfId="0" applyFont="1" applyFill="1" applyBorder="1" applyAlignment="1">
      <alignment vertical="center"/>
    </xf>
    <xf numFmtId="0" fontId="9" fillId="18" borderId="0" xfId="0" applyFont="1" applyFill="1" applyAlignment="1">
      <alignment vertical="center"/>
    </xf>
    <xf numFmtId="0" fontId="1" fillId="18" borderId="11" xfId="0" applyFont="1" applyFill="1" applyBorder="1" applyAlignment="1">
      <alignment horizontal="centerContinuous" vertical="center"/>
    </xf>
    <xf numFmtId="0" fontId="0" fillId="18" borderId="11" xfId="0" applyFill="1" applyBorder="1" applyAlignment="1">
      <alignment horizontal="centerContinuous" vertical="center"/>
    </xf>
    <xf numFmtId="0" fontId="11" fillId="18" borderId="11" xfId="0" applyFont="1" applyFill="1" applyBorder="1" applyAlignment="1">
      <alignment vertical="center"/>
    </xf>
    <xf numFmtId="0" fontId="0" fillId="19" borderId="17" xfId="0" quotePrefix="1" applyFill="1" applyBorder="1" applyAlignment="1">
      <alignment horizontal="center" vertical="top"/>
    </xf>
    <xf numFmtId="0" fontId="0" fillId="19" borderId="18" xfId="0" quotePrefix="1" applyFill="1" applyBorder="1" applyAlignment="1">
      <alignment horizontal="center" vertical="top"/>
    </xf>
    <xf numFmtId="0" fontId="11" fillId="22" borderId="11" xfId="0" applyFont="1" applyFill="1" applyBorder="1"/>
    <xf numFmtId="0" fontId="5" fillId="19" borderId="18" xfId="0" applyFont="1" applyFill="1" applyBorder="1" applyAlignment="1">
      <alignment horizontal="centerContinuous" vertical="top"/>
    </xf>
    <xf numFmtId="0" fontId="5" fillId="19" borderId="16" xfId="0" applyFont="1" applyFill="1" applyBorder="1" applyAlignment="1">
      <alignment horizontal="centerContinuous" vertical="top"/>
    </xf>
    <xf numFmtId="0" fontId="5" fillId="19" borderId="63" xfId="0" applyFont="1" applyFill="1" applyBorder="1" applyAlignment="1">
      <alignment horizontal="centerContinuous" vertical="top"/>
    </xf>
    <xf numFmtId="0" fontId="5" fillId="19" borderId="64" xfId="0" applyFont="1" applyFill="1" applyBorder="1" applyAlignment="1">
      <alignment horizontal="centerContinuous" vertical="center"/>
    </xf>
    <xf numFmtId="0" fontId="5" fillId="19" borderId="65" xfId="0" applyFont="1" applyFill="1" applyBorder="1" applyAlignment="1">
      <alignment horizontal="centerContinuous" vertical="center"/>
    </xf>
    <xf numFmtId="0" fontId="5" fillId="19" borderId="66" xfId="0" applyFont="1" applyFill="1" applyBorder="1" applyAlignment="1">
      <alignment horizontal="centerContinuous" vertical="top"/>
    </xf>
    <xf numFmtId="0" fontId="5" fillId="19" borderId="67" xfId="0" quotePrefix="1" applyFont="1" applyFill="1" applyBorder="1" applyAlignment="1">
      <alignment horizontal="center" vertical="center"/>
    </xf>
    <xf numFmtId="0" fontId="0" fillId="19" borderId="68" xfId="0" quotePrefix="1" applyFill="1" applyBorder="1" applyAlignment="1">
      <alignment horizontal="center" vertical="center"/>
    </xf>
    <xf numFmtId="0" fontId="5" fillId="19" borderId="69" xfId="0" quotePrefix="1" applyFont="1" applyFill="1" applyBorder="1" applyAlignment="1">
      <alignment horizontal="center" vertical="center"/>
    </xf>
    <xf numFmtId="0" fontId="5" fillId="19" borderId="70" xfId="0" quotePrefix="1" applyFont="1" applyFill="1" applyBorder="1" applyAlignment="1">
      <alignment horizontal="center" vertical="center"/>
    </xf>
    <xf numFmtId="168" fontId="5" fillId="18" borderId="71" xfId="0" applyNumberFormat="1" applyFont="1" applyFill="1" applyBorder="1"/>
    <xf numFmtId="168" fontId="5" fillId="18" borderId="72" xfId="0" applyNumberFormat="1" applyFont="1" applyFill="1" applyBorder="1"/>
    <xf numFmtId="171" fontId="5" fillId="18" borderId="73" xfId="0" applyNumberFormat="1" applyFont="1" applyFill="1" applyBorder="1" applyAlignment="1">
      <alignment horizontal="right"/>
    </xf>
    <xf numFmtId="171" fontId="5" fillId="18" borderId="74" xfId="0" applyNumberFormat="1" applyFont="1" applyFill="1" applyBorder="1" applyAlignment="1">
      <alignment horizontal="right"/>
    </xf>
    <xf numFmtId="171" fontId="5" fillId="18" borderId="73" xfId="0" applyNumberFormat="1" applyFont="1" applyFill="1" applyBorder="1" applyAlignment="1" applyProtection="1">
      <alignment horizontal="right"/>
    </xf>
    <xf numFmtId="171" fontId="5" fillId="18" borderId="73" xfId="0" quotePrefix="1" applyNumberFormat="1" applyFont="1" applyFill="1" applyBorder="1" applyAlignment="1">
      <alignment horizontal="right"/>
    </xf>
    <xf numFmtId="171" fontId="11" fillId="22" borderId="75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>
      <alignment horizontal="right"/>
    </xf>
    <xf numFmtId="171" fontId="11" fillId="18" borderId="73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171" fontId="11" fillId="19" borderId="73" xfId="0" applyNumberFormat="1" applyFont="1" applyFill="1" applyBorder="1" applyAlignment="1" applyProtection="1">
      <alignment horizontal="right"/>
    </xf>
    <xf numFmtId="171" fontId="11" fillId="18" borderId="73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>
      <alignment horizontal="right"/>
    </xf>
    <xf numFmtId="171" fontId="11" fillId="19" borderId="74" xfId="0" applyNumberFormat="1" applyFont="1" applyFill="1" applyBorder="1" applyAlignment="1">
      <alignment horizontal="right"/>
    </xf>
    <xf numFmtId="171" fontId="11" fillId="18" borderId="74" xfId="0" applyNumberFormat="1" applyFont="1" applyFill="1" applyBorder="1" applyAlignment="1">
      <alignment horizontal="right"/>
    </xf>
    <xf numFmtId="168" fontId="5" fillId="18" borderId="71" xfId="0" applyNumberFormat="1" applyFont="1" applyFill="1" applyBorder="1" applyAlignment="1">
      <alignment horizontal="right"/>
    </xf>
    <xf numFmtId="168" fontId="5" fillId="18" borderId="72" xfId="0" applyNumberFormat="1" applyFont="1" applyFill="1" applyBorder="1" applyAlignment="1">
      <alignment horizontal="right"/>
    </xf>
    <xf numFmtId="0" fontId="5" fillId="19" borderId="71" xfId="0" applyFont="1" applyFill="1" applyBorder="1" applyAlignment="1">
      <alignment horizontal="centerContinuous" vertical="center"/>
    </xf>
    <xf numFmtId="0" fontId="5" fillId="19" borderId="78" xfId="0" quotePrefix="1" applyFont="1" applyFill="1" applyBorder="1" applyAlignment="1">
      <alignment horizontal="center" vertical="center"/>
    </xf>
    <xf numFmtId="0" fontId="5" fillId="19" borderId="79" xfId="0" applyFont="1" applyFill="1" applyBorder="1" applyAlignment="1">
      <alignment horizontal="centerContinuous" vertical="center"/>
    </xf>
    <xf numFmtId="0" fontId="5" fillId="19" borderId="80" xfId="0" applyFont="1" applyFill="1" applyBorder="1" applyAlignment="1">
      <alignment horizontal="centerContinuous" vertical="center"/>
    </xf>
    <xf numFmtId="0" fontId="5" fillId="19" borderId="75" xfId="0" applyFont="1" applyFill="1" applyBorder="1" applyAlignment="1">
      <alignment horizontal="center" vertical="center"/>
    </xf>
    <xf numFmtId="0" fontId="5" fillId="19" borderId="75" xfId="0" quotePrefix="1" applyFont="1" applyFill="1" applyBorder="1" applyAlignment="1">
      <alignment horizontal="center" vertical="center"/>
    </xf>
    <xf numFmtId="0" fontId="5" fillId="19" borderId="76" xfId="0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Continuous" vertical="center"/>
    </xf>
    <xf numFmtId="0" fontId="5" fillId="19" borderId="81" xfId="0" applyFont="1" applyFill="1" applyBorder="1" applyAlignment="1">
      <alignment horizontal="center" vertical="center"/>
    </xf>
    <xf numFmtId="0" fontId="5" fillId="19" borderId="81" xfId="0" applyFont="1" applyFill="1" applyBorder="1" applyAlignment="1">
      <alignment vertical="center"/>
    </xf>
    <xf numFmtId="0" fontId="5" fillId="19" borderId="76" xfId="0" applyFont="1" applyFill="1" applyBorder="1" applyAlignment="1">
      <alignment horizontal="center" vertical="top" wrapText="1"/>
    </xf>
    <xf numFmtId="0" fontId="11" fillId="19" borderId="82" xfId="0" applyFont="1" applyFill="1" applyBorder="1"/>
    <xf numFmtId="171" fontId="11" fillId="19" borderId="81" xfId="0" applyNumberFormat="1" applyFont="1" applyFill="1" applyBorder="1" applyAlignment="1">
      <alignment horizontal="right"/>
    </xf>
    <xf numFmtId="171" fontId="11" fillId="19" borderId="81" xfId="0" applyNumberFormat="1" applyFont="1" applyFill="1" applyBorder="1" applyAlignment="1" applyProtection="1">
      <alignment horizontal="right"/>
    </xf>
    <xf numFmtId="171" fontId="11" fillId="19" borderId="83" xfId="0" applyNumberFormat="1" applyFont="1" applyFill="1" applyBorder="1" applyAlignment="1">
      <alignment horizontal="right"/>
    </xf>
    <xf numFmtId="0" fontId="5" fillId="19" borderId="84" xfId="0" applyFont="1" applyFill="1" applyBorder="1" applyAlignment="1">
      <alignment horizontal="centerContinuous" vertical="center"/>
    </xf>
    <xf numFmtId="0" fontId="5" fillId="19" borderId="85" xfId="0" applyFont="1" applyFill="1" applyBorder="1" applyAlignment="1">
      <alignment horizontal="center" vertical="center"/>
    </xf>
    <xf numFmtId="0" fontId="5" fillId="19" borderId="86" xfId="0" quotePrefix="1" applyFont="1" applyFill="1" applyBorder="1" applyAlignment="1">
      <alignment horizontal="center" vertical="center"/>
    </xf>
    <xf numFmtId="0" fontId="5" fillId="19" borderId="70" xfId="0" applyFont="1" applyFill="1" applyBorder="1" applyAlignment="1">
      <alignment horizontal="centerContinuous" vertical="top"/>
    </xf>
    <xf numFmtId="0" fontId="0" fillId="19" borderId="87" xfId="0" applyFill="1" applyBorder="1" applyAlignment="1">
      <alignment vertical="center"/>
    </xf>
    <xf numFmtId="0" fontId="0" fillId="19" borderId="77" xfId="0" applyFill="1" applyBorder="1"/>
    <xf numFmtId="0" fontId="0" fillId="19" borderId="68" xfId="0" applyFill="1" applyBorder="1"/>
    <xf numFmtId="0" fontId="5" fillId="19" borderId="19" xfId="0" applyFont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top"/>
    </xf>
    <xf numFmtId="0" fontId="0" fillId="19" borderId="77" xfId="0" quotePrefix="1" applyFill="1" applyBorder="1" applyAlignment="1">
      <alignment horizontal="center" vertical="center"/>
    </xf>
    <xf numFmtId="0" fontId="0" fillId="19" borderId="88" xfId="0" quotePrefix="1" applyFill="1" applyBorder="1" applyAlignment="1">
      <alignment horizontal="center" vertical="center"/>
    </xf>
    <xf numFmtId="0" fontId="0" fillId="19" borderId="70" xfId="0" quotePrefix="1" applyFill="1" applyBorder="1" applyAlignment="1">
      <alignment horizontal="center" vertical="center"/>
    </xf>
    <xf numFmtId="0" fontId="0" fillId="19" borderId="73" xfId="0" quotePrefix="1" applyFill="1" applyBorder="1" applyAlignment="1">
      <alignment horizontal="center" vertical="center"/>
    </xf>
    <xf numFmtId="0" fontId="0" fillId="19" borderId="74" xfId="0" quotePrefix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Continuous" vertical="center"/>
    </xf>
    <xf numFmtId="0" fontId="5" fillId="19" borderId="63" xfId="0" applyFont="1" applyFill="1" applyBorder="1" applyAlignment="1">
      <alignment horizontal="centerContinuous" vertical="center"/>
    </xf>
    <xf numFmtId="0" fontId="5" fillId="19" borderId="81" xfId="0" quotePrefix="1" applyFont="1" applyFill="1" applyBorder="1" applyAlignment="1">
      <alignment horizontal="center" vertical="center"/>
    </xf>
    <xf numFmtId="0" fontId="5" fillId="19" borderId="69" xfId="0" applyFont="1" applyFill="1" applyBorder="1" applyAlignment="1">
      <alignment horizontal="center" vertical="center"/>
    </xf>
    <xf numFmtId="0" fontId="5" fillId="19" borderId="91" xfId="0" quotePrefix="1" applyFont="1" applyFill="1" applyBorder="1" applyAlignment="1">
      <alignment horizontal="center" vertical="center"/>
    </xf>
    <xf numFmtId="0" fontId="5" fillId="19" borderId="91" xfId="0" applyFont="1" applyFill="1" applyBorder="1" applyAlignment="1">
      <alignment horizontal="center" vertical="center"/>
    </xf>
    <xf numFmtId="171" fontId="5" fillId="18" borderId="74" xfId="0" applyNumberFormat="1" applyFont="1" applyFill="1" applyBorder="1" applyAlignment="1" applyProtection="1">
      <alignment horizontal="right"/>
    </xf>
    <xf numFmtId="0" fontId="5" fillId="21" borderId="16" xfId="0" applyFont="1" applyFill="1" applyBorder="1"/>
    <xf numFmtId="171" fontId="5" fillId="21" borderId="17" xfId="0" applyNumberFormat="1" applyFont="1" applyFill="1" applyBorder="1" applyAlignment="1" applyProtection="1">
      <alignment horizontal="right"/>
    </xf>
    <xf numFmtId="171" fontId="5" fillId="21" borderId="18" xfId="0" applyNumberFormat="1" applyFont="1" applyFill="1" applyBorder="1" applyAlignment="1" applyProtection="1">
      <alignment horizontal="right"/>
    </xf>
    <xf numFmtId="171" fontId="5" fillId="21" borderId="73" xfId="0" applyNumberFormat="1" applyFont="1" applyFill="1" applyBorder="1" applyAlignment="1">
      <alignment horizontal="right"/>
    </xf>
    <xf numFmtId="171" fontId="5" fillId="21" borderId="73" xfId="0" applyNumberFormat="1" applyFont="1" applyFill="1" applyBorder="1" applyAlignment="1" applyProtection="1">
      <alignment horizontal="right"/>
    </xf>
    <xf numFmtId="171" fontId="5" fillId="21" borderId="74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0" fontId="2" fillId="18" borderId="16" xfId="0" applyFont="1" applyFill="1" applyBorder="1"/>
    <xf numFmtId="0" fontId="0" fillId="19" borderId="20" xfId="0" applyFill="1" applyBorder="1" applyAlignment="1">
      <alignment horizontal="centerContinuous" vertical="center"/>
    </xf>
    <xf numFmtId="0" fontId="0" fillId="19" borderId="24" xfId="0" applyFill="1" applyBorder="1" applyAlignment="1">
      <alignment horizontal="centerContinuous" vertical="center"/>
    </xf>
    <xf numFmtId="0" fontId="0" fillId="19" borderId="26" xfId="0" applyFill="1" applyBorder="1" applyAlignment="1">
      <alignment horizontal="centerContinuous" vertical="center"/>
    </xf>
    <xf numFmtId="178" fontId="2" fillId="18" borderId="12" xfId="0" applyNumberFormat="1" applyFont="1" applyFill="1" applyBorder="1" applyAlignment="1">
      <alignment horizontal="right"/>
    </xf>
    <xf numFmtId="178" fontId="2" fillId="18" borderId="12" xfId="0" quotePrefix="1" applyNumberFormat="1" applyFont="1" applyFill="1" applyBorder="1" applyAlignment="1">
      <alignment horizontal="right"/>
    </xf>
    <xf numFmtId="178" fontId="2" fillId="18" borderId="12" xfId="0" applyNumberFormat="1" applyFont="1" applyFill="1" applyBorder="1" applyAlignment="1" applyProtection="1">
      <alignment horizontal="right"/>
    </xf>
    <xf numFmtId="178" fontId="2" fillId="18" borderId="13" xfId="0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0" fontId="5" fillId="19" borderId="11" xfId="0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vertical="center"/>
    </xf>
    <xf numFmtId="0" fontId="5" fillId="19" borderId="20" xfId="0" applyNumberFormat="1" applyFont="1" applyFill="1" applyBorder="1" applyAlignment="1">
      <alignment horizontal="center" vertical="center"/>
    </xf>
    <xf numFmtId="0" fontId="5" fillId="19" borderId="16" xfId="0" applyNumberFormat="1" applyFont="1" applyFill="1" applyBorder="1" applyAlignment="1">
      <alignment horizontal="center" vertical="center"/>
    </xf>
    <xf numFmtId="0" fontId="5" fillId="19" borderId="27" xfId="0" applyNumberFormat="1" applyFont="1" applyFill="1" applyBorder="1" applyAlignment="1">
      <alignment horizontal="center" vertical="center"/>
    </xf>
    <xf numFmtId="0" fontId="5" fillId="19" borderId="19" xfId="0" applyNumberFormat="1" applyFont="1" applyFill="1" applyBorder="1" applyAlignment="1">
      <alignment vertical="center"/>
    </xf>
    <xf numFmtId="0" fontId="5" fillId="19" borderId="32" xfId="0" applyNumberFormat="1" applyFont="1" applyFill="1" applyBorder="1" applyAlignment="1">
      <alignment horizontal="center" vertical="center"/>
    </xf>
    <xf numFmtId="0" fontId="5" fillId="19" borderId="14" xfId="0" applyNumberFormat="1" applyFont="1" applyFill="1" applyBorder="1" applyAlignment="1">
      <alignment horizontal="center" vertical="center"/>
    </xf>
    <xf numFmtId="0" fontId="5" fillId="19" borderId="15" xfId="0" applyNumberFormat="1" applyFont="1" applyFill="1" applyBorder="1" applyAlignment="1">
      <alignment horizontal="center" vertical="center"/>
    </xf>
    <xf numFmtId="0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0" fontId="11" fillId="18" borderId="16" xfId="37" applyFont="1" applyFill="1" applyBorder="1"/>
    <xf numFmtId="0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0" fontId="11" fillId="22" borderId="19" xfId="37" applyFont="1" applyFill="1" applyBorder="1"/>
    <xf numFmtId="0" fontId="2" fillId="18" borderId="0" xfId="0" applyFont="1" applyFill="1"/>
    <xf numFmtId="171" fontId="11" fillId="22" borderId="18" xfId="37" applyNumberFormat="1" applyFont="1" applyFill="1" applyBorder="1" applyAlignment="1">
      <alignment horizontal="right"/>
    </xf>
    <xf numFmtId="0" fontId="5" fillId="19" borderId="15" xfId="0" applyFont="1" applyFill="1" applyBorder="1" applyAlignment="1">
      <alignment vertical="center"/>
    </xf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0" fontId="5" fillId="19" borderId="0" xfId="0" quotePrefix="1" applyFont="1" applyFill="1" applyBorder="1" applyAlignment="1">
      <alignment horizontal="center" vertical="center"/>
    </xf>
    <xf numFmtId="0" fontId="5" fillId="19" borderId="0" xfId="0" applyNumberFormat="1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vertical="center"/>
    </xf>
    <xf numFmtId="0" fontId="5" fillId="19" borderId="0" xfId="0" applyNumberFormat="1" applyFont="1" applyFill="1" applyBorder="1" applyAlignment="1">
      <alignment horizontal="centerContinuous" vertical="center"/>
    </xf>
    <xf numFmtId="0" fontId="5" fillId="19" borderId="11" xfId="0" applyNumberFormat="1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vertical="center"/>
    </xf>
    <xf numFmtId="0" fontId="5" fillId="19" borderId="17" xfId="0" applyFont="1" applyFill="1" applyBorder="1" applyAlignment="1">
      <alignment vertical="center"/>
    </xf>
    <xf numFmtId="0" fontId="5" fillId="19" borderId="17" xfId="0" applyFont="1" applyFill="1" applyBorder="1" applyAlignment="1">
      <alignment horizontal="centerContinuous" vertical="center"/>
    </xf>
    <xf numFmtId="0" fontId="5" fillId="19" borderId="18" xfId="0" applyFont="1" applyFill="1" applyBorder="1" applyAlignment="1">
      <alignment horizontal="centerContinuous" vertical="center"/>
    </xf>
    <xf numFmtId="0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0" fontId="5" fillId="22" borderId="15" xfId="0" applyFont="1" applyFill="1" applyBorder="1"/>
    <xf numFmtId="0" fontId="5" fillId="18" borderId="0" xfId="0" applyFont="1" applyFill="1" applyBorder="1" applyAlignment="1">
      <alignment horizontal="center" vertical="center"/>
    </xf>
    <xf numFmtId="0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0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0" fontId="11" fillId="19" borderId="21" xfId="0" applyFont="1" applyFill="1" applyBorder="1" applyAlignment="1">
      <alignment vertical="center"/>
    </xf>
    <xf numFmtId="0" fontId="11" fillId="19" borderId="16" xfId="0" applyFont="1" applyFill="1" applyBorder="1" applyAlignment="1">
      <alignment vertical="center"/>
    </xf>
    <xf numFmtId="0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0" fontId="5" fillId="18" borderId="92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0" fontId="0" fillId="19" borderId="26" xfId="0" quotePrefix="1" applyFill="1" applyBorder="1" applyAlignment="1">
      <alignment horizontal="centerContinuous" vertical="center"/>
    </xf>
    <xf numFmtId="0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0" fontId="2" fillId="19" borderId="21" xfId="0" quotePrefix="1" applyFont="1" applyFill="1" applyBorder="1" applyAlignment="1">
      <alignment horizontal="center"/>
    </xf>
    <xf numFmtId="0" fontId="2" fillId="19" borderId="21" xfId="0" applyFont="1" applyFill="1" applyBorder="1" applyAlignment="1">
      <alignment horizontal="center"/>
    </xf>
    <xf numFmtId="0" fontId="2" fillId="19" borderId="16" xfId="0" applyFont="1" applyFill="1" applyBorder="1" applyAlignment="1">
      <alignment horizontal="center" vertical="center"/>
    </xf>
    <xf numFmtId="0" fontId="2" fillId="19" borderId="19" xfId="0" applyFont="1" applyFill="1" applyBorder="1" applyAlignment="1">
      <alignment horizontal="center" vertical="top"/>
    </xf>
    <xf numFmtId="0" fontId="2" fillId="19" borderId="19" xfId="0" quotePrefix="1" applyFont="1" applyFill="1" applyBorder="1" applyAlignment="1">
      <alignment horizontal="center" vertical="top"/>
    </xf>
    <xf numFmtId="0" fontId="0" fillId="19" borderId="32" xfId="0" applyFill="1" applyBorder="1" applyAlignment="1">
      <alignment horizontal="center" vertical="center"/>
    </xf>
    <xf numFmtId="0" fontId="0" fillId="19" borderId="32" xfId="0" quotePrefix="1" applyFill="1" applyBorder="1" applyAlignment="1">
      <alignment horizontal="center" vertical="center"/>
    </xf>
    <xf numFmtId="0" fontId="0" fillId="19" borderId="37" xfId="0" quotePrefix="1" applyFill="1" applyBorder="1" applyAlignment="1">
      <alignment horizontal="center" vertical="center"/>
    </xf>
    <xf numFmtId="0" fontId="0" fillId="18" borderId="19" xfId="0" applyFill="1" applyBorder="1" applyAlignment="1">
      <alignment horizontal="left" indent="1"/>
    </xf>
    <xf numFmtId="0" fontId="0" fillId="19" borderId="28" xfId="0" applyFill="1" applyBorder="1" applyAlignment="1">
      <alignment horizontal="center" vertical="center"/>
    </xf>
    <xf numFmtId="0" fontId="0" fillId="19" borderId="27" xfId="0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Continuous" vertical="center"/>
    </xf>
    <xf numFmtId="0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0" fontId="9" fillId="19" borderId="12" xfId="0" applyFont="1" applyFill="1" applyBorder="1" applyAlignment="1">
      <alignment horizontal="centerContinuous" vertical="center"/>
    </xf>
    <xf numFmtId="0" fontId="9" fillId="19" borderId="13" xfId="0" applyFont="1" applyFill="1" applyBorder="1" applyAlignment="1">
      <alignment horizontal="centerContinuous" vertical="center"/>
    </xf>
    <xf numFmtId="0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0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0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0" fontId="0" fillId="19" borderId="18" xfId="0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" vertical="center"/>
    </xf>
    <xf numFmtId="0" fontId="0" fillId="19" borderId="16" xfId="0" applyFill="1" applyBorder="1" applyAlignment="1">
      <alignment vertical="center"/>
    </xf>
    <xf numFmtId="168" fontId="5" fillId="19" borderId="28" xfId="0" applyNumberFormat="1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vertical="center"/>
    </xf>
    <xf numFmtId="0" fontId="5" fillId="19" borderId="26" xfId="0" quotePrefix="1" applyFont="1" applyFill="1" applyBorder="1" applyAlignment="1">
      <alignment horizontal="left" vertical="center"/>
    </xf>
    <xf numFmtId="0" fontId="5" fillId="19" borderId="24" xfId="0" applyFont="1" applyFill="1" applyBorder="1" applyAlignment="1">
      <alignment vertical="top"/>
    </xf>
    <xf numFmtId="0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0" fontId="18" fillId="19" borderId="14" xfId="0" quotePrefix="1" applyFont="1" applyFill="1" applyBorder="1" applyAlignment="1">
      <alignment horizontal="center" vertical="center"/>
    </xf>
    <xf numFmtId="0" fontId="18" fillId="19" borderId="15" xfId="0" quotePrefix="1" applyFont="1" applyFill="1" applyBorder="1" applyAlignment="1">
      <alignment horizontal="center" vertical="center"/>
    </xf>
    <xf numFmtId="0" fontId="2" fillId="18" borderId="64" xfId="0" applyFont="1" applyFill="1" applyBorder="1"/>
    <xf numFmtId="171" fontId="2" fillId="18" borderId="71" xfId="0" applyNumberFormat="1" applyFont="1" applyFill="1" applyBorder="1" applyAlignment="1">
      <alignment horizontal="right"/>
    </xf>
    <xf numFmtId="171" fontId="2" fillId="18" borderId="71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>
      <alignment horizontal="right"/>
    </xf>
    <xf numFmtId="0" fontId="2" fillId="18" borderId="93" xfId="0" applyFont="1" applyFill="1" applyBorder="1"/>
    <xf numFmtId="171" fontId="2" fillId="18" borderId="73" xfId="0" applyNumberFormat="1" applyFont="1" applyFill="1" applyBorder="1" applyAlignment="1" applyProtection="1">
      <alignment horizontal="right"/>
    </xf>
    <xf numFmtId="171" fontId="2" fillId="18" borderId="73" xfId="0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</xf>
    <xf numFmtId="171" fontId="2" fillId="18" borderId="74" xfId="0" applyNumberFormat="1" applyFont="1" applyFill="1" applyBorder="1" applyAlignment="1">
      <alignment horizontal="right"/>
    </xf>
    <xf numFmtId="0" fontId="11" fillId="18" borderId="93" xfId="0" applyFont="1" applyFill="1" applyBorder="1"/>
    <xf numFmtId="171" fontId="2" fillId="18" borderId="73" xfId="0" applyNumberFormat="1" applyFont="1" applyFill="1" applyBorder="1" applyAlignment="1" applyProtection="1">
      <alignment horizontal="right"/>
      <protection locked="0"/>
    </xf>
    <xf numFmtId="171" fontId="2" fillId="18" borderId="73" xfId="0" quotePrefix="1" applyNumberFormat="1" applyFont="1" applyFill="1" applyBorder="1" applyAlignment="1">
      <alignment horizontal="right"/>
    </xf>
    <xf numFmtId="0" fontId="11" fillId="22" borderId="93" xfId="0" applyFont="1" applyFill="1" applyBorder="1"/>
    <xf numFmtId="171" fontId="11" fillId="22" borderId="73" xfId="0" applyNumberFormat="1" applyFont="1" applyFill="1" applyBorder="1" applyAlignment="1">
      <alignment horizontal="right"/>
    </xf>
    <xf numFmtId="171" fontId="11" fillId="22" borderId="73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>
      <alignment horizontal="right"/>
    </xf>
    <xf numFmtId="0" fontId="11" fillId="22" borderId="94" xfId="0" applyFont="1" applyFill="1" applyBorder="1"/>
    <xf numFmtId="171" fontId="11" fillId="22" borderId="75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 applyProtection="1">
      <alignment horizontal="right"/>
    </xf>
    <xf numFmtId="0" fontId="5" fillId="19" borderId="13" xfId="0" quotePrefix="1" applyFont="1" applyFill="1" applyBorder="1" applyAlignment="1">
      <alignment horizontal="centerContinuous" vertical="center"/>
    </xf>
    <xf numFmtId="0" fontId="5" fillId="0" borderId="0" xfId="0" applyFont="1" applyAlignment="1">
      <alignment vertical="center"/>
    </xf>
    <xf numFmtId="0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0" fontId="5" fillId="19" borderId="33" xfId="0" applyFont="1" applyFill="1" applyBorder="1" applyAlignment="1">
      <alignment horizontal="left" vertical="center"/>
    </xf>
    <xf numFmtId="0" fontId="5" fillId="19" borderId="41" xfId="0" applyFont="1" applyFill="1" applyBorder="1" applyAlignment="1">
      <alignment vertical="center"/>
    </xf>
    <xf numFmtId="0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0" fontId="11" fillId="22" borderId="64" xfId="0" applyFont="1" applyFill="1" applyBorder="1"/>
    <xf numFmtId="171" fontId="11" fillId="22" borderId="71" xfId="0" applyNumberFormat="1" applyFont="1" applyFill="1" applyBorder="1" applyAlignment="1" applyProtection="1">
      <alignment horizontal="right"/>
    </xf>
    <xf numFmtId="171" fontId="11" fillId="22" borderId="72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 applyProtection="1">
      <alignment horizontal="right"/>
    </xf>
    <xf numFmtId="171" fontId="11" fillId="22" borderId="73" xfId="0" quotePrefix="1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  <protection locked="0"/>
    </xf>
    <xf numFmtId="0" fontId="11" fillId="21" borderId="0" xfId="0" quotePrefix="1" applyFont="1" applyFill="1" applyBorder="1"/>
    <xf numFmtId="0" fontId="8" fillId="21" borderId="0" xfId="0" applyFont="1" applyFill="1" applyBorder="1"/>
    <xf numFmtId="0" fontId="10" fillId="21" borderId="0" xfId="0" applyFont="1" applyFill="1" applyBorder="1" applyAlignment="1">
      <alignment horizontal="centerContinuous"/>
    </xf>
    <xf numFmtId="0" fontId="5" fillId="19" borderId="23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" vertical="center"/>
    </xf>
    <xf numFmtId="0" fontId="5" fillId="19" borderId="47" xfId="0" applyFont="1" applyFill="1" applyBorder="1" applyAlignment="1">
      <alignment horizontal="center" vertical="center"/>
    </xf>
    <xf numFmtId="0" fontId="5" fillId="19" borderId="49" xfId="0" applyFont="1" applyFill="1" applyBorder="1" applyAlignment="1">
      <alignment horizontal="center" vertical="center"/>
    </xf>
    <xf numFmtId="0" fontId="5" fillId="19" borderId="50" xfId="0" applyFont="1" applyFill="1" applyBorder="1" applyAlignment="1">
      <alignment horizontal="center" vertical="center"/>
    </xf>
    <xf numFmtId="0" fontId="5" fillId="19" borderId="50" xfId="0" quotePrefix="1" applyFont="1" applyFill="1" applyBorder="1" applyAlignment="1">
      <alignment horizontal="center" vertical="center"/>
    </xf>
    <xf numFmtId="0" fontId="5" fillId="19" borderId="51" xfId="0" quotePrefix="1" applyFont="1" applyFill="1" applyBorder="1" applyAlignment="1">
      <alignment horizontal="center" vertical="center"/>
    </xf>
    <xf numFmtId="0" fontId="5" fillId="19" borderId="52" xfId="0" quotePrefix="1" applyFont="1" applyFill="1" applyBorder="1" applyAlignment="1">
      <alignment horizontal="center" vertical="center"/>
    </xf>
    <xf numFmtId="0" fontId="5" fillId="19" borderId="52" xfId="0" applyFont="1" applyFill="1" applyBorder="1" applyAlignment="1">
      <alignment horizontal="center" vertical="center"/>
    </xf>
    <xf numFmtId="0" fontId="5" fillId="19" borderId="53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2" fillId="0" borderId="0" xfId="0" applyFont="1"/>
    <xf numFmtId="171" fontId="11" fillId="22" borderId="71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 applyProtection="1">
      <alignment horizontal="right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32" xfId="0" applyFont="1" applyFill="1" applyBorder="1" applyAlignment="1">
      <alignment horizontal="centerContinuous" vertical="center"/>
    </xf>
    <xf numFmtId="0" fontId="5" fillId="19" borderId="14" xfId="0" applyFont="1" applyFill="1" applyBorder="1" applyAlignment="1">
      <alignment horizontal="centerContinuous" vertical="center"/>
    </xf>
    <xf numFmtId="0" fontId="5" fillId="19" borderId="28" xfId="0" quotePrefix="1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22" xfId="0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13" xfId="0" applyNumberFormat="1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167" fontId="5" fillId="0" borderId="14" xfId="0" applyNumberFormat="1" applyFont="1" applyFill="1" applyBorder="1" applyAlignment="1" applyProtection="1">
      <alignment horizontal="right" indent="1"/>
    </xf>
    <xf numFmtId="165" fontId="5" fillId="0" borderId="15" xfId="0" applyNumberFormat="1" applyFont="1" applyFill="1" applyBorder="1" applyAlignment="1" applyProtection="1">
      <alignment horizontal="right" indent="1"/>
    </xf>
    <xf numFmtId="0" fontId="5" fillId="19" borderId="2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9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41" xfId="0" applyFont="1" applyFill="1" applyBorder="1" applyAlignment="1">
      <alignment horizontal="center" vertical="center"/>
    </xf>
    <xf numFmtId="0" fontId="5" fillId="19" borderId="18" xfId="0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horizontal="center" vertical="center"/>
    </xf>
    <xf numFmtId="0" fontId="5" fillId="19" borderId="12" xfId="0" applyNumberFormat="1" applyFont="1" applyFill="1" applyBorder="1" applyAlignment="1">
      <alignment horizontal="center" vertical="center"/>
    </xf>
    <xf numFmtId="0" fontId="5" fillId="19" borderId="18" xfId="0" applyNumberFormat="1" applyFont="1" applyFill="1" applyBorder="1" applyAlignment="1">
      <alignment horizontal="center" vertical="center"/>
    </xf>
    <xf numFmtId="171" fontId="2" fillId="18" borderId="74" xfId="0" quotePrefix="1" applyNumberFormat="1" applyFont="1" applyFill="1" applyBorder="1" applyAlignment="1">
      <alignment horizontal="right"/>
    </xf>
    <xf numFmtId="0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0" fontId="5" fillId="19" borderId="42" xfId="0" applyFont="1" applyFill="1" applyBorder="1" applyAlignment="1">
      <alignment horizontal="center" vertical="center"/>
    </xf>
    <xf numFmtId="0" fontId="5" fillId="19" borderId="12" xfId="0" applyFont="1" applyFill="1" applyBorder="1" applyAlignment="1">
      <alignment horizontal="left" vertical="center"/>
    </xf>
    <xf numFmtId="0" fontId="5" fillId="19" borderId="0" xfId="0" applyFont="1" applyFill="1" applyBorder="1" applyAlignment="1">
      <alignment horizontal="centerContinuous" vertical="center"/>
    </xf>
    <xf numFmtId="0" fontId="5" fillId="19" borderId="57" xfId="0" applyFont="1" applyFill="1" applyBorder="1" applyAlignment="1">
      <alignment horizontal="center" vertical="center"/>
    </xf>
    <xf numFmtId="168" fontId="2" fillId="18" borderId="0" xfId="0" applyNumberFormat="1" applyFont="1" applyFill="1"/>
    <xf numFmtId="37" fontId="2" fillId="18" borderId="0" xfId="0" applyNumberFormat="1" applyFont="1" applyFill="1"/>
    <xf numFmtId="0" fontId="5" fillId="19" borderId="23" xfId="0" applyFont="1" applyFill="1" applyBorder="1" applyAlignment="1">
      <alignment horizontal="left" vertical="center"/>
    </xf>
    <xf numFmtId="0" fontId="5" fillId="19" borderId="38" xfId="0" applyFont="1" applyFill="1" applyBorder="1" applyAlignment="1">
      <alignment horizontal="center" vertical="center"/>
    </xf>
    <xf numFmtId="0" fontId="5" fillId="19" borderId="43" xfId="0" applyFont="1" applyFill="1" applyBorder="1" applyAlignment="1">
      <alignment horizontal="left" vertical="center"/>
    </xf>
    <xf numFmtId="0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0" fontId="5" fillId="19" borderId="14" xfId="0" applyFont="1" applyFill="1" applyBorder="1" applyAlignment="1">
      <alignment horizontal="center" vertical="center"/>
    </xf>
    <xf numFmtId="0" fontId="5" fillId="18" borderId="0" xfId="0" applyFont="1" applyFill="1" applyBorder="1" applyAlignment="1">
      <alignment horizontal="left"/>
    </xf>
    <xf numFmtId="0" fontId="11" fillId="18" borderId="0" xfId="0" applyFont="1" applyFill="1" applyBorder="1" applyAlignment="1">
      <alignment horizontal="left"/>
    </xf>
    <xf numFmtId="0" fontId="2" fillId="19" borderId="14" xfId="0" applyFont="1" applyFill="1" applyBorder="1" applyAlignment="1">
      <alignment horizontal="center" vertical="center"/>
    </xf>
    <xf numFmtId="0" fontId="0" fillId="18" borderId="0" xfId="0" applyFill="1" applyBorder="1" applyAlignment="1">
      <alignment horizontal="left"/>
    </xf>
    <xf numFmtId="0" fontId="0" fillId="18" borderId="16" xfId="0" applyFill="1" applyBorder="1" applyAlignment="1">
      <alignment horizontal="left"/>
    </xf>
    <xf numFmtId="0" fontId="0" fillId="18" borderId="19" xfId="0" applyFill="1" applyBorder="1" applyAlignment="1">
      <alignment horizontal="left"/>
    </xf>
    <xf numFmtId="171" fontId="1" fillId="18" borderId="17" xfId="0" applyNumberFormat="1" applyFont="1" applyFill="1" applyBorder="1" applyAlignment="1" applyProtection="1">
      <alignment horizontal="right"/>
    </xf>
    <xf numFmtId="0" fontId="1" fillId="18" borderId="99" xfId="0" applyFont="1" applyFill="1" applyBorder="1"/>
    <xf numFmtId="0" fontId="5" fillId="18" borderId="16" xfId="0" applyFont="1" applyFill="1" applyBorder="1" applyAlignment="1">
      <alignment horizontal="left"/>
    </xf>
    <xf numFmtId="0" fontId="5" fillId="18" borderId="19" xfId="0" applyFont="1" applyFill="1" applyBorder="1" applyAlignment="1">
      <alignment horizontal="left"/>
    </xf>
    <xf numFmtId="171" fontId="2" fillId="18" borderId="0" xfId="0" applyNumberFormat="1" applyFont="1" applyFill="1" applyBorder="1" applyAlignment="1" applyProtection="1">
      <alignment horizontal="right"/>
      <protection locked="0"/>
    </xf>
    <xf numFmtId="171" fontId="1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 applyProtection="1">
      <alignment horizontal="right"/>
    </xf>
    <xf numFmtId="0" fontId="1" fillId="18" borderId="16" xfId="0" applyFont="1" applyFill="1" applyBorder="1"/>
    <xf numFmtId="171" fontId="2" fillId="18" borderId="0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  <protection locked="0"/>
    </xf>
    <xf numFmtId="171" fontId="1" fillId="18" borderId="17" xfId="0" applyNumberFormat="1" applyFont="1" applyFill="1" applyBorder="1" applyAlignment="1">
      <alignment horizontal="right"/>
    </xf>
    <xf numFmtId="171" fontId="11" fillId="22" borderId="11" xfId="0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left"/>
    </xf>
    <xf numFmtId="0" fontId="5" fillId="18" borderId="105" xfId="0" applyFont="1" applyFill="1" applyBorder="1"/>
    <xf numFmtId="0" fontId="11" fillId="22" borderId="105" xfId="0" applyFont="1" applyFill="1" applyBorder="1"/>
    <xf numFmtId="0" fontId="5" fillId="18" borderId="106" xfId="0" applyFont="1" applyFill="1" applyBorder="1"/>
    <xf numFmtId="171" fontId="11" fillId="22" borderId="106" xfId="0" quotePrefix="1" applyNumberFormat="1" applyFont="1" applyFill="1" applyBorder="1" applyAlignment="1">
      <alignment horizontal="right"/>
    </xf>
    <xf numFmtId="0" fontId="5" fillId="18" borderId="107" xfId="0" applyFont="1" applyFill="1" applyBorder="1"/>
    <xf numFmtId="171" fontId="11" fillId="22" borderId="107" xfId="0" applyNumberFormat="1" applyFont="1" applyFill="1" applyBorder="1" applyAlignment="1">
      <alignment horizontal="right"/>
    </xf>
    <xf numFmtId="0" fontId="5" fillId="18" borderId="108" xfId="0" applyFont="1" applyFill="1" applyBorder="1"/>
    <xf numFmtId="171" fontId="11" fillId="22" borderId="108" xfId="0" applyNumberFormat="1" applyFont="1" applyFill="1" applyBorder="1" applyAlignment="1">
      <alignment horizontal="right"/>
    </xf>
    <xf numFmtId="171" fontId="11" fillId="22" borderId="108" xfId="0" quotePrefix="1" applyNumberFormat="1" applyFont="1" applyFill="1" applyBorder="1" applyAlignment="1">
      <alignment horizontal="right"/>
    </xf>
    <xf numFmtId="171" fontId="11" fillId="22" borderId="0" xfId="0" applyNumberFormat="1" applyFont="1" applyFill="1" applyBorder="1" applyAlignment="1">
      <alignment horizontal="right"/>
    </xf>
    <xf numFmtId="171" fontId="11" fillId="22" borderId="108" xfId="0" applyNumberFormat="1" applyFont="1" applyFill="1" applyBorder="1" applyAlignment="1" applyProtection="1">
      <alignment horizontal="right"/>
    </xf>
    <xf numFmtId="0" fontId="5" fillId="18" borderId="109" xfId="0" applyFont="1" applyFill="1" applyBorder="1"/>
    <xf numFmtId="0" fontId="5" fillId="21" borderId="0" xfId="0" applyFont="1" applyFill="1" applyBorder="1"/>
    <xf numFmtId="0" fontId="5" fillId="18" borderId="110" xfId="0" applyFont="1" applyFill="1" applyBorder="1"/>
    <xf numFmtId="0" fontId="11" fillId="18" borderId="42" xfId="0" applyFont="1" applyFill="1" applyBorder="1"/>
    <xf numFmtId="0" fontId="5" fillId="18" borderId="42" xfId="0" applyFont="1" applyFill="1" applyBorder="1"/>
    <xf numFmtId="0" fontId="5" fillId="18" borderId="28" xfId="0" applyFont="1" applyFill="1" applyBorder="1"/>
    <xf numFmtId="171" fontId="11" fillId="18" borderId="28" xfId="0" applyNumberFormat="1" applyFont="1" applyFill="1" applyBorder="1" applyAlignment="1">
      <alignment horizontal="right"/>
    </xf>
    <xf numFmtId="171" fontId="5" fillId="18" borderId="42" xfId="0" applyNumberFormat="1" applyFont="1" applyFill="1" applyBorder="1" applyAlignment="1">
      <alignment horizontal="right"/>
    </xf>
    <xf numFmtId="0" fontId="11" fillId="19" borderId="113" xfId="0" applyFont="1" applyFill="1" applyBorder="1"/>
    <xf numFmtId="171" fontId="11" fillId="19" borderId="114" xfId="0" applyNumberFormat="1" applyFont="1" applyFill="1" applyBorder="1" applyAlignment="1">
      <alignment horizontal="right"/>
    </xf>
    <xf numFmtId="171" fontId="11" fillId="19" borderId="114" xfId="0" applyNumberFormat="1" applyFont="1" applyFill="1" applyBorder="1" applyAlignment="1" applyProtection="1">
      <alignment horizontal="right"/>
    </xf>
    <xf numFmtId="171" fontId="11" fillId="19" borderId="115" xfId="0" applyNumberFormat="1" applyFont="1" applyFill="1" applyBorder="1" applyAlignment="1">
      <alignment horizontal="right"/>
    </xf>
    <xf numFmtId="0" fontId="5" fillId="18" borderId="112" xfId="0" applyFont="1" applyFill="1" applyBorder="1"/>
    <xf numFmtId="4" fontId="5" fillId="18" borderId="11" xfId="0" applyNumberFormat="1" applyFont="1" applyFill="1" applyBorder="1" applyAlignment="1"/>
    <xf numFmtId="171" fontId="11" fillId="18" borderId="108" xfId="0" applyNumberFormat="1" applyFont="1" applyFill="1" applyBorder="1" applyAlignment="1">
      <alignment horizontal="right"/>
    </xf>
    <xf numFmtId="0" fontId="11" fillId="19" borderId="26" xfId="0" applyFont="1" applyFill="1" applyBorder="1"/>
    <xf numFmtId="0" fontId="1" fillId="18" borderId="20" xfId="0" applyFont="1" applyFill="1" applyBorder="1"/>
    <xf numFmtId="0" fontId="1" fillId="18" borderId="21" xfId="0" applyFont="1" applyFill="1" applyBorder="1"/>
    <xf numFmtId="0" fontId="2" fillId="18" borderId="0" xfId="0" quotePrefix="1" applyFont="1" applyFill="1" applyBorder="1" applyAlignment="1">
      <alignment horizontal="left"/>
    </xf>
    <xf numFmtId="0" fontId="1" fillId="18" borderId="0" xfId="0" applyFont="1" applyFill="1" applyBorder="1"/>
    <xf numFmtId="0" fontId="1" fillId="18" borderId="0" xfId="0" quotePrefix="1" applyFont="1" applyFill="1" applyBorder="1"/>
    <xf numFmtId="0" fontId="2" fillId="18" borderId="0" xfId="0" applyFont="1" applyFill="1" applyBorder="1" applyAlignment="1">
      <alignment horizontal="left"/>
    </xf>
    <xf numFmtId="0" fontId="5" fillId="18" borderId="0" xfId="0" applyFont="1" applyFill="1" applyBorder="1" applyAlignment="1">
      <alignment horizontal="left"/>
    </xf>
    <xf numFmtId="0" fontId="5" fillId="18" borderId="11" xfId="0" applyFont="1" applyFill="1" applyBorder="1" applyAlignment="1">
      <alignment horizontal="left"/>
    </xf>
    <xf numFmtId="0" fontId="5" fillId="18" borderId="19" xfId="0" applyFont="1" applyFill="1" applyBorder="1" applyAlignment="1">
      <alignment horizontal="left"/>
    </xf>
    <xf numFmtId="0" fontId="5" fillId="18" borderId="16" xfId="0" applyFont="1" applyFill="1" applyBorder="1" applyAlignment="1">
      <alignment horizontal="left"/>
    </xf>
    <xf numFmtId="0" fontId="5" fillId="19" borderId="27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2" fillId="19" borderId="28" xfId="0" applyFont="1" applyFill="1" applyBorder="1" applyAlignment="1">
      <alignment horizontal="center" vertical="center"/>
    </xf>
    <xf numFmtId="0" fontId="0" fillId="0" borderId="16" xfId="0" applyBorder="1"/>
    <xf numFmtId="0" fontId="1" fillId="18" borderId="12" xfId="0" applyFont="1" applyFill="1" applyBorder="1"/>
    <xf numFmtId="0" fontId="1" fillId="18" borderId="17" xfId="0" applyFont="1" applyFill="1" applyBorder="1"/>
    <xf numFmtId="0" fontId="1" fillId="18" borderId="13" xfId="0" applyFont="1" applyFill="1" applyBorder="1"/>
    <xf numFmtId="0" fontId="1" fillId="18" borderId="18" xfId="0" applyFont="1" applyFill="1" applyBorder="1"/>
    <xf numFmtId="166" fontId="0" fillId="18" borderId="17" xfId="0" applyNumberFormat="1" applyFill="1" applyBorder="1" applyAlignment="1">
      <alignment horizontal="right" indent="1"/>
    </xf>
    <xf numFmtId="166" fontId="5" fillId="18" borderId="17" xfId="0" applyNumberFormat="1" applyFont="1" applyFill="1" applyBorder="1" applyAlignment="1">
      <alignment horizontal="right" indent="1"/>
    </xf>
    <xf numFmtId="167" fontId="2" fillId="18" borderId="17" xfId="0" applyNumberFormat="1" applyFont="1" applyFill="1" applyBorder="1" applyAlignment="1">
      <alignment horizontal="right" indent="1"/>
    </xf>
    <xf numFmtId="167" fontId="5" fillId="0" borderId="17" xfId="0" applyNumberFormat="1" applyFont="1" applyFill="1" applyBorder="1" applyAlignment="1">
      <alignment horizontal="right" indent="1"/>
    </xf>
    <xf numFmtId="167" fontId="5" fillId="0" borderId="14" xfId="0" applyNumberFormat="1" applyFont="1" applyFill="1" applyBorder="1" applyAlignment="1">
      <alignment horizontal="right" indent="1"/>
    </xf>
    <xf numFmtId="165" fontId="5" fillId="18" borderId="18" xfId="0" applyNumberFormat="1" applyFont="1" applyFill="1" applyBorder="1" applyAlignment="1">
      <alignment horizontal="right" indent="1"/>
    </xf>
    <xf numFmtId="165" fontId="5" fillId="0" borderId="18" xfId="0" applyNumberFormat="1" applyFont="1" applyFill="1" applyBorder="1" applyAlignment="1">
      <alignment horizontal="right" indent="1"/>
    </xf>
    <xf numFmtId="165" fontId="5" fillId="0" borderId="15" xfId="0" applyNumberFormat="1" applyFont="1" applyFill="1" applyBorder="1" applyAlignment="1">
      <alignment horizontal="right" indent="1"/>
    </xf>
    <xf numFmtId="166" fontId="5" fillId="18" borderId="18" xfId="0" applyNumberFormat="1" applyFont="1" applyFill="1" applyBorder="1" applyAlignment="1">
      <alignment horizontal="right" indent="1"/>
    </xf>
    <xf numFmtId="166" fontId="5" fillId="0" borderId="17" xfId="0" applyNumberFormat="1" applyFont="1" applyBorder="1" applyAlignment="1">
      <alignment horizontal="right" indent="1"/>
    </xf>
    <xf numFmtId="166" fontId="5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5" fontId="0" fillId="0" borderId="15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6" fontId="0" fillId="18" borderId="15" xfId="0" applyNumberFormat="1" applyFill="1" applyBorder="1" applyAlignment="1" applyProtection="1">
      <alignment horizontal="right" indent="1"/>
    </xf>
    <xf numFmtId="165" fontId="2" fillId="21" borderId="15" xfId="0" applyNumberFormat="1" applyFont="1" applyFill="1" applyBorder="1" applyAlignment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5" fillId="18" borderId="14" xfId="0" applyNumberFormat="1" applyFont="1" applyFill="1" applyBorder="1" applyAlignment="1">
      <alignment horizontal="right" indent="1"/>
    </xf>
    <xf numFmtId="167" fontId="0" fillId="0" borderId="14" xfId="0" applyNumberForma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7" fontId="0" fillId="0" borderId="14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71" fontId="11" fillId="18" borderId="17" xfId="0" applyNumberFormat="1" applyFont="1" applyFill="1" applyBorder="1" applyAlignment="1" applyProtection="1">
      <alignment horizontal="right" indent="1"/>
    </xf>
    <xf numFmtId="171" fontId="11" fillId="18" borderId="14" xfId="0" applyNumberFormat="1" applyFont="1" applyFill="1" applyBorder="1" applyAlignment="1" applyProtection="1">
      <alignment horizontal="right" indent="1"/>
    </xf>
    <xf numFmtId="166" fontId="5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6" fontId="0" fillId="0" borderId="15" xfId="0" applyNumberFormat="1" applyFill="1" applyBorder="1" applyAlignment="1">
      <alignment horizontal="right" indent="1"/>
    </xf>
    <xf numFmtId="3" fontId="0" fillId="0" borderId="15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 applyProtection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7" fontId="0" fillId="18" borderId="73" xfId="0" applyNumberFormat="1" applyFill="1" applyBorder="1" applyAlignment="1">
      <alignment horizontal="right" indent="1"/>
    </xf>
    <xf numFmtId="165" fontId="0" fillId="18" borderId="74" xfId="0" applyNumberFormat="1" applyFill="1" applyBorder="1" applyAlignment="1">
      <alignment horizontal="right" indent="1"/>
    </xf>
    <xf numFmtId="166" fontId="5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7" fontId="0" fillId="0" borderId="75" xfId="0" applyNumberFormat="1" applyFill="1" applyBorder="1" applyAlignment="1">
      <alignment horizontal="right" indent="1"/>
    </xf>
    <xf numFmtId="165" fontId="0" fillId="0" borderId="68" xfId="0" applyNumberFormat="1" applyFill="1" applyBorder="1" applyAlignment="1">
      <alignment horizontal="right" indent="1"/>
    </xf>
    <xf numFmtId="166" fontId="0" fillId="18" borderId="12" xfId="0" applyNumberFormat="1" applyFill="1" applyBorder="1" applyAlignment="1">
      <alignment horizontal="right" indent="1"/>
    </xf>
    <xf numFmtId="166" fontId="0" fillId="18" borderId="13" xfId="0" applyNumberFormat="1" applyFill="1" applyBorder="1" applyAlignment="1">
      <alignment horizontal="right" indent="1"/>
    </xf>
    <xf numFmtId="166" fontId="0" fillId="18" borderId="89" xfId="0" applyNumberFormat="1" applyFill="1" applyBorder="1" applyAlignment="1">
      <alignment horizontal="right" indent="1"/>
    </xf>
    <xf numFmtId="166" fontId="0" fillId="18" borderId="90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5" fillId="18" borderId="74" xfId="0" applyNumberFormat="1" applyFont="1" applyFill="1" applyBorder="1" applyAlignment="1">
      <alignment horizontal="right" indent="1"/>
    </xf>
    <xf numFmtId="166" fontId="0" fillId="18" borderId="101" xfId="0" applyNumberFormat="1" applyFill="1" applyBorder="1" applyAlignment="1">
      <alignment horizontal="right" indent="1"/>
    </xf>
    <xf numFmtId="166" fontId="0" fillId="18" borderId="102" xfId="0" applyNumberFormat="1" applyFill="1" applyBorder="1" applyAlignment="1">
      <alignment horizontal="right" indent="1"/>
    </xf>
    <xf numFmtId="166" fontId="0" fillId="18" borderId="103" xfId="0" applyNumberFormat="1" applyFill="1" applyBorder="1" applyAlignment="1">
      <alignment horizontal="right" indent="1"/>
    </xf>
    <xf numFmtId="166" fontId="0" fillId="18" borderId="104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2" fillId="18" borderId="18" xfId="0" applyNumberFormat="1" applyFont="1" applyFill="1" applyBorder="1" applyAlignment="1">
      <alignment horizontal="right" indent="1"/>
    </xf>
    <xf numFmtId="166" fontId="2" fillId="18" borderId="18" xfId="0" applyNumberFormat="1" applyFont="1" applyFill="1" applyBorder="1" applyAlignment="1" applyProtection="1">
      <alignment horizontal="right" indent="1"/>
    </xf>
    <xf numFmtId="166" fontId="2" fillId="18" borderId="17" xfId="0" applyNumberFormat="1" applyFont="1" applyFill="1" applyBorder="1" applyAlignment="1">
      <alignment horizontal="right" indent="1"/>
    </xf>
    <xf numFmtId="166" fontId="2" fillId="18" borderId="14" xfId="0" applyNumberFormat="1" applyFont="1" applyFill="1" applyBorder="1" applyAlignment="1">
      <alignment horizontal="right" indent="1"/>
    </xf>
    <xf numFmtId="166" fontId="2" fillId="18" borderId="15" xfId="0" applyNumberFormat="1" applyFont="1" applyFill="1" applyBorder="1" applyAlignment="1" applyProtection="1">
      <alignment horizontal="right" indent="1"/>
    </xf>
    <xf numFmtId="171" fontId="5" fillId="18" borderId="18" xfId="0" applyNumberFormat="1" applyFont="1" applyFill="1" applyBorder="1" applyAlignment="1" applyProtection="1">
      <alignment horizontal="right" indent="1"/>
    </xf>
    <xf numFmtId="171" fontId="5" fillId="18" borderId="15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 applyProtection="1">
      <alignment horizontal="right" indent="1"/>
    </xf>
    <xf numFmtId="171" fontId="5" fillId="18" borderId="14" xfId="0" applyNumberFormat="1" applyFont="1" applyFill="1" applyBorder="1" applyAlignment="1" applyProtection="1">
      <alignment horizontal="right" indent="1"/>
    </xf>
    <xf numFmtId="171" fontId="5" fillId="0" borderId="17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 applyProtection="1">
      <alignment horizontal="right" indent="1"/>
    </xf>
    <xf numFmtId="165" fontId="0" fillId="18" borderId="18" xfId="0" quotePrefix="1" applyNumberFormat="1" applyFill="1" applyBorder="1" applyAlignment="1">
      <alignment horizontal="right" indent="1"/>
    </xf>
    <xf numFmtId="171" fontId="5" fillId="18" borderId="17" xfId="0" applyNumberFormat="1" applyFont="1" applyFill="1" applyBorder="1" applyAlignment="1">
      <alignment horizontal="right" indent="1"/>
    </xf>
    <xf numFmtId="171" fontId="5" fillId="18" borderId="14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5" fillId="0" borderId="14" xfId="0" applyNumberFormat="1" applyFont="1" applyFill="1" applyBorder="1" applyAlignment="1" applyProtection="1">
      <alignment horizontal="right" indent="1"/>
    </xf>
    <xf numFmtId="171" fontId="5" fillId="0" borderId="15" xfId="0" applyNumberFormat="1" applyFont="1" applyFill="1" applyBorder="1" applyAlignment="1" applyProtection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</xf>
    <xf numFmtId="176" fontId="5" fillId="18" borderId="18" xfId="0" applyNumberFormat="1" applyFont="1" applyFill="1" applyBorder="1" applyAlignment="1" applyProtection="1">
      <alignment horizontal="right" indent="1"/>
    </xf>
    <xf numFmtId="4" fontId="5" fillId="0" borderId="17" xfId="0" applyNumberFormat="1" applyFont="1" applyFill="1" applyBorder="1" applyAlignment="1" applyProtection="1">
      <alignment horizontal="right" indent="1"/>
    </xf>
    <xf numFmtId="176" fontId="5" fillId="0" borderId="15" xfId="0" applyNumberFormat="1" applyFont="1" applyFill="1" applyBorder="1" applyAlignment="1" applyProtection="1">
      <alignment horizontal="right" indent="1"/>
    </xf>
    <xf numFmtId="177" fontId="5" fillId="0" borderId="14" xfId="0" applyNumberFormat="1" applyFont="1" applyFill="1" applyBorder="1" applyAlignment="1" applyProtection="1">
      <alignment horizontal="right"/>
    </xf>
    <xf numFmtId="177" fontId="5" fillId="0" borderId="14" xfId="0" quotePrefix="1" applyNumberFormat="1" applyFont="1" applyFill="1" applyBorder="1" applyAlignment="1">
      <alignment horizontal="right"/>
    </xf>
    <xf numFmtId="171" fontId="5" fillId="0" borderId="15" xfId="0" quotePrefix="1" applyNumberFormat="1" applyFont="1" applyFill="1" applyBorder="1" applyAlignment="1">
      <alignment horizontal="right"/>
    </xf>
    <xf numFmtId="176" fontId="5" fillId="18" borderId="17" xfId="0" quotePrefix="1" applyNumberFormat="1" applyFont="1" applyFill="1" applyBorder="1" applyAlignment="1">
      <alignment horizontal="right" indent="1"/>
    </xf>
    <xf numFmtId="171" fontId="5" fillId="18" borderId="17" xfId="0" quotePrefix="1" applyNumberFormat="1" applyFont="1" applyFill="1" applyBorder="1" applyAlignment="1">
      <alignment horizontal="right" indent="1"/>
    </xf>
    <xf numFmtId="177" fontId="5" fillId="18" borderId="17" xfId="0" quotePrefix="1" applyNumberFormat="1" applyFont="1" applyFill="1" applyBorder="1" applyAlignment="1">
      <alignment horizontal="right" indent="1"/>
    </xf>
    <xf numFmtId="171" fontId="5" fillId="18" borderId="18" xfId="0" quotePrefix="1" applyNumberFormat="1" applyFont="1" applyFill="1" applyBorder="1" applyAlignment="1">
      <alignment horizontal="right" indent="1"/>
    </xf>
    <xf numFmtId="177" fontId="5" fillId="0" borderId="17" xfId="0" quotePrefix="1" applyNumberFormat="1" applyFont="1" applyFill="1" applyBorder="1" applyAlignment="1">
      <alignment horizontal="right" indent="1"/>
    </xf>
    <xf numFmtId="171" fontId="5" fillId="0" borderId="15" xfId="0" quotePrefix="1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>
      <alignment horizontal="right" indent="1"/>
    </xf>
    <xf numFmtId="4" fontId="5" fillId="18" borderId="17" xfId="0" applyNumberFormat="1" applyFont="1" applyFill="1" applyBorder="1" applyAlignment="1">
      <alignment horizontal="right" indent="1"/>
    </xf>
    <xf numFmtId="176" fontId="5" fillId="18" borderId="18" xfId="0" applyNumberFormat="1" applyFont="1" applyFill="1" applyBorder="1" applyAlignment="1">
      <alignment horizontal="right" indent="1"/>
    </xf>
    <xf numFmtId="4" fontId="5" fillId="0" borderId="17" xfId="0" applyNumberFormat="1" applyFont="1" applyFill="1" applyBorder="1" applyAlignment="1">
      <alignment horizontal="right" indent="1"/>
    </xf>
    <xf numFmtId="176" fontId="5" fillId="0" borderId="15" xfId="0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2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8" xfId="0" applyNumberFormat="1" applyFont="1" applyFill="1" applyBorder="1" applyAlignment="1" applyProtection="1">
      <alignment horizontal="right" indent="1"/>
      <protection locked="0"/>
    </xf>
    <xf numFmtId="171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4" xfId="0" applyNumberFormat="1" applyFont="1" applyFill="1" applyBorder="1" applyAlignment="1" applyProtection="1">
      <alignment horizontal="right" indent="1"/>
      <protection locked="0"/>
    </xf>
    <xf numFmtId="171" fontId="5" fillId="18" borderId="14" xfId="0" applyNumberFormat="1" applyFont="1" applyFill="1" applyBorder="1" applyAlignment="1" applyProtection="1">
      <alignment horizontal="right" indent="1"/>
      <protection locked="0"/>
    </xf>
    <xf numFmtId="177" fontId="5" fillId="0" borderId="14" xfId="0" applyNumberFormat="1" applyFont="1" applyFill="1" applyBorder="1" applyAlignment="1" applyProtection="1">
      <alignment horizontal="right" indent="1"/>
      <protection locked="0"/>
    </xf>
    <xf numFmtId="171" fontId="5" fillId="0" borderId="15" xfId="0" applyNumberFormat="1" applyFont="1" applyFill="1" applyBorder="1" applyAlignment="1" applyProtection="1">
      <alignment horizontal="right" indent="1"/>
      <protection locked="0"/>
    </xf>
    <xf numFmtId="171" fontId="5" fillId="18" borderId="12" xfId="0" applyNumberFormat="1" applyFont="1" applyFill="1" applyBorder="1" applyAlignment="1" applyProtection="1">
      <alignment horizontal="right" indent="1"/>
    </xf>
    <xf numFmtId="177" fontId="5" fillId="18" borderId="17" xfId="0" applyNumberFormat="1" applyFont="1" applyFill="1" applyBorder="1" applyAlignment="1" applyProtection="1">
      <alignment horizontal="right" indent="1"/>
    </xf>
    <xf numFmtId="176" fontId="5" fillId="18" borderId="14" xfId="0" applyNumberFormat="1" applyFont="1" applyFill="1" applyBorder="1" applyAlignment="1" applyProtection="1">
      <alignment horizontal="right" indent="1"/>
    </xf>
    <xf numFmtId="177" fontId="5" fillId="0" borderId="14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  <protection locked="0"/>
    </xf>
    <xf numFmtId="4" fontId="5" fillId="0" borderId="17" xfId="0" applyNumberFormat="1" applyFont="1" applyFill="1" applyBorder="1" applyAlignment="1" applyProtection="1">
      <alignment horizontal="right" indent="1"/>
      <protection locked="0"/>
    </xf>
    <xf numFmtId="176" fontId="5" fillId="18" borderId="18" xfId="0" applyNumberFormat="1" applyFont="1" applyFill="1" applyBorder="1" applyAlignment="1" applyProtection="1">
      <alignment horizontal="right" indent="1"/>
      <protection locked="0"/>
    </xf>
    <xf numFmtId="176" fontId="5" fillId="18" borderId="15" xfId="0" applyNumberFormat="1" applyFont="1" applyFill="1" applyBorder="1" applyAlignment="1" applyProtection="1">
      <alignment horizontal="right" indent="1"/>
      <protection locked="0"/>
    </xf>
    <xf numFmtId="166" fontId="5" fillId="0" borderId="17" xfId="0" applyNumberFormat="1" applyFont="1" applyFill="1" applyBorder="1" applyAlignment="1">
      <alignment horizontal="right" indent="1"/>
    </xf>
    <xf numFmtId="165" fontId="5" fillId="0" borderId="17" xfId="0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 indent="1"/>
    </xf>
    <xf numFmtId="165" fontId="5" fillId="0" borderId="14" xfId="0" applyNumberFormat="1" applyFont="1" applyFill="1" applyBorder="1" applyAlignment="1">
      <alignment horizontal="right" indent="1"/>
    </xf>
    <xf numFmtId="166" fontId="5" fillId="0" borderId="17" xfId="0" applyNumberFormat="1" applyFont="1" applyFill="1" applyBorder="1" applyAlignment="1" applyProtection="1">
      <alignment horizontal="right" indent="1"/>
    </xf>
    <xf numFmtId="39" fontId="5" fillId="0" borderId="17" xfId="0" applyNumberFormat="1" applyFont="1" applyFill="1" applyBorder="1" applyAlignment="1">
      <alignment horizontal="right" indent="1"/>
    </xf>
    <xf numFmtId="37" fontId="5" fillId="0" borderId="13" xfId="0" applyNumberFormat="1" applyFont="1" applyFill="1" applyBorder="1" applyAlignment="1">
      <alignment horizontal="right" indent="1"/>
    </xf>
    <xf numFmtId="37" fontId="5" fillId="0" borderId="18" xfId="0" applyNumberFormat="1" applyFont="1" applyFill="1" applyBorder="1" applyAlignment="1">
      <alignment horizontal="right" indent="1"/>
    </xf>
    <xf numFmtId="37" fontId="5" fillId="0" borderId="15" xfId="0" applyNumberFormat="1" applyFont="1" applyFill="1" applyBorder="1" applyAlignment="1">
      <alignment horizontal="right" indent="1"/>
    </xf>
    <xf numFmtId="37" fontId="5" fillId="0" borderId="17" xfId="0" applyNumberFormat="1" applyFont="1" applyFill="1" applyBorder="1" applyAlignment="1">
      <alignment horizontal="right" indent="1"/>
    </xf>
    <xf numFmtId="166" fontId="5" fillId="0" borderId="18" xfId="0" applyNumberFormat="1" applyFont="1" applyFill="1" applyBorder="1" applyAlignment="1">
      <alignment horizontal="right" indent="1"/>
    </xf>
    <xf numFmtId="166" fontId="5" fillId="0" borderId="15" xfId="0" applyNumberFormat="1" applyFont="1" applyFill="1" applyBorder="1" applyAlignment="1">
      <alignment horizontal="right" indent="1"/>
    </xf>
    <xf numFmtId="37" fontId="5" fillId="0" borderId="14" xfId="0" applyNumberFormat="1" applyFont="1" applyFill="1" applyBorder="1" applyAlignment="1">
      <alignment horizontal="right" indent="1"/>
    </xf>
    <xf numFmtId="4" fontId="5" fillId="0" borderId="14" xfId="0" applyNumberFormat="1" applyFont="1" applyFill="1" applyBorder="1" applyAlignment="1">
      <alignment horizontal="right" indent="1"/>
    </xf>
    <xf numFmtId="39" fontId="5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5" fillId="18" borderId="17" xfId="0" applyNumberFormat="1" applyFont="1" applyFill="1" applyBorder="1" applyAlignment="1">
      <alignment horizontal="right" indent="1"/>
    </xf>
    <xf numFmtId="37" fontId="5" fillId="18" borderId="18" xfId="0" applyNumberFormat="1" applyFont="1" applyFill="1" applyBorder="1" applyAlignment="1">
      <alignment horizontal="right" indent="1"/>
    </xf>
    <xf numFmtId="37" fontId="5" fillId="18" borderId="0" xfId="0" applyNumberFormat="1" applyFont="1" applyFill="1" applyBorder="1" applyAlignment="1">
      <alignment horizontal="right" indent="1"/>
    </xf>
    <xf numFmtId="39" fontId="5" fillId="18" borderId="17" xfId="0" applyNumberFormat="1" applyFont="1" applyFill="1" applyBorder="1" applyAlignment="1">
      <alignment horizontal="right" indent="1"/>
    </xf>
    <xf numFmtId="37" fontId="5" fillId="18" borderId="14" xfId="0" applyNumberFormat="1" applyFont="1" applyFill="1" applyBorder="1" applyAlignment="1">
      <alignment horizontal="right" indent="1"/>
    </xf>
    <xf numFmtId="177" fontId="5" fillId="0" borderId="17" xfId="0" applyNumberFormat="1" applyFont="1" applyFill="1" applyBorder="1" applyAlignment="1" applyProtection="1">
      <alignment horizontal="right" indent="1"/>
    </xf>
    <xf numFmtId="176" fontId="5" fillId="18" borderId="0" xfId="0" applyNumberFormat="1" applyFont="1" applyFill="1" applyBorder="1" applyAlignment="1" applyProtection="1">
      <alignment horizontal="right" indent="1"/>
    </xf>
    <xf numFmtId="176" fontId="5" fillId="0" borderId="14" xfId="0" applyNumberFormat="1" applyFont="1" applyFill="1" applyBorder="1" applyAlignment="1" applyProtection="1">
      <alignment horizontal="right" indent="1"/>
    </xf>
    <xf numFmtId="176" fontId="2" fillId="18" borderId="14" xfId="0" applyNumberFormat="1" applyFont="1" applyFill="1" applyBorder="1" applyAlignment="1" applyProtection="1">
      <alignment horizontal="right" indent="1"/>
    </xf>
    <xf numFmtId="167" fontId="5" fillId="0" borderId="14" xfId="0" applyNumberFormat="1" applyFont="1" applyFill="1" applyBorder="1" applyAlignment="1">
      <alignment horizontal="right"/>
    </xf>
    <xf numFmtId="166" fontId="5" fillId="18" borderId="12" xfId="0" applyNumberFormat="1" applyFont="1" applyFill="1" applyBorder="1" applyAlignment="1">
      <alignment horizontal="right" indent="1"/>
    </xf>
    <xf numFmtId="167" fontId="5" fillId="0" borderId="12" xfId="0" applyNumberFormat="1" applyFont="1" applyFill="1" applyBorder="1" applyAlignment="1">
      <alignment horizontal="right" indent="1"/>
    </xf>
    <xf numFmtId="166" fontId="5" fillId="0" borderId="13" xfId="0" applyNumberFormat="1" applyFont="1" applyFill="1" applyBorder="1" applyAlignment="1">
      <alignment horizontal="right" indent="1"/>
    </xf>
    <xf numFmtId="176" fontId="5" fillId="18" borderId="14" xfId="0" quotePrefix="1" applyNumberFormat="1" applyFont="1" applyFill="1" applyBorder="1" applyAlignment="1">
      <alignment horizontal="right" indent="1"/>
    </xf>
    <xf numFmtId="171" fontId="5" fillId="18" borderId="14" xfId="0" quotePrefix="1" applyNumberFormat="1" applyFont="1" applyFill="1" applyBorder="1" applyAlignment="1">
      <alignment horizontal="right" indent="1"/>
    </xf>
    <xf numFmtId="3" fontId="5" fillId="18" borderId="17" xfId="0" applyNumberFormat="1" applyFont="1" applyFill="1" applyBorder="1" applyAlignment="1">
      <alignment horizontal="right" indent="1"/>
    </xf>
    <xf numFmtId="3" fontId="5" fillId="18" borderId="14" xfId="0" applyNumberFormat="1" applyFont="1" applyFill="1" applyBorder="1" applyAlignment="1">
      <alignment horizontal="right" indent="1"/>
    </xf>
    <xf numFmtId="1" fontId="5" fillId="18" borderId="17" xfId="0" applyNumberFormat="1" applyFont="1" applyFill="1" applyBorder="1" applyAlignment="1" applyProtection="1">
      <alignment horizontal="right" indent="1"/>
    </xf>
    <xf numFmtId="165" fontId="5" fillId="18" borderId="18" xfId="0" applyNumberFormat="1" applyFont="1" applyFill="1" applyBorder="1" applyAlignment="1" applyProtection="1">
      <alignment horizontal="right" indent="1"/>
    </xf>
    <xf numFmtId="1" fontId="5" fillId="18" borderId="14" xfId="0" applyNumberFormat="1" applyFont="1" applyFill="1" applyBorder="1" applyAlignment="1" applyProtection="1">
      <alignment horizontal="right" indent="1"/>
    </xf>
    <xf numFmtId="166" fontId="5" fillId="18" borderId="12" xfId="0" applyNumberFormat="1" applyFont="1" applyFill="1" applyBorder="1" applyAlignment="1" applyProtection="1">
      <alignment horizontal="right" indent="1"/>
    </xf>
    <xf numFmtId="166" fontId="2" fillId="18" borderId="14" xfId="0" applyNumberFormat="1" applyFont="1" applyFill="1" applyBorder="1" applyAlignment="1" applyProtection="1">
      <alignment horizontal="right" indent="1"/>
    </xf>
    <xf numFmtId="1" fontId="5" fillId="18" borderId="12" xfId="0" applyNumberFormat="1" applyFont="1" applyFill="1" applyBorder="1" applyAlignment="1" applyProtection="1">
      <alignment horizontal="right" indent="1"/>
    </xf>
    <xf numFmtId="165" fontId="5" fillId="18" borderId="12" xfId="0" applyNumberFormat="1" applyFont="1" applyFill="1" applyBorder="1" applyAlignment="1" applyProtection="1">
      <alignment horizontal="right" indent="1"/>
    </xf>
    <xf numFmtId="167" fontId="5" fillId="18" borderId="12" xfId="0" applyNumberFormat="1" applyFont="1" applyFill="1" applyBorder="1" applyAlignment="1" applyProtection="1">
      <alignment horizontal="right" indent="1"/>
    </xf>
    <xf numFmtId="165" fontId="5" fillId="18" borderId="13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>
      <alignment horizontal="right" indent="1"/>
    </xf>
    <xf numFmtId="171" fontId="5" fillId="0" borderId="15" xfId="0" applyNumberFormat="1" applyFont="1" applyFill="1" applyBorder="1" applyAlignment="1">
      <alignment horizontal="right" indent="1"/>
    </xf>
    <xf numFmtId="167" fontId="5" fillId="0" borderId="14" xfId="0" applyNumberFormat="1" applyFont="1" applyFill="1" applyBorder="1"/>
    <xf numFmtId="165" fontId="5" fillId="0" borderId="15" xfId="0" applyNumberFormat="1" applyFont="1" applyFill="1" applyBorder="1"/>
    <xf numFmtId="165" fontId="5" fillId="18" borderId="13" xfId="0" applyNumberFormat="1" applyFont="1" applyFill="1" applyBorder="1" applyAlignment="1">
      <alignment horizontal="right" indent="1"/>
    </xf>
    <xf numFmtId="165" fontId="5" fillId="18" borderId="15" xfId="0" applyNumberFormat="1" applyFont="1" applyFill="1" applyBorder="1" applyAlignment="1">
      <alignment horizontal="right" indent="1"/>
    </xf>
    <xf numFmtId="0" fontId="1" fillId="19" borderId="0" xfId="0" applyFont="1" applyFill="1" applyBorder="1"/>
    <xf numFmtId="171" fontId="1" fillId="19" borderId="0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>
      <alignment horizontal="right" indent="1"/>
    </xf>
    <xf numFmtId="177" fontId="5" fillId="0" borderId="19" xfId="0" applyNumberFormat="1" applyFont="1" applyFill="1" applyBorder="1" applyAlignment="1" applyProtection="1">
      <alignment horizontal="right"/>
    </xf>
    <xf numFmtId="177" fontId="5" fillId="0" borderId="11" xfId="0" applyNumberFormat="1" applyFont="1" applyFill="1" applyBorder="1" applyAlignment="1" applyProtection="1">
      <alignment horizontal="right"/>
    </xf>
    <xf numFmtId="0" fontId="1" fillId="23" borderId="11" xfId="0" applyFont="1" applyFill="1" applyBorder="1"/>
    <xf numFmtId="0" fontId="1" fillId="23" borderId="19" xfId="0" applyFont="1" applyFill="1" applyBorder="1"/>
    <xf numFmtId="171" fontId="1" fillId="23" borderId="14" xfId="0" applyNumberFormat="1" applyFont="1" applyFill="1" applyBorder="1" applyAlignment="1">
      <alignment horizontal="right"/>
    </xf>
    <xf numFmtId="171" fontId="1" fillId="23" borderId="15" xfId="0" applyNumberFormat="1" applyFont="1" applyFill="1" applyBorder="1" applyAlignment="1">
      <alignment horizontal="right"/>
    </xf>
    <xf numFmtId="0" fontId="11" fillId="23" borderId="19" xfId="0" applyFont="1" applyFill="1" applyBorder="1"/>
    <xf numFmtId="171" fontId="1" fillId="23" borderId="101" xfId="0" applyNumberFormat="1" applyFont="1" applyFill="1" applyBorder="1" applyAlignment="1">
      <alignment horizontal="right"/>
    </xf>
    <xf numFmtId="171" fontId="1" fillId="23" borderId="111" xfId="0" applyNumberFormat="1" applyFont="1" applyFill="1" applyBorder="1" applyAlignment="1">
      <alignment horizontal="right"/>
    </xf>
    <xf numFmtId="167" fontId="0" fillId="18" borderId="14" xfId="0" applyNumberFormat="1" applyFill="1" applyBorder="1" applyAlignment="1">
      <alignment horizontal="right" indent="1"/>
    </xf>
    <xf numFmtId="171" fontId="1" fillId="18" borderId="99" xfId="0" applyNumberFormat="1" applyFont="1" applyFill="1" applyBorder="1" applyAlignment="1">
      <alignment horizontal="right"/>
    </xf>
    <xf numFmtId="0" fontId="5" fillId="18" borderId="12" xfId="0" applyFont="1" applyFill="1" applyBorder="1" applyAlignment="1"/>
    <xf numFmtId="171" fontId="1" fillId="18" borderId="56" xfId="0" applyNumberFormat="1" applyFont="1" applyFill="1" applyBorder="1" applyAlignment="1">
      <alignment horizontal="right"/>
    </xf>
    <xf numFmtId="171" fontId="2" fillId="18" borderId="116" xfId="0" applyNumberFormat="1" applyFont="1" applyFill="1" applyBorder="1" applyAlignment="1">
      <alignment horizontal="right"/>
    </xf>
    <xf numFmtId="171" fontId="2" fillId="18" borderId="117" xfId="0" applyNumberFormat="1" applyFont="1" applyFill="1" applyBorder="1" applyAlignment="1">
      <alignment horizontal="right"/>
    </xf>
    <xf numFmtId="171" fontId="1" fillId="18" borderId="14" xfId="0" applyNumberFormat="1" applyFont="1" applyFill="1" applyBorder="1" applyAlignment="1">
      <alignment horizontal="right"/>
    </xf>
    <xf numFmtId="0" fontId="5" fillId="18" borderId="118" xfId="0" quotePrefix="1" applyFont="1" applyFill="1" applyBorder="1" applyAlignment="1">
      <alignment horizontal="center"/>
    </xf>
    <xf numFmtId="171" fontId="1" fillId="18" borderId="111" xfId="0" applyNumberFormat="1" applyFont="1" applyFill="1" applyBorder="1" applyAlignment="1">
      <alignment horizontal="right"/>
    </xf>
    <xf numFmtId="171" fontId="1" fillId="18" borderId="101" xfId="0" applyNumberFormat="1" applyFont="1" applyFill="1" applyBorder="1" applyAlignment="1">
      <alignment horizontal="right"/>
    </xf>
    <xf numFmtId="165" fontId="2" fillId="18" borderId="15" xfId="0" applyNumberFormat="1" applyFont="1" applyFill="1" applyBorder="1" applyAlignment="1">
      <alignment horizontal="right" indent="1"/>
    </xf>
    <xf numFmtId="171" fontId="11" fillId="19" borderId="117" xfId="0" applyNumberFormat="1" applyFont="1" applyFill="1" applyBorder="1" applyAlignment="1">
      <alignment horizontal="right"/>
    </xf>
    <xf numFmtId="171" fontId="11" fillId="19" borderId="117" xfId="0" applyNumberFormat="1" applyFont="1" applyFill="1" applyBorder="1" applyAlignment="1" applyProtection="1">
      <alignment horizontal="right"/>
    </xf>
    <xf numFmtId="171" fontId="11" fillId="19" borderId="119" xfId="0" applyNumberFormat="1" applyFont="1" applyFill="1" applyBorder="1" applyAlignment="1">
      <alignment horizontal="right"/>
    </xf>
    <xf numFmtId="0" fontId="11" fillId="19" borderId="44" xfId="0" applyFont="1" applyFill="1" applyBorder="1"/>
    <xf numFmtId="171" fontId="11" fillId="19" borderId="45" xfId="0" applyNumberFormat="1" applyFont="1" applyFill="1" applyBorder="1" applyAlignment="1">
      <alignment horizontal="right"/>
    </xf>
    <xf numFmtId="171" fontId="11" fillId="19" borderId="45" xfId="0" applyNumberFormat="1" applyFont="1" applyFill="1" applyBorder="1" applyAlignment="1" applyProtection="1">
      <alignment horizontal="right"/>
    </xf>
    <xf numFmtId="171" fontId="11" fillId="19" borderId="46" xfId="0" applyNumberFormat="1" applyFont="1" applyFill="1" applyBorder="1" applyAlignment="1">
      <alignment horizontal="right"/>
    </xf>
    <xf numFmtId="0" fontId="5" fillId="19" borderId="117" xfId="0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/>
    </xf>
    <xf numFmtId="0" fontId="5" fillId="19" borderId="21" xfId="0" applyFont="1" applyFill="1" applyBorder="1" applyAlignment="1">
      <alignment horizontal="center"/>
    </xf>
    <xf numFmtId="0" fontId="5" fillId="19" borderId="27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3" fontId="0" fillId="18" borderId="14" xfId="0" applyNumberFormat="1" applyFill="1" applyBorder="1" applyAlignment="1" applyProtection="1">
      <alignment horizontal="right" indent="1"/>
    </xf>
    <xf numFmtId="171" fontId="5" fillId="18" borderId="117" xfId="0" applyNumberFormat="1" applyFont="1" applyFill="1" applyBorder="1" applyAlignment="1">
      <alignment horizontal="right"/>
    </xf>
    <xf numFmtId="171" fontId="5" fillId="18" borderId="117" xfId="0" applyNumberFormat="1" applyFont="1" applyFill="1" applyBorder="1" applyAlignment="1" applyProtection="1">
      <alignment horizontal="right"/>
    </xf>
    <xf numFmtId="171" fontId="5" fillId="18" borderId="119" xfId="0" applyNumberFormat="1" applyFont="1" applyFill="1" applyBorder="1" applyAlignment="1">
      <alignment horizontal="right"/>
    </xf>
    <xf numFmtId="171" fontId="5" fillId="18" borderId="119" xfId="0" applyNumberFormat="1" applyFont="1" applyFill="1" applyBorder="1" applyAlignment="1" applyProtection="1">
      <alignment horizontal="right"/>
    </xf>
    <xf numFmtId="0" fontId="5" fillId="18" borderId="0" xfId="0" applyFont="1" applyFill="1" applyBorder="1" applyAlignment="1">
      <alignment horizontal="center"/>
    </xf>
    <xf numFmtId="0" fontId="2" fillId="18" borderId="18" xfId="0" applyFont="1" applyFill="1" applyBorder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19" borderId="21" xfId="0" applyFill="1" applyBorder="1" applyAlignment="1">
      <alignment horizontal="center" vertical="center" wrapText="1"/>
    </xf>
    <xf numFmtId="0" fontId="0" fillId="19" borderId="19" xfId="0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 vertical="center"/>
    </xf>
    <xf numFmtId="0" fontId="5" fillId="19" borderId="69" xfId="0" quotePrefix="1" applyFont="1" applyFill="1" applyBorder="1" applyAlignment="1">
      <alignment horizontal="center" vertical="center"/>
    </xf>
    <xf numFmtId="0" fontId="5" fillId="19" borderId="70" xfId="0" quotePrefix="1" applyFont="1" applyFill="1" applyBorder="1" applyAlignment="1">
      <alignment horizontal="center" vertical="center"/>
    </xf>
    <xf numFmtId="0" fontId="5" fillId="18" borderId="0" xfId="0" applyFont="1" applyFill="1" applyBorder="1" applyAlignment="1">
      <alignment horizontal="left"/>
    </xf>
    <xf numFmtId="0" fontId="5" fillId="19" borderId="22" xfId="0" applyFont="1" applyFill="1" applyBorder="1" applyAlignment="1">
      <alignment horizontal="center" vertical="center"/>
    </xf>
    <xf numFmtId="0" fontId="5" fillId="19" borderId="23" xfId="0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9" borderId="19" xfId="0" applyFont="1" applyFill="1" applyBorder="1" applyAlignment="1">
      <alignment horizontal="center" vertical="center"/>
    </xf>
    <xf numFmtId="0" fontId="5" fillId="19" borderId="28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 wrapText="1"/>
    </xf>
    <xf numFmtId="0" fontId="5" fillId="19" borderId="13" xfId="0" applyFont="1" applyFill="1" applyBorder="1" applyAlignment="1">
      <alignment horizontal="center" vertical="center" wrapText="1"/>
    </xf>
    <xf numFmtId="0" fontId="5" fillId="19" borderId="18" xfId="0" applyFont="1" applyFill="1" applyBorder="1" applyAlignment="1">
      <alignment horizontal="center" vertical="center" wrapText="1"/>
    </xf>
    <xf numFmtId="0" fontId="5" fillId="19" borderId="15" xfId="0" applyFont="1" applyFill="1" applyBorder="1" applyAlignment="1">
      <alignment horizontal="center" vertical="center" wrapText="1"/>
    </xf>
    <xf numFmtId="0" fontId="10" fillId="18" borderId="0" xfId="0" applyFont="1" applyFill="1" applyBorder="1" applyAlignment="1">
      <alignment horizontal="center"/>
    </xf>
    <xf numFmtId="0" fontId="5" fillId="19" borderId="29" xfId="0" applyFont="1" applyFill="1" applyBorder="1" applyAlignment="1">
      <alignment horizontal="center" vertical="center"/>
    </xf>
    <xf numFmtId="0" fontId="5" fillId="19" borderId="30" xfId="0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 wrapText="1"/>
    </xf>
    <xf numFmtId="0" fontId="5" fillId="19" borderId="16" xfId="0" applyFont="1" applyFill="1" applyBorder="1" applyAlignment="1">
      <alignment horizontal="center" vertical="center" wrapText="1"/>
    </xf>
    <xf numFmtId="0" fontId="5" fillId="19" borderId="19" xfId="0" applyFont="1" applyFill="1" applyBorder="1" applyAlignment="1">
      <alignment horizontal="center" vertical="center" wrapText="1"/>
    </xf>
    <xf numFmtId="0" fontId="5" fillId="19" borderId="31" xfId="0" applyFont="1" applyFill="1" applyBorder="1" applyAlignment="1">
      <alignment horizontal="center" vertical="center"/>
    </xf>
    <xf numFmtId="0" fontId="7" fillId="18" borderId="0" xfId="0" applyFont="1" applyFill="1" applyAlignment="1">
      <alignment horizontal="center"/>
    </xf>
    <xf numFmtId="0" fontId="0" fillId="19" borderId="21" xfId="0" quotePrefix="1" applyFill="1" applyBorder="1" applyAlignment="1">
      <alignment horizontal="center" vertical="center" wrapText="1"/>
    </xf>
    <xf numFmtId="0" fontId="0" fillId="19" borderId="16" xfId="0" quotePrefix="1" applyFill="1" applyBorder="1" applyAlignment="1">
      <alignment horizontal="center" vertical="center" wrapText="1"/>
    </xf>
    <xf numFmtId="0" fontId="0" fillId="19" borderId="19" xfId="0" quotePrefix="1" applyFill="1" applyBorder="1" applyAlignment="1">
      <alignment horizontal="center" vertical="center" wrapText="1"/>
    </xf>
    <xf numFmtId="0" fontId="10" fillId="18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0" fillId="19" borderId="0" xfId="0" quotePrefix="1" applyFill="1" applyBorder="1" applyAlignment="1">
      <alignment horizontal="center" vertical="center"/>
    </xf>
    <xf numFmtId="0" fontId="0" fillId="19" borderId="16" xfId="0" quotePrefix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5" fillId="19" borderId="13" xfId="0" applyFont="1" applyFill="1" applyBorder="1" applyAlignment="1">
      <alignment horizontal="center"/>
    </xf>
    <xf numFmtId="0" fontId="5" fillId="19" borderId="21" xfId="0" applyFont="1" applyFill="1" applyBorder="1" applyAlignment="1">
      <alignment horizontal="center"/>
    </xf>
    <xf numFmtId="0" fontId="5" fillId="19" borderId="22" xfId="0" quotePrefix="1" applyFont="1" applyFill="1" applyBorder="1" applyAlignment="1">
      <alignment horizontal="center" vertical="center"/>
    </xf>
    <xf numFmtId="0" fontId="5" fillId="19" borderId="23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5" fillId="19" borderId="21" xfId="0" quotePrefix="1" applyFont="1" applyFill="1" applyBorder="1" applyAlignment="1">
      <alignment horizontal="center" vertical="center"/>
    </xf>
    <xf numFmtId="0" fontId="5" fillId="19" borderId="16" xfId="0" quotePrefix="1" applyFont="1" applyFill="1" applyBorder="1" applyAlignment="1">
      <alignment horizontal="center" vertical="center"/>
    </xf>
    <xf numFmtId="0" fontId="5" fillId="19" borderId="19" xfId="0" quotePrefix="1" applyFont="1" applyFill="1" applyBorder="1" applyAlignment="1">
      <alignment horizontal="center" vertical="center"/>
    </xf>
    <xf numFmtId="0" fontId="5" fillId="18" borderId="20" xfId="0" applyFont="1" applyFill="1" applyBorder="1" applyAlignment="1">
      <alignment horizontal="left"/>
    </xf>
    <xf numFmtId="0" fontId="0" fillId="18" borderId="20" xfId="0" applyFill="1" applyBorder="1" applyAlignment="1">
      <alignment horizontal="left"/>
    </xf>
    <xf numFmtId="0" fontId="5" fillId="19" borderId="24" xfId="0" applyFont="1" applyFill="1" applyBorder="1" applyAlignment="1">
      <alignment horizontal="center" vertical="top"/>
    </xf>
    <xf numFmtId="0" fontId="5" fillId="19" borderId="25" xfId="0" applyFont="1" applyFill="1" applyBorder="1" applyAlignment="1">
      <alignment horizontal="center" vertical="top"/>
    </xf>
    <xf numFmtId="0" fontId="5" fillId="19" borderId="26" xfId="0" applyFont="1" applyFill="1" applyBorder="1" applyAlignment="1">
      <alignment horizontal="center" vertical="top"/>
    </xf>
    <xf numFmtId="0" fontId="5" fillId="0" borderId="20" xfId="0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0" fontId="0" fillId="0" borderId="23" xfId="0" applyBorder="1" applyAlignment="1">
      <alignment vertical="center"/>
    </xf>
    <xf numFmtId="0" fontId="5" fillId="19" borderId="12" xfId="0" applyFont="1" applyFill="1" applyBorder="1" applyAlignment="1">
      <alignment horizontal="center" vertical="center"/>
    </xf>
    <xf numFmtId="0" fontId="5" fillId="19" borderId="75" xfId="0" quotePrefix="1" applyFont="1" applyFill="1" applyBorder="1" applyAlignment="1">
      <alignment horizontal="center" vertical="center"/>
    </xf>
    <xf numFmtId="0" fontId="0" fillId="19" borderId="22" xfId="0" quotePrefix="1" applyFill="1" applyBorder="1" applyAlignment="1">
      <alignment horizontal="center" vertical="center"/>
    </xf>
    <xf numFmtId="0" fontId="0" fillId="19" borderId="33" xfId="0" quotePrefix="1" applyFill="1" applyBorder="1" applyAlignment="1">
      <alignment horizontal="center" vertical="center"/>
    </xf>
    <xf numFmtId="0" fontId="0" fillId="19" borderId="22" xfId="0" applyFill="1" applyBorder="1" applyAlignment="1">
      <alignment horizontal="center" vertical="center"/>
    </xf>
    <xf numFmtId="0" fontId="0" fillId="19" borderId="23" xfId="0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39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19" borderId="21" xfId="0" applyFill="1" applyBorder="1" applyAlignment="1">
      <alignment horizontal="center" vertical="center"/>
    </xf>
    <xf numFmtId="0" fontId="0" fillId="19" borderId="19" xfId="0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9" xfId="0" applyBorder="1" applyAlignment="1">
      <alignment vertical="center"/>
    </xf>
    <xf numFmtId="0" fontId="10" fillId="18" borderId="0" xfId="0" applyFont="1" applyFill="1" applyAlignment="1">
      <alignment horizontal="center"/>
    </xf>
    <xf numFmtId="0" fontId="0" fillId="18" borderId="0" xfId="0" applyFill="1" applyBorder="1" applyAlignment="1">
      <alignment horizontal="left"/>
    </xf>
    <xf numFmtId="0" fontId="0" fillId="19" borderId="33" xfId="0" applyFill="1" applyBorder="1" applyAlignment="1">
      <alignment horizontal="center" vertical="center"/>
    </xf>
    <xf numFmtId="0" fontId="0" fillId="18" borderId="11" xfId="0" applyFill="1" applyBorder="1" applyAlignment="1">
      <alignment horizontal="left"/>
    </xf>
    <xf numFmtId="0" fontId="0" fillId="18" borderId="19" xfId="0" applyFill="1" applyBorder="1" applyAlignment="1">
      <alignment horizontal="left"/>
    </xf>
    <xf numFmtId="0" fontId="0" fillId="18" borderId="16" xfId="0" applyFill="1" applyBorder="1" applyAlignment="1">
      <alignment horizontal="left"/>
    </xf>
    <xf numFmtId="0" fontId="0" fillId="19" borderId="16" xfId="0" applyFill="1" applyBorder="1" applyAlignment="1">
      <alignment vertical="center" wrapText="1"/>
    </xf>
    <xf numFmtId="0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0" fontId="5" fillId="19" borderId="72" xfId="0" applyFont="1" applyFill="1" applyBorder="1" applyAlignment="1">
      <alignment horizontal="center" vertical="center" wrapText="1"/>
    </xf>
    <xf numFmtId="0" fontId="5" fillId="19" borderId="74" xfId="0" applyFont="1" applyFill="1" applyBorder="1" applyAlignment="1">
      <alignment horizontal="center" vertical="center" wrapText="1"/>
    </xf>
    <xf numFmtId="0" fontId="5" fillId="19" borderId="76" xfId="0" applyFont="1" applyFill="1" applyBorder="1" applyAlignment="1">
      <alignment horizontal="center" vertical="center" wrapText="1"/>
    </xf>
    <xf numFmtId="0" fontId="5" fillId="19" borderId="20" xfId="0" applyFont="1" applyFill="1" applyBorder="1" applyAlignment="1">
      <alignment horizontal="center" vertical="center" wrapText="1"/>
    </xf>
    <xf numFmtId="0" fontId="5" fillId="19" borderId="0" xfId="0" applyFont="1" applyFill="1" applyBorder="1" applyAlignment="1">
      <alignment horizontal="center" vertical="center" wrapText="1"/>
    </xf>
    <xf numFmtId="0" fontId="5" fillId="19" borderId="11" xfId="0" applyFont="1" applyFill="1" applyBorder="1" applyAlignment="1">
      <alignment horizontal="center" vertical="center" wrapText="1"/>
    </xf>
    <xf numFmtId="0" fontId="5" fillId="19" borderId="85" xfId="0" applyFont="1" applyFill="1" applyBorder="1" applyAlignment="1">
      <alignment horizontal="center" vertical="center" wrapText="1"/>
    </xf>
    <xf numFmtId="0" fontId="5" fillId="19" borderId="81" xfId="0" applyFont="1" applyFill="1" applyBorder="1" applyAlignment="1">
      <alignment horizontal="center" vertical="center" wrapText="1"/>
    </xf>
    <xf numFmtId="0" fontId="5" fillId="19" borderId="87" xfId="0" applyFont="1" applyFill="1" applyBorder="1" applyAlignment="1">
      <alignment horizontal="center" vertical="center" wrapText="1"/>
    </xf>
    <xf numFmtId="0" fontId="5" fillId="19" borderId="83" xfId="0" applyFont="1" applyFill="1" applyBorder="1" applyAlignment="1">
      <alignment horizontal="center" vertical="center" wrapText="1"/>
    </xf>
    <xf numFmtId="0" fontId="5" fillId="19" borderId="72" xfId="0" applyFont="1" applyFill="1" applyBorder="1" applyAlignment="1">
      <alignment horizontal="center" wrapText="1"/>
    </xf>
    <xf numFmtId="0" fontId="5" fillId="19" borderId="74" xfId="0" applyFont="1" applyFill="1" applyBorder="1" applyAlignment="1">
      <alignment horizontal="center" wrapText="1"/>
    </xf>
    <xf numFmtId="0" fontId="5" fillId="19" borderId="74" xfId="0" applyFont="1" applyFill="1" applyBorder="1" applyAlignment="1">
      <alignment horizontal="center" vertical="top" wrapText="1"/>
    </xf>
    <xf numFmtId="0" fontId="5" fillId="18" borderId="0" xfId="0" applyFont="1" applyFill="1" applyAlignment="1">
      <alignment horizontal="left"/>
    </xf>
    <xf numFmtId="0" fontId="10" fillId="18" borderId="11" xfId="0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0" fontId="2" fillId="19" borderId="27" xfId="0" quotePrefix="1" applyFont="1" applyFill="1" applyBorder="1" applyAlignment="1">
      <alignment horizontal="center" vertical="center"/>
    </xf>
    <xf numFmtId="0" fontId="5" fillId="19" borderId="83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0" fontId="0" fillId="19" borderId="16" xfId="0" applyFill="1" applyBorder="1" applyAlignment="1">
      <alignment vertical="center"/>
    </xf>
    <xf numFmtId="0" fontId="0" fillId="19" borderId="19" xfId="0" applyFill="1" applyBorder="1" applyAlignment="1">
      <alignment vertical="center"/>
    </xf>
    <xf numFmtId="0" fontId="5" fillId="19" borderId="28" xfId="0" quotePrefix="1" applyFont="1" applyFill="1" applyBorder="1" applyAlignment="1">
      <alignment horizontal="center" vertical="center" wrapText="1"/>
    </xf>
    <xf numFmtId="0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0" fontId="2" fillId="19" borderId="21" xfId="0" applyFont="1" applyFill="1" applyBorder="1" applyAlignment="1">
      <alignment horizontal="center" vertical="center" wrapText="1"/>
    </xf>
    <xf numFmtId="0" fontId="0" fillId="19" borderId="28" xfId="0" quotePrefix="1" applyFill="1" applyBorder="1" applyAlignment="1">
      <alignment horizontal="center" vertical="center" wrapText="1"/>
    </xf>
    <xf numFmtId="0" fontId="0" fillId="19" borderId="14" xfId="0" quotePrefix="1" applyFill="1" applyBorder="1" applyAlignment="1">
      <alignment horizontal="center" vertical="center" wrapText="1"/>
    </xf>
    <xf numFmtId="0" fontId="0" fillId="19" borderId="28" xfId="0" applyFill="1" applyBorder="1" applyAlignment="1">
      <alignment horizontal="center" vertical="center" wrapText="1"/>
    </xf>
    <xf numFmtId="0" fontId="0" fillId="19" borderId="14" xfId="0" applyFill="1" applyBorder="1" applyAlignment="1">
      <alignment horizontal="center" vertical="center" wrapText="1"/>
    </xf>
    <xf numFmtId="0" fontId="0" fillId="19" borderId="27" xfId="0" quotePrefix="1" applyFill="1" applyBorder="1" applyAlignment="1">
      <alignment horizontal="center" vertical="center" wrapText="1"/>
    </xf>
    <xf numFmtId="0" fontId="0" fillId="19" borderId="15" xfId="0" quotePrefix="1" applyFill="1" applyBorder="1" applyAlignment="1">
      <alignment horizontal="center" vertical="center" wrapText="1"/>
    </xf>
    <xf numFmtId="0" fontId="5" fillId="19" borderId="12" xfId="0" applyFont="1" applyFill="1" applyBorder="1" applyAlignment="1">
      <alignment horizontal="center" vertical="center" wrapText="1"/>
    </xf>
    <xf numFmtId="0" fontId="5" fillId="19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19" borderId="24" xfId="0" applyFill="1" applyBorder="1" applyAlignment="1">
      <alignment vertical="center"/>
    </xf>
    <xf numFmtId="0" fontId="0" fillId="19" borderId="25" xfId="0" applyFill="1" applyBorder="1" applyAlignment="1">
      <alignment vertical="center"/>
    </xf>
    <xf numFmtId="0" fontId="9" fillId="19" borderId="13" xfId="0" applyFont="1" applyFill="1" applyBorder="1" applyAlignment="1">
      <alignment horizontal="center" vertical="center"/>
    </xf>
    <xf numFmtId="0" fontId="9" fillId="19" borderId="20" xfId="0" applyFont="1" applyFill="1" applyBorder="1" applyAlignment="1">
      <alignment horizontal="center" vertical="center"/>
    </xf>
    <xf numFmtId="0" fontId="0" fillId="19" borderId="18" xfId="0" applyFill="1" applyBorder="1" applyAlignment="1">
      <alignment horizontal="center" vertical="center"/>
    </xf>
    <xf numFmtId="0" fontId="0" fillId="19" borderId="0" xfId="0" applyFill="1" applyBorder="1" applyAlignment="1">
      <alignment horizontal="center" vertical="center"/>
    </xf>
    <xf numFmtId="0" fontId="0" fillId="19" borderId="12" xfId="0" quotePrefix="1" applyFill="1" applyBorder="1" applyAlignment="1">
      <alignment horizontal="center" vertical="center" wrapText="1"/>
    </xf>
    <xf numFmtId="0" fontId="0" fillId="19" borderId="17" xfId="0" quotePrefix="1" applyFill="1" applyBorder="1" applyAlignment="1">
      <alignment horizontal="center" vertical="center" wrapText="1"/>
    </xf>
    <xf numFmtId="0" fontId="2" fillId="19" borderId="12" xfId="0" quotePrefix="1" applyFont="1" applyFill="1" applyBorder="1" applyAlignment="1">
      <alignment horizontal="center" vertical="center" wrapText="1"/>
    </xf>
    <xf numFmtId="0" fontId="5" fillId="19" borderId="24" xfId="0" applyFont="1" applyFill="1" applyBorder="1" applyAlignment="1">
      <alignment horizontal="center" vertical="center"/>
    </xf>
    <xf numFmtId="0" fontId="5" fillId="19" borderId="25" xfId="0" applyFont="1" applyFill="1" applyBorder="1" applyAlignment="1">
      <alignment horizontal="center" vertical="center"/>
    </xf>
    <xf numFmtId="0" fontId="5" fillId="19" borderId="26" xfId="0" applyFont="1" applyFill="1" applyBorder="1" applyAlignment="1">
      <alignment horizontal="center" vertical="center"/>
    </xf>
    <xf numFmtId="0" fontId="5" fillId="19" borderId="24" xfId="0" applyFont="1" applyFill="1" applyBorder="1" applyAlignment="1">
      <alignment horizontal="center" vertical="center" wrapText="1"/>
    </xf>
    <xf numFmtId="0" fontId="5" fillId="19" borderId="25" xfId="0" applyFont="1" applyFill="1" applyBorder="1" applyAlignment="1">
      <alignment horizontal="center" vertical="center" wrapText="1"/>
    </xf>
    <xf numFmtId="0" fontId="5" fillId="19" borderId="21" xfId="0" quotePrefix="1" applyFont="1" applyFill="1" applyBorder="1" applyAlignment="1">
      <alignment horizontal="center" vertical="center" wrapText="1"/>
    </xf>
    <xf numFmtId="0" fontId="5" fillId="19" borderId="16" xfId="0" quotePrefix="1" applyFont="1" applyFill="1" applyBorder="1" applyAlignment="1">
      <alignment horizontal="center" vertical="center" wrapText="1"/>
    </xf>
    <xf numFmtId="0" fontId="5" fillId="19" borderId="19" xfId="0" quotePrefix="1" applyFont="1" applyFill="1" applyBorder="1" applyAlignment="1">
      <alignment horizontal="center" vertical="center" wrapText="1"/>
    </xf>
    <xf numFmtId="0" fontId="2" fillId="19" borderId="13" xfId="0" applyFont="1" applyFill="1" applyBorder="1" applyAlignment="1">
      <alignment horizontal="center" vertical="center" wrapText="1"/>
    </xf>
    <xf numFmtId="0" fontId="2" fillId="19" borderId="20" xfId="0" applyFont="1" applyFill="1" applyBorder="1" applyAlignment="1">
      <alignment horizontal="center" vertical="center" wrapText="1"/>
    </xf>
    <xf numFmtId="0" fontId="2" fillId="19" borderId="24" xfId="0" applyFont="1" applyFill="1" applyBorder="1" applyAlignment="1">
      <alignment horizontal="center" vertical="center" wrapText="1"/>
    </xf>
    <xf numFmtId="0" fontId="2" fillId="19" borderId="25" xfId="0" applyFont="1" applyFill="1" applyBorder="1" applyAlignment="1">
      <alignment horizontal="center" vertical="center" wrapText="1"/>
    </xf>
    <xf numFmtId="0" fontId="2" fillId="19" borderId="26" xfId="0" applyFont="1" applyFill="1" applyBorder="1" applyAlignment="1">
      <alignment horizontal="center" vertical="center" wrapText="1"/>
    </xf>
    <xf numFmtId="0" fontId="0" fillId="19" borderId="13" xfId="0" quotePrefix="1" applyFill="1" applyBorder="1" applyAlignment="1">
      <alignment horizontal="center" vertical="center" wrapText="1"/>
    </xf>
    <xf numFmtId="0" fontId="0" fillId="19" borderId="20" xfId="0" quotePrefix="1" applyFill="1" applyBorder="1" applyAlignment="1">
      <alignment horizontal="center" vertical="center" wrapText="1"/>
    </xf>
    <xf numFmtId="0" fontId="0" fillId="19" borderId="18" xfId="0" quotePrefix="1" applyFill="1" applyBorder="1" applyAlignment="1">
      <alignment horizontal="center" vertical="center" wrapText="1"/>
    </xf>
    <xf numFmtId="0" fontId="0" fillId="19" borderId="0" xfId="0" quotePrefix="1" applyFill="1" applyBorder="1" applyAlignment="1">
      <alignment horizontal="center" vertical="center" wrapText="1"/>
    </xf>
    <xf numFmtId="0" fontId="0" fillId="19" borderId="24" xfId="0" quotePrefix="1" applyFill="1" applyBorder="1" applyAlignment="1">
      <alignment horizontal="center" vertical="center" wrapText="1"/>
    </xf>
    <xf numFmtId="0" fontId="0" fillId="19" borderId="25" xfId="0" quotePrefix="1" applyFill="1" applyBorder="1" applyAlignment="1">
      <alignment horizontal="center" vertical="center" wrapText="1"/>
    </xf>
    <xf numFmtId="0" fontId="0" fillId="19" borderId="26" xfId="0" quotePrefix="1" applyFill="1" applyBorder="1" applyAlignment="1">
      <alignment horizontal="center" vertical="center" wrapText="1"/>
    </xf>
    <xf numFmtId="0" fontId="2" fillId="19" borderId="13" xfId="0" quotePrefix="1" applyFont="1" applyFill="1" applyBorder="1" applyAlignment="1">
      <alignment horizontal="center" vertical="center" wrapText="1"/>
    </xf>
    <xf numFmtId="0" fontId="5" fillId="19" borderId="13" xfId="0" quotePrefix="1" applyFont="1" applyFill="1" applyBorder="1" applyAlignment="1">
      <alignment horizontal="center" vertical="center" wrapText="1" shrinkToFit="1"/>
    </xf>
    <xf numFmtId="0" fontId="5" fillId="19" borderId="18" xfId="0" applyFont="1" applyFill="1" applyBorder="1" applyAlignment="1">
      <alignment horizontal="center" vertical="center" wrapText="1" shrinkToFit="1"/>
    </xf>
    <xf numFmtId="0" fontId="5" fillId="19" borderId="15" xfId="0" applyFont="1" applyFill="1" applyBorder="1" applyAlignment="1">
      <alignment horizontal="center" vertical="center" wrapText="1" shrinkToFit="1"/>
    </xf>
    <xf numFmtId="0" fontId="0" fillId="19" borderId="21" xfId="0" quotePrefix="1" applyFill="1" applyBorder="1" applyAlignment="1">
      <alignment horizontal="center" vertical="center"/>
    </xf>
    <xf numFmtId="0" fontId="0" fillId="19" borderId="19" xfId="0" quotePrefix="1" applyFill="1" applyBorder="1" applyAlignment="1">
      <alignment horizontal="center" vertical="center"/>
    </xf>
    <xf numFmtId="0" fontId="5" fillId="19" borderId="20" xfId="0" applyFont="1" applyFill="1" applyBorder="1" applyAlignment="1">
      <alignment horizontal="center"/>
    </xf>
    <xf numFmtId="0" fontId="5" fillId="19" borderId="13" xfId="0" applyFont="1" applyFill="1" applyBorder="1" applyAlignment="1">
      <alignment horizontal="center" vertical="center" wrapText="1" shrinkToFit="1"/>
    </xf>
    <xf numFmtId="0" fontId="5" fillId="19" borderId="27" xfId="0" applyFont="1" applyFill="1" applyBorder="1" applyAlignment="1">
      <alignment horizontal="center" vertical="center"/>
    </xf>
    <xf numFmtId="0" fontId="5" fillId="19" borderId="76" xfId="0" applyFont="1" applyFill="1" applyBorder="1" applyAlignment="1">
      <alignment horizontal="center" vertical="center"/>
    </xf>
    <xf numFmtId="0" fontId="5" fillId="19" borderId="95" xfId="0" applyFont="1" applyFill="1" applyBorder="1" applyAlignment="1">
      <alignment horizontal="center" vertical="center"/>
    </xf>
    <xf numFmtId="0" fontId="5" fillId="19" borderId="27" xfId="0" applyFont="1" applyFill="1" applyBorder="1" applyAlignment="1">
      <alignment horizontal="center" vertical="center" wrapText="1"/>
    </xf>
    <xf numFmtId="0" fontId="5" fillId="19" borderId="91" xfId="0" applyFont="1" applyFill="1" applyBorder="1" applyAlignment="1">
      <alignment horizontal="center" vertical="center"/>
    </xf>
    <xf numFmtId="0" fontId="5" fillId="19" borderId="81" xfId="0" applyFont="1" applyFill="1" applyBorder="1" applyAlignment="1">
      <alignment horizontal="center" vertical="center"/>
    </xf>
    <xf numFmtId="0" fontId="5" fillId="19" borderId="17" xfId="0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left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0" fillId="0" borderId="18" xfId="0" applyBorder="1" applyAlignment="1">
      <alignment vertical="center" wrapText="1"/>
    </xf>
    <xf numFmtId="0" fontId="10" fillId="18" borderId="0" xfId="0" quotePrefix="1" applyFont="1" applyFill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 wrapText="1"/>
    </xf>
    <xf numFmtId="0" fontId="5" fillId="19" borderId="31" xfId="0" applyFont="1" applyFill="1" applyBorder="1" applyAlignment="1">
      <alignment horizontal="center" vertical="center" wrapText="1"/>
    </xf>
    <xf numFmtId="0" fontId="5" fillId="19" borderId="57" xfId="0" applyFont="1" applyFill="1" applyBorder="1" applyAlignment="1">
      <alignment horizontal="center" vertical="center" wrapText="1"/>
    </xf>
    <xf numFmtId="0" fontId="5" fillId="19" borderId="42" xfId="0" applyFont="1" applyFill="1" applyBorder="1" applyAlignment="1">
      <alignment horizontal="center" vertical="center" wrapText="1"/>
    </xf>
    <xf numFmtId="0" fontId="5" fillId="19" borderId="17" xfId="0" quotePrefix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5" fillId="19" borderId="21" xfId="0" quotePrefix="1" applyFont="1" applyFill="1" applyBorder="1" applyAlignment="1">
      <alignment horizontal="center" vertical="distributed"/>
    </xf>
    <xf numFmtId="0" fontId="5" fillId="19" borderId="16" xfId="0" quotePrefix="1" applyFont="1" applyFill="1" applyBorder="1" applyAlignment="1">
      <alignment horizontal="center" vertical="distributed"/>
    </xf>
    <xf numFmtId="0" fontId="5" fillId="19" borderId="19" xfId="0" quotePrefix="1" applyFont="1" applyFill="1" applyBorder="1" applyAlignment="1">
      <alignment horizontal="center" vertical="distributed"/>
    </xf>
    <xf numFmtId="0" fontId="5" fillId="19" borderId="21" xfId="0" applyNumberFormat="1" applyFont="1" applyFill="1" applyBorder="1" applyAlignment="1">
      <alignment horizontal="center" vertical="center" wrapText="1"/>
    </xf>
    <xf numFmtId="0" fontId="5" fillId="19" borderId="16" xfId="0" applyNumberFormat="1" applyFont="1" applyFill="1" applyBorder="1" applyAlignment="1">
      <alignment horizontal="center" vertical="center" wrapText="1"/>
    </xf>
    <xf numFmtId="0" fontId="5" fillId="19" borderId="28" xfId="0" applyNumberFormat="1" applyFont="1" applyFill="1" applyBorder="1" applyAlignment="1">
      <alignment horizontal="center" vertical="center" wrapText="1"/>
    </xf>
    <xf numFmtId="0" fontId="5" fillId="19" borderId="17" xfId="0" applyNumberFormat="1" applyFont="1" applyFill="1" applyBorder="1" applyAlignment="1">
      <alignment horizontal="center" vertical="center" wrapText="1"/>
    </xf>
    <xf numFmtId="0" fontId="5" fillId="19" borderId="17" xfId="0" quotePrefix="1" applyNumberFormat="1" applyFont="1" applyFill="1" applyBorder="1" applyAlignment="1">
      <alignment horizontal="center" vertical="center" wrapText="1"/>
    </xf>
    <xf numFmtId="0" fontId="5" fillId="19" borderId="13" xfId="0" applyNumberFormat="1" applyFont="1" applyFill="1" applyBorder="1" applyAlignment="1">
      <alignment horizontal="center" vertical="center" wrapText="1"/>
    </xf>
    <xf numFmtId="0" fontId="5" fillId="19" borderId="18" xfId="0" applyNumberFormat="1" applyFont="1" applyFill="1" applyBorder="1" applyAlignment="1">
      <alignment horizontal="center" vertical="center" wrapText="1"/>
    </xf>
    <xf numFmtId="0" fontId="5" fillId="19" borderId="28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 vertical="center"/>
    </xf>
    <xf numFmtId="0" fontId="5" fillId="19" borderId="14" xfId="0" quotePrefix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5" fillId="19" borderId="85" xfId="0" applyFont="1" applyFill="1" applyBorder="1" applyAlignment="1">
      <alignment horizontal="center" vertical="center"/>
    </xf>
    <xf numFmtId="0" fontId="5" fillId="19" borderId="33" xfId="0" quotePrefix="1" applyFont="1" applyFill="1" applyBorder="1" applyAlignment="1">
      <alignment horizontal="center" vertical="center"/>
    </xf>
    <xf numFmtId="0" fontId="5" fillId="19" borderId="21" xfId="0" quotePrefix="1" applyNumberFormat="1" applyFont="1" applyFill="1" applyBorder="1" applyAlignment="1">
      <alignment horizontal="center" vertical="center"/>
    </xf>
    <xf numFmtId="0" fontId="5" fillId="19" borderId="16" xfId="0" quotePrefix="1" applyNumberFormat="1" applyFont="1" applyFill="1" applyBorder="1" applyAlignment="1">
      <alignment horizontal="center" vertical="center"/>
    </xf>
    <xf numFmtId="0" fontId="5" fillId="19" borderId="19" xfId="0" quotePrefix="1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/>
    </xf>
    <xf numFmtId="0" fontId="5" fillId="19" borderId="96" xfId="0" applyFont="1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 wrapText="1"/>
    </xf>
    <xf numFmtId="0" fontId="0" fillId="19" borderId="13" xfId="0" applyFill="1" applyBorder="1" applyAlignment="1">
      <alignment horizontal="center" vertical="center" wrapText="1"/>
    </xf>
    <xf numFmtId="0" fontId="0" fillId="19" borderId="20" xfId="0" applyFill="1" applyBorder="1" applyAlignment="1">
      <alignment horizontal="center" vertical="center" wrapText="1"/>
    </xf>
    <xf numFmtId="0" fontId="0" fillId="19" borderId="24" xfId="0" applyFill="1" applyBorder="1" applyAlignment="1">
      <alignment horizontal="center" vertical="center" wrapText="1"/>
    </xf>
    <xf numFmtId="0" fontId="0" fillId="19" borderId="25" xfId="0" applyFill="1" applyBorder="1" applyAlignment="1">
      <alignment horizontal="center" vertical="center" wrapText="1"/>
    </xf>
    <xf numFmtId="0" fontId="5" fillId="19" borderId="13" xfId="0" applyNumberFormat="1" applyFont="1" applyFill="1" applyBorder="1" applyAlignment="1">
      <alignment horizontal="center" vertical="center"/>
    </xf>
    <xf numFmtId="0" fontId="5" fillId="19" borderId="21" xfId="0" applyNumberFormat="1" applyFont="1" applyFill="1" applyBorder="1" applyAlignment="1">
      <alignment horizontal="center" vertical="center"/>
    </xf>
    <xf numFmtId="0" fontId="5" fillId="19" borderId="24" xfId="0" applyNumberFormat="1" applyFont="1" applyFill="1" applyBorder="1" applyAlignment="1">
      <alignment horizontal="center" vertical="center"/>
    </xf>
    <xf numFmtId="0" fontId="5" fillId="19" borderId="26" xfId="0" applyNumberFormat="1" applyFont="1" applyFill="1" applyBorder="1" applyAlignment="1">
      <alignment horizontal="center" vertical="center"/>
    </xf>
    <xf numFmtId="0" fontId="5" fillId="21" borderId="0" xfId="0" applyFont="1" applyFill="1" applyBorder="1"/>
    <xf numFmtId="0" fontId="9" fillId="18" borderId="11" xfId="0" applyFont="1" applyFill="1" applyBorder="1"/>
    <xf numFmtId="0" fontId="5" fillId="19" borderId="61" xfId="0" applyFont="1" applyFill="1" applyBorder="1" applyAlignment="1">
      <alignment horizontal="center" vertical="center"/>
    </xf>
    <xf numFmtId="0" fontId="5" fillId="19" borderId="62" xfId="0" applyFont="1" applyFill="1" applyBorder="1" applyAlignment="1">
      <alignment horizontal="center" vertical="center"/>
    </xf>
    <xf numFmtId="0" fontId="2" fillId="19" borderId="28" xfId="0" applyFont="1" applyFill="1" applyBorder="1" applyAlignment="1">
      <alignment horizontal="center" vertical="center" wrapText="1"/>
    </xf>
    <xf numFmtId="0" fontId="5" fillId="19" borderId="17" xfId="0" applyNumberFormat="1" applyFont="1" applyFill="1" applyBorder="1" applyAlignment="1">
      <alignment horizontal="center"/>
    </xf>
    <xf numFmtId="0" fontId="5" fillId="19" borderId="28" xfId="0" applyNumberFormat="1" applyFont="1" applyFill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 vertical="center"/>
    </xf>
    <xf numFmtId="0" fontId="5" fillId="19" borderId="43" xfId="0" applyFont="1" applyFill="1" applyBorder="1" applyAlignment="1">
      <alignment horizontal="center"/>
    </xf>
    <xf numFmtId="0" fontId="5" fillId="19" borderId="22" xfId="0" applyFont="1" applyFill="1" applyBorder="1" applyAlignment="1">
      <alignment horizontal="center"/>
    </xf>
    <xf numFmtId="0" fontId="5" fillId="19" borderId="12" xfId="0" applyNumberFormat="1" applyFont="1" applyFill="1" applyBorder="1" applyAlignment="1">
      <alignment horizontal="center"/>
    </xf>
    <xf numFmtId="0" fontId="9" fillId="18" borderId="0" xfId="0" applyFont="1" applyFill="1" applyBorder="1"/>
    <xf numFmtId="0" fontId="5" fillId="19" borderId="13" xfId="0" quotePrefix="1" applyFont="1" applyFill="1" applyBorder="1" applyAlignment="1">
      <alignment horizontal="center" vertical="center" wrapText="1"/>
    </xf>
    <xf numFmtId="0" fontId="5" fillId="19" borderId="18" xfId="0" quotePrefix="1" applyFont="1" applyFill="1" applyBorder="1" applyAlignment="1">
      <alignment horizontal="center" vertical="center" wrapText="1"/>
    </xf>
    <xf numFmtId="0" fontId="5" fillId="19" borderId="15" xfId="0" quotePrefix="1" applyFont="1" applyFill="1" applyBorder="1" applyAlignment="1">
      <alignment horizontal="center" vertical="center" wrapText="1"/>
    </xf>
    <xf numFmtId="0" fontId="5" fillId="19" borderId="60" xfId="0" applyFont="1" applyFill="1" applyBorder="1" applyAlignment="1">
      <alignment horizontal="center" vertical="center"/>
    </xf>
    <xf numFmtId="0" fontId="5" fillId="19" borderId="12" xfId="0" applyNumberFormat="1" applyFont="1" applyFill="1" applyBorder="1" applyAlignment="1">
      <alignment horizontal="center" vertical="center"/>
    </xf>
    <xf numFmtId="0" fontId="5" fillId="19" borderId="12" xfId="0" quotePrefix="1" applyFont="1" applyFill="1" applyBorder="1" applyAlignment="1">
      <alignment horizontal="center" vertical="center" wrapText="1"/>
    </xf>
    <xf numFmtId="0" fontId="5" fillId="19" borderId="43" xfId="0" applyFont="1" applyFill="1" applyBorder="1" applyAlignment="1">
      <alignment horizontal="center" vertical="center"/>
    </xf>
    <xf numFmtId="0" fontId="5" fillId="19" borderId="12" xfId="0" applyNumberFormat="1" applyFont="1" applyFill="1" applyBorder="1" applyAlignment="1">
      <alignment horizontal="center" vertical="center" wrapText="1"/>
    </xf>
    <xf numFmtId="0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0" fontId="5" fillId="19" borderId="41" xfId="0" applyFont="1" applyFill="1" applyBorder="1" applyAlignment="1">
      <alignment horizontal="center" vertical="center"/>
    </xf>
    <xf numFmtId="0" fontId="5" fillId="19" borderId="48" xfId="0" applyFont="1" applyFill="1" applyBorder="1" applyAlignment="1">
      <alignment horizontal="center" vertical="center"/>
    </xf>
    <xf numFmtId="0" fontId="5" fillId="19" borderId="97" xfId="0" applyFont="1" applyFill="1" applyBorder="1" applyAlignment="1">
      <alignment horizontal="center" vertical="center"/>
    </xf>
    <xf numFmtId="0" fontId="5" fillId="19" borderId="98" xfId="0" applyFont="1" applyFill="1" applyBorder="1" applyAlignment="1">
      <alignment horizontal="center" vertical="center"/>
    </xf>
    <xf numFmtId="0" fontId="5" fillId="19" borderId="117" xfId="0" applyFont="1" applyFill="1" applyBorder="1" applyAlignment="1">
      <alignment horizontal="center" vertical="center" wrapText="1"/>
    </xf>
    <xf numFmtId="0" fontId="5" fillId="19" borderId="119" xfId="0" applyFont="1" applyFill="1" applyBorder="1" applyAlignment="1">
      <alignment horizontal="center" vertical="center" wrapText="1"/>
    </xf>
    <xf numFmtId="0" fontId="5" fillId="19" borderId="29" xfId="0" applyFont="1" applyFill="1" applyBorder="1" applyAlignment="1">
      <alignment horizontal="center" vertical="center" wrapText="1"/>
    </xf>
    <xf numFmtId="0" fontId="5" fillId="19" borderId="37" xfId="0" applyFont="1" applyFill="1" applyBorder="1" applyAlignment="1">
      <alignment horizontal="center" vertical="center" wrapText="1"/>
    </xf>
    <xf numFmtId="0" fontId="5" fillId="19" borderId="43" xfId="0" quotePrefix="1" applyFont="1" applyFill="1" applyBorder="1" applyAlignment="1">
      <alignment horizontal="center" vertical="center" wrapText="1"/>
    </xf>
    <xf numFmtId="0" fontId="5" fillId="19" borderId="41" xfId="0" applyFont="1" applyFill="1" applyBorder="1" applyAlignment="1">
      <alignment horizontal="center" vertical="center" wrapText="1"/>
    </xf>
    <xf numFmtId="0" fontId="5" fillId="19" borderId="43" xfId="0" quotePrefix="1" applyFont="1" applyFill="1" applyBorder="1" applyAlignment="1">
      <alignment horizontal="center" vertical="center"/>
    </xf>
    <xf numFmtId="0" fontId="5" fillId="19" borderId="39" xfId="0" applyFont="1" applyFill="1" applyBorder="1" applyAlignment="1">
      <alignment horizontal="center"/>
    </xf>
    <xf numFmtId="0" fontId="5" fillId="19" borderId="28" xfId="0" applyFont="1" applyFill="1" applyBorder="1" applyAlignment="1">
      <alignment horizontal="center"/>
    </xf>
    <xf numFmtId="0" fontId="5" fillId="19" borderId="41" xfId="0" applyFont="1" applyFill="1" applyBorder="1" applyAlignment="1">
      <alignment horizontal="center"/>
    </xf>
    <xf numFmtId="0" fontId="5" fillId="19" borderId="12" xfId="0" applyFont="1" applyFill="1" applyBorder="1" applyAlignment="1">
      <alignment horizontal="center"/>
    </xf>
    <xf numFmtId="0" fontId="5" fillId="19" borderId="20" xfId="0" applyNumberFormat="1" applyFont="1" applyFill="1" applyBorder="1" applyAlignment="1">
      <alignment horizontal="center" vertical="center"/>
    </xf>
    <xf numFmtId="0" fontId="5" fillId="19" borderId="22" xfId="0" applyNumberFormat="1" applyFont="1" applyFill="1" applyBorder="1" applyAlignment="1">
      <alignment horizontal="center" vertical="center"/>
    </xf>
    <xf numFmtId="0" fontId="5" fillId="19" borderId="23" xfId="0" applyNumberFormat="1" applyFont="1" applyFill="1" applyBorder="1" applyAlignment="1">
      <alignment horizontal="center" vertical="center"/>
    </xf>
    <xf numFmtId="0" fontId="5" fillId="19" borderId="12" xfId="0" quotePrefix="1" applyNumberFormat="1" applyFont="1" applyFill="1" applyBorder="1" applyAlignment="1">
      <alignment horizontal="center" vertical="center" wrapText="1"/>
    </xf>
    <xf numFmtId="0" fontId="5" fillId="18" borderId="0" xfId="0" applyFont="1" applyFill="1" applyBorder="1" applyAlignment="1">
      <alignment horizontal="left" vertical="center" wrapText="1"/>
    </xf>
    <xf numFmtId="0" fontId="10" fillId="18" borderId="11" xfId="0" applyFont="1" applyFill="1" applyBorder="1" applyAlignment="1">
      <alignment horizontal="center"/>
    </xf>
    <xf numFmtId="0" fontId="12" fillId="18" borderId="20" xfId="0" applyFont="1" applyFill="1" applyBorder="1" applyAlignment="1">
      <alignment horizontal="left"/>
    </xf>
    <xf numFmtId="0" fontId="5" fillId="19" borderId="1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19" borderId="27" xfId="0" quotePrefix="1" applyFont="1" applyFill="1" applyBorder="1" applyAlignment="1">
      <alignment horizontal="center" vertical="center" wrapText="1"/>
    </xf>
    <xf numFmtId="0" fontId="5" fillId="19" borderId="40" xfId="0" applyFont="1" applyFill="1" applyBorder="1" applyAlignment="1">
      <alignment horizontal="center" vertical="center" wrapText="1"/>
    </xf>
    <xf numFmtId="0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68" fontId="5" fillId="18" borderId="0" xfId="0" applyNumberFormat="1" applyFont="1" applyFill="1" applyBorder="1" applyAlignment="1">
      <alignment horizontal="left"/>
    </xf>
    <xf numFmtId="0" fontId="5" fillId="19" borderId="20" xfId="0" applyNumberFormat="1" applyFont="1" applyFill="1" applyBorder="1" applyAlignment="1">
      <alignment horizontal="center" vertical="center" wrapText="1"/>
    </xf>
    <xf numFmtId="0" fontId="5" fillId="19" borderId="0" xfId="0" applyNumberFormat="1" applyFont="1" applyFill="1" applyBorder="1" applyAlignment="1">
      <alignment horizontal="center" vertical="center" wrapText="1"/>
    </xf>
    <xf numFmtId="0" fontId="5" fillId="19" borderId="11" xfId="0" applyNumberFormat="1" applyFont="1" applyFill="1" applyBorder="1" applyAlignment="1">
      <alignment horizontal="center" vertical="center" wrapText="1"/>
    </xf>
    <xf numFmtId="0" fontId="5" fillId="19" borderId="14" xfId="0" quotePrefix="1" applyNumberFormat="1" applyFont="1" applyFill="1" applyBorder="1" applyAlignment="1">
      <alignment horizontal="center" vertical="center" wrapText="1"/>
    </xf>
    <xf numFmtId="0" fontId="5" fillId="19" borderId="23" xfId="0" quotePrefix="1" applyNumberFormat="1" applyFont="1" applyFill="1" applyBorder="1" applyAlignment="1">
      <alignment horizontal="center" vertical="center"/>
    </xf>
    <xf numFmtId="0" fontId="5" fillId="19" borderId="33" xfId="0" quotePrefix="1" applyNumberFormat="1" applyFont="1" applyFill="1" applyBorder="1" applyAlignment="1">
      <alignment horizontal="center" vertical="center"/>
    </xf>
    <xf numFmtId="0" fontId="5" fillId="19" borderId="20" xfId="0" quotePrefix="1" applyNumberFormat="1" applyFont="1" applyFill="1" applyBorder="1" applyAlignment="1">
      <alignment horizontal="center" vertical="center" wrapText="1"/>
    </xf>
    <xf numFmtId="0" fontId="5" fillId="19" borderId="38" xfId="0" quotePrefix="1" applyNumberFormat="1" applyFont="1" applyFill="1" applyBorder="1" applyAlignment="1">
      <alignment horizontal="center" vertical="center" wrapText="1"/>
    </xf>
    <xf numFmtId="0" fontId="5" fillId="19" borderId="55" xfId="0" quotePrefix="1" applyNumberFormat="1" applyFont="1" applyFill="1" applyBorder="1" applyAlignment="1">
      <alignment horizontal="center" vertical="center" wrapText="1"/>
    </xf>
    <xf numFmtId="0" fontId="5" fillId="18" borderId="20" xfId="0" quotePrefix="1" applyFont="1" applyFill="1" applyBorder="1" applyAlignment="1">
      <alignment horizontal="left"/>
    </xf>
    <xf numFmtId="0" fontId="5" fillId="18" borderId="0" xfId="0" quotePrefix="1" applyFont="1" applyFill="1" applyAlignment="1">
      <alignment horizontal="left"/>
    </xf>
    <xf numFmtId="0" fontId="11" fillId="18" borderId="0" xfId="0" applyFont="1" applyFill="1" applyAlignment="1">
      <alignment horizontal="center" vertical="center"/>
    </xf>
    <xf numFmtId="0" fontId="0" fillId="18" borderId="0" xfId="0" applyFill="1" applyAlignment="1">
      <alignment horizontal="left"/>
    </xf>
    <xf numFmtId="0" fontId="3" fillId="0" borderId="0" xfId="33" applyAlignment="1" applyProtection="1">
      <alignment horizontal="center"/>
    </xf>
    <xf numFmtId="0" fontId="11" fillId="18" borderId="11" xfId="0" applyFont="1" applyFill="1" applyBorder="1" applyAlignment="1">
      <alignment horizontal="center"/>
    </xf>
    <xf numFmtId="0" fontId="5" fillId="19" borderId="46" xfId="0" applyFont="1" applyFill="1" applyBorder="1" applyAlignment="1">
      <alignment horizontal="center" vertical="center"/>
    </xf>
    <xf numFmtId="0" fontId="5" fillId="19" borderId="58" xfId="0" applyFont="1" applyFill="1" applyBorder="1" applyAlignment="1">
      <alignment horizontal="center" vertical="center"/>
    </xf>
    <xf numFmtId="0" fontId="5" fillId="18" borderId="20" xfId="0" applyFont="1" applyFill="1" applyBorder="1" applyAlignment="1">
      <alignment horizontal="left" vertical="center" wrapText="1"/>
    </xf>
    <xf numFmtId="0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0" fontId="0" fillId="19" borderId="31" xfId="0" applyFill="1" applyBorder="1" applyAlignment="1">
      <alignment horizontal="center" vertical="center"/>
    </xf>
    <xf numFmtId="0" fontId="5" fillId="19" borderId="42" xfId="0" applyFont="1" applyFill="1" applyBorder="1" applyAlignment="1">
      <alignment horizontal="center" vertical="center"/>
    </xf>
    <xf numFmtId="0" fontId="5" fillId="18" borderId="16" xfId="0" applyFont="1" applyFill="1" applyBorder="1" applyAlignment="1">
      <alignment horizontal="center"/>
    </xf>
    <xf numFmtId="0" fontId="5" fillId="18" borderId="19" xfId="0" applyFont="1" applyFill="1" applyBorder="1" applyAlignment="1">
      <alignment horizontal="center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epe 3" xfId="52"/>
    <cellStyle name="Porcentual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8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externalLink" Target="externalLinks/externalLink20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0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theme" Target="theme/theme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connections" Target="connection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2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2.xml"/><Relationship Id="rId381" Type="http://schemas.openxmlformats.org/officeDocument/2006/relationships/styles" Target="style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3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3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4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4.xml"/><Relationship Id="rId383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5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6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7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10778696601133"/>
          <c:y val="0.19953596287703257"/>
          <c:w val="0.85500872192743649"/>
          <c:h val="0.716937354988399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'13.1.1.1'!$C$7:$C$17</c:f>
              <c:numCache>
                <c:formatCode>#,##0__;\–#,##0__;0__;@__</c:formatCode>
                <c:ptCount val="11"/>
                <c:pt idx="0">
                  <c:v>6602.7129999999997</c:v>
                </c:pt>
                <c:pt idx="1">
                  <c:v>6595.6880000000001</c:v>
                </c:pt>
                <c:pt idx="2">
                  <c:v>6304.5510000000004</c:v>
                </c:pt>
                <c:pt idx="3">
                  <c:v>6244.2920000000004</c:v>
                </c:pt>
                <c:pt idx="4">
                  <c:v>6740.0709999999999</c:v>
                </c:pt>
                <c:pt idx="5">
                  <c:v>6076.74</c:v>
                </c:pt>
                <c:pt idx="6">
                  <c:v>6039.7889999999998</c:v>
                </c:pt>
                <c:pt idx="7">
                  <c:v>5985.4920000000002</c:v>
                </c:pt>
                <c:pt idx="8">
                  <c:v>6170.107</c:v>
                </c:pt>
                <c:pt idx="9">
                  <c:v>6268.0259999999998</c:v>
                </c:pt>
                <c:pt idx="10">
                  <c:v>6316.7939999999999</c:v>
                </c:pt>
              </c:numCache>
            </c:numRef>
          </c:val>
        </c:ser>
        <c:marker val="1"/>
        <c:axId val="156596480"/>
        <c:axId val="157835264"/>
      </c:lineChart>
      <c:catAx>
        <c:axId val="15659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835264"/>
        <c:crosses val="autoZero"/>
        <c:auto val="1"/>
        <c:lblAlgn val="ctr"/>
        <c:lblOffset val="100"/>
        <c:tickLblSkip val="1"/>
        <c:tickMarkSkip val="1"/>
      </c:catAx>
      <c:valAx>
        <c:axId val="157835264"/>
        <c:scaling>
          <c:orientation val="minMax"/>
          <c:min val="56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596480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0134248131264537"/>
          <c:y val="3.00230946882218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67120692062251"/>
          <c:y val="0.13163987131011737"/>
          <c:w val="0.86443009675840365"/>
          <c:h val="0.7852202850077185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'13.1.3.1'!$B$10:$B$20</c:f>
              <c:numCache>
                <c:formatCode>#,##0.0_);\(#,##0.0\)</c:formatCode>
                <c:ptCount val="11"/>
                <c:pt idx="0">
                  <c:v>3178.7550000000001</c:v>
                </c:pt>
                <c:pt idx="1">
                  <c:v>3156.123</c:v>
                </c:pt>
                <c:pt idx="2">
                  <c:v>3197.3649999999998</c:v>
                </c:pt>
                <c:pt idx="3">
                  <c:v>3228.357</c:v>
                </c:pt>
                <c:pt idx="4">
                  <c:v>3486.9349999999999</c:v>
                </c:pt>
                <c:pt idx="5">
                  <c:v>3024.7260000000001</c:v>
                </c:pt>
                <c:pt idx="6">
                  <c:v>2885.6120000000001</c:v>
                </c:pt>
                <c:pt idx="7">
                  <c:v>2700.6790000000001</c:v>
                </c:pt>
                <c:pt idx="8">
                  <c:v>2691.0859999999998</c:v>
                </c:pt>
                <c:pt idx="9">
                  <c:v>2784.2809999999999</c:v>
                </c:pt>
                <c:pt idx="10">
                  <c:v>2792.2260000000001</c:v>
                </c:pt>
              </c:numCache>
            </c:numRef>
          </c:val>
        </c:ser>
        <c:marker val="1"/>
        <c:axId val="158852608"/>
        <c:axId val="158854144"/>
      </c:lineChart>
      <c:catAx>
        <c:axId val="158852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854144"/>
        <c:crosses val="autoZero"/>
        <c:auto val="1"/>
        <c:lblAlgn val="ctr"/>
        <c:lblOffset val="100"/>
        <c:tickLblSkip val="1"/>
        <c:tickMarkSkip val="1"/>
      </c:catAx>
      <c:valAx>
        <c:axId val="158854144"/>
        <c:scaling>
          <c:orientation val="minMax"/>
          <c:max val="5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852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1484625176765249"/>
          <c:y val="7.068423129686356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671593202264778E-2"/>
          <c:y val="0.19474819745892713"/>
          <c:w val="0.86715390279560822"/>
          <c:h val="0.716946283353925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'13.4.15.1'!$D$10:$D$20</c:f>
              <c:numCache>
                <c:formatCode>#,##0\ _€;\-#,##0\ _€</c:formatCode>
                <c:ptCount val="11"/>
                <c:pt idx="0">
                  <c:v>7896</c:v>
                </c:pt>
                <c:pt idx="1">
                  <c:v>7084</c:v>
                </c:pt>
                <c:pt idx="2">
                  <c:v>5727</c:v>
                </c:pt>
                <c:pt idx="3">
                  <c:v>4939</c:v>
                </c:pt>
                <c:pt idx="4">
                  <c:v>4969</c:v>
                </c:pt>
                <c:pt idx="5">
                  <c:v>5314</c:v>
                </c:pt>
                <c:pt idx="6">
                  <c:v>4882</c:v>
                </c:pt>
                <c:pt idx="7">
                  <c:v>5658</c:v>
                </c:pt>
                <c:pt idx="8">
                  <c:v>5652</c:v>
                </c:pt>
                <c:pt idx="9">
                  <c:v>4327</c:v>
                </c:pt>
                <c:pt idx="10">
                  <c:v>5630</c:v>
                </c:pt>
              </c:numCache>
            </c:numRef>
          </c:val>
        </c:ser>
        <c:marker val="1"/>
        <c:axId val="158427776"/>
        <c:axId val="158429568"/>
      </c:lineChart>
      <c:catAx>
        <c:axId val="158427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429568"/>
        <c:crosses val="autoZero"/>
        <c:auto val="1"/>
        <c:lblAlgn val="ctr"/>
        <c:lblOffset val="100"/>
        <c:tickLblSkip val="1"/>
        <c:tickMarkSkip val="1"/>
      </c:catAx>
      <c:valAx>
        <c:axId val="158429568"/>
        <c:scaling>
          <c:orientation val="minMax"/>
          <c:min val="4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427776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4737465092405217"/>
          <c:y val="5.20057442587838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1485471657723"/>
          <c:y val="0.15366465735967363"/>
          <c:w val="0.85152959471888678"/>
          <c:h val="0.76123107184330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'13.4.15.1'!$F$10:$F$20</c:f>
              <c:numCache>
                <c:formatCode>#,##0\ _€;\-#,##0\ _€</c:formatCode>
                <c:ptCount val="11"/>
                <c:pt idx="0">
                  <c:v>18641.666400000002</c:v>
                </c:pt>
                <c:pt idx="1">
                  <c:v>21763.464800000002</c:v>
                </c:pt>
                <c:pt idx="2">
                  <c:v>20516.4048</c:v>
                </c:pt>
                <c:pt idx="3">
                  <c:v>14247.0394</c:v>
                </c:pt>
                <c:pt idx="4">
                  <c:v>17258.827700000002</c:v>
                </c:pt>
                <c:pt idx="5">
                  <c:v>17665.3302</c:v>
                </c:pt>
                <c:pt idx="6">
                  <c:v>18201.072400000001</c:v>
                </c:pt>
                <c:pt idx="7">
                  <c:v>19672.300200000001</c:v>
                </c:pt>
                <c:pt idx="8">
                  <c:v>18426.650399999999</c:v>
                </c:pt>
                <c:pt idx="9">
                  <c:v>15378.157999999998</c:v>
                </c:pt>
                <c:pt idx="10">
                  <c:v>18538.464</c:v>
                </c:pt>
              </c:numCache>
            </c:numRef>
          </c:val>
        </c:ser>
        <c:marker val="1"/>
        <c:axId val="158444928"/>
        <c:axId val="158459008"/>
      </c:lineChart>
      <c:catAx>
        <c:axId val="1584449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459008"/>
        <c:crosses val="autoZero"/>
        <c:auto val="1"/>
        <c:lblAlgn val="ctr"/>
        <c:lblOffset val="100"/>
        <c:tickLblSkip val="1"/>
        <c:tickMarkSkip val="1"/>
      </c:catAx>
      <c:valAx>
        <c:axId val="158459008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444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3270975477892691"/>
          <c:y val="5.77637296525590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'13.4.16.1'!$B$10:$B$20</c:f>
              <c:numCache>
                <c:formatCode>#,##0\ _€;\-#,##0\ _€</c:formatCode>
                <c:ptCount val="11"/>
                <c:pt idx="0">
                  <c:v>87</c:v>
                </c:pt>
                <c:pt idx="1">
                  <c:v>83</c:v>
                </c:pt>
                <c:pt idx="2">
                  <c:v>116</c:v>
                </c:pt>
                <c:pt idx="3">
                  <c:v>112</c:v>
                </c:pt>
                <c:pt idx="4">
                  <c:v>136</c:v>
                </c:pt>
                <c:pt idx="5">
                  <c:v>143</c:v>
                </c:pt>
                <c:pt idx="6">
                  <c:v>165</c:v>
                </c:pt>
                <c:pt idx="7">
                  <c:v>150</c:v>
                </c:pt>
                <c:pt idx="8">
                  <c:v>155</c:v>
                </c:pt>
                <c:pt idx="9">
                  <c:v>166</c:v>
                </c:pt>
                <c:pt idx="10">
                  <c:v>171</c:v>
                </c:pt>
              </c:numCache>
            </c:numRef>
          </c:val>
        </c:ser>
        <c:marker val="1"/>
        <c:axId val="85603072"/>
        <c:axId val="85604608"/>
      </c:lineChart>
      <c:catAx>
        <c:axId val="85603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604608"/>
        <c:crosses val="autoZero"/>
        <c:auto val="1"/>
        <c:lblAlgn val="ctr"/>
        <c:lblOffset val="100"/>
        <c:tickLblSkip val="1"/>
        <c:tickMarkSkip val="1"/>
      </c:catAx>
      <c:valAx>
        <c:axId val="8560460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603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4698897030934724"/>
          <c:y val="6.92194297630604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508"/>
          <c:h val="0.6712343732929627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'13.4.16.1'!$D$10:$D$20</c:f>
              <c:numCache>
                <c:formatCode>#,##0\ _€;\-#,##0\ _€</c:formatCode>
                <c:ptCount val="11"/>
                <c:pt idx="0">
                  <c:v>1051</c:v>
                </c:pt>
                <c:pt idx="1">
                  <c:v>820</c:v>
                </c:pt>
                <c:pt idx="2">
                  <c:v>1330</c:v>
                </c:pt>
                <c:pt idx="3">
                  <c:v>1345</c:v>
                </c:pt>
                <c:pt idx="4">
                  <c:v>1843</c:v>
                </c:pt>
                <c:pt idx="5">
                  <c:v>1829</c:v>
                </c:pt>
                <c:pt idx="6">
                  <c:v>2332</c:v>
                </c:pt>
                <c:pt idx="7">
                  <c:v>1954</c:v>
                </c:pt>
                <c:pt idx="8">
                  <c:v>1827</c:v>
                </c:pt>
                <c:pt idx="9">
                  <c:v>1918</c:v>
                </c:pt>
                <c:pt idx="10">
                  <c:v>1892</c:v>
                </c:pt>
              </c:numCache>
            </c:numRef>
          </c:val>
        </c:ser>
        <c:marker val="1"/>
        <c:axId val="85636608"/>
        <c:axId val="85638144"/>
      </c:lineChart>
      <c:catAx>
        <c:axId val="85636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638144"/>
        <c:crosses val="autoZero"/>
        <c:auto val="1"/>
        <c:lblAlgn val="ctr"/>
        <c:lblOffset val="100"/>
        <c:tickLblSkip val="1"/>
        <c:tickMarkSkip val="1"/>
      </c:catAx>
      <c:valAx>
        <c:axId val="8563814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636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931927474583188"/>
          <c:y val="4.64078961960740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80364242694094"/>
          <c:y val="0.19249049739849608"/>
          <c:w val="0.85735201929815363"/>
          <c:h val="0.7230045745433096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'13.4.16.1'!$F$10:$F$20</c:f>
              <c:numCache>
                <c:formatCode>#,##0\ _€;\-#,##0\ _€</c:formatCode>
                <c:ptCount val="11"/>
                <c:pt idx="0">
                  <c:v>1373.60445</c:v>
                </c:pt>
                <c:pt idx="1">
                  <c:v>1076.1351999999999</c:v>
                </c:pt>
                <c:pt idx="2">
                  <c:v>1745.4387999999999</c:v>
                </c:pt>
                <c:pt idx="3">
                  <c:v>1898.8575499999999</c:v>
                </c:pt>
                <c:pt idx="4">
                  <c:v>3257.2076200000001</c:v>
                </c:pt>
                <c:pt idx="5">
                  <c:v>5000.5408699999998</c:v>
                </c:pt>
                <c:pt idx="6">
                  <c:v>7014.4694399999998</c:v>
                </c:pt>
                <c:pt idx="7">
                  <c:v>5438.1773999999996</c:v>
                </c:pt>
                <c:pt idx="8">
                  <c:v>5071.9895100000003</c:v>
                </c:pt>
                <c:pt idx="9">
                  <c:v>5302.2534599999999</c:v>
                </c:pt>
                <c:pt idx="10">
                  <c:v>4841.32528</c:v>
                </c:pt>
              </c:numCache>
            </c:numRef>
          </c:val>
        </c:ser>
        <c:marker val="1"/>
        <c:axId val="84818176"/>
        <c:axId val="84832256"/>
      </c:lineChart>
      <c:catAx>
        <c:axId val="84818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832256"/>
        <c:crosses val="autoZero"/>
        <c:auto val="1"/>
        <c:lblAlgn val="ctr"/>
        <c:lblOffset val="100"/>
        <c:tickLblSkip val="1"/>
        <c:tickMarkSkip val="1"/>
      </c:catAx>
      <c:valAx>
        <c:axId val="8483225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81817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86297376094034E-2"/>
          <c:y val="0.18181839420697124"/>
          <c:w val="0.88775510204081665"/>
          <c:h val="0.7248812295356844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'13.4.18.1'!$B$10:$B$20</c:f>
              <c:numCache>
                <c:formatCode>#,##0.0_);\(#,##0.0\)</c:formatCode>
                <c:ptCount val="11"/>
                <c:pt idx="0">
                  <c:v>13.15</c:v>
                </c:pt>
                <c:pt idx="1">
                  <c:v>12.944000000000001</c:v>
                </c:pt>
                <c:pt idx="2">
                  <c:v>10.122999999999999</c:v>
                </c:pt>
                <c:pt idx="3">
                  <c:v>9.9860000000000007</c:v>
                </c:pt>
                <c:pt idx="4">
                  <c:v>9.7919999999999998</c:v>
                </c:pt>
                <c:pt idx="5">
                  <c:v>10.115</c:v>
                </c:pt>
                <c:pt idx="6">
                  <c:v>10.516999999999999</c:v>
                </c:pt>
                <c:pt idx="7">
                  <c:v>10.175000000000001</c:v>
                </c:pt>
                <c:pt idx="8">
                  <c:v>9.6590000000000007</c:v>
                </c:pt>
                <c:pt idx="9">
                  <c:v>9.6929999999999996</c:v>
                </c:pt>
                <c:pt idx="10">
                  <c:v>10.215</c:v>
                </c:pt>
              </c:numCache>
            </c:numRef>
          </c:val>
        </c:ser>
        <c:marker val="1"/>
        <c:axId val="158596480"/>
        <c:axId val="85402752"/>
      </c:lineChart>
      <c:catAx>
        <c:axId val="15859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402752"/>
        <c:crosses val="autoZero"/>
        <c:auto val="1"/>
        <c:lblAlgn val="ctr"/>
        <c:lblOffset val="100"/>
        <c:tickLblSkip val="1"/>
        <c:tickMarkSkip val="1"/>
      </c:catAx>
      <c:valAx>
        <c:axId val="85402752"/>
        <c:scaling>
          <c:orientation val="minMax"/>
          <c:min val="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596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0277903618212501"/>
          <c:y val="6.23700542105134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777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'13.4.18.1'!$D$10:$D$20</c:f>
              <c:numCache>
                <c:formatCode>#,##0.0_);\(#,##0.0\)</c:formatCode>
                <c:ptCount val="11"/>
                <c:pt idx="0">
                  <c:v>40.595999999999997</c:v>
                </c:pt>
                <c:pt idx="1">
                  <c:v>40.250999999999998</c:v>
                </c:pt>
                <c:pt idx="2">
                  <c:v>32.563000000000002</c:v>
                </c:pt>
                <c:pt idx="3">
                  <c:v>29.248000000000001</c:v>
                </c:pt>
                <c:pt idx="4">
                  <c:v>31.126999999999999</c:v>
                </c:pt>
                <c:pt idx="5">
                  <c:v>34.826999999999998</c:v>
                </c:pt>
                <c:pt idx="6">
                  <c:v>33.409999999999997</c:v>
                </c:pt>
                <c:pt idx="7">
                  <c:v>33.692</c:v>
                </c:pt>
                <c:pt idx="8">
                  <c:v>32.308</c:v>
                </c:pt>
                <c:pt idx="9">
                  <c:v>31.332999999999998</c:v>
                </c:pt>
                <c:pt idx="10">
                  <c:v>33.557000000000002</c:v>
                </c:pt>
              </c:numCache>
            </c:numRef>
          </c:val>
        </c:ser>
        <c:marker val="1"/>
        <c:axId val="85426560"/>
        <c:axId val="85428096"/>
      </c:lineChart>
      <c:catAx>
        <c:axId val="85426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428096"/>
        <c:crosses val="autoZero"/>
        <c:auto val="1"/>
        <c:lblAlgn val="ctr"/>
        <c:lblOffset val="100"/>
        <c:tickLblSkip val="1"/>
        <c:tickMarkSkip val="1"/>
      </c:catAx>
      <c:valAx>
        <c:axId val="85428096"/>
        <c:scaling>
          <c:orientation val="minMax"/>
          <c:max val="4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426560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8362198779512698"/>
          <c:y val="7.5656260614482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22526073410189"/>
          <c:y val="0.20941176470588241"/>
          <c:w val="0.85425805806116162"/>
          <c:h val="0.705882352941176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'13.4.18.1'!$F$10:$F$20</c:f>
              <c:numCache>
                <c:formatCode>#,##0.0_);\(#,##0.0\)</c:formatCode>
                <c:ptCount val="11"/>
                <c:pt idx="0">
                  <c:v>21601.131600000001</c:v>
                </c:pt>
                <c:pt idx="1">
                  <c:v>21397.431599999996</c:v>
                </c:pt>
                <c:pt idx="2">
                  <c:v>16864.377700000001</c:v>
                </c:pt>
                <c:pt idx="3">
                  <c:v>16185.843200000001</c:v>
                </c:pt>
                <c:pt idx="4">
                  <c:v>20011.548300000002</c:v>
                </c:pt>
                <c:pt idx="5">
                  <c:v>33141.373200000002</c:v>
                </c:pt>
                <c:pt idx="6">
                  <c:v>70384.846999999994</c:v>
                </c:pt>
                <c:pt idx="7">
                  <c:v>63219.668799999999</c:v>
                </c:pt>
                <c:pt idx="8">
                  <c:v>59963.647999999994</c:v>
                </c:pt>
                <c:pt idx="9">
                  <c:v>64900.0429</c:v>
                </c:pt>
                <c:pt idx="10">
                  <c:v>70983.122100000008</c:v>
                </c:pt>
              </c:numCache>
            </c:numRef>
          </c:val>
        </c:ser>
        <c:marker val="1"/>
        <c:axId val="85460096"/>
        <c:axId val="85461632"/>
      </c:lineChart>
      <c:catAx>
        <c:axId val="85460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461632"/>
        <c:crosses val="autoZero"/>
        <c:auto val="1"/>
        <c:lblAlgn val="ctr"/>
        <c:lblOffset val="100"/>
        <c:tickLblSkip val="1"/>
        <c:tickMarkSkip val="1"/>
      </c:catAx>
      <c:valAx>
        <c:axId val="85461632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460096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4238583259132521"/>
          <c:y val="5.92888856182696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94743132168764E-2"/>
          <c:y val="0.18691588785047256"/>
          <c:w val="0.8635614337119073"/>
          <c:h val="0.726635514018703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'13.4.19.1'!$B$10:$B$20</c:f>
              <c:numCache>
                <c:formatCode>#,##0\ _€;\-#,##0\ _€</c:formatCode>
                <c:ptCount val="11"/>
                <c:pt idx="0">
                  <c:v>642</c:v>
                </c:pt>
                <c:pt idx="1">
                  <c:v>626</c:v>
                </c:pt>
                <c:pt idx="2">
                  <c:v>600</c:v>
                </c:pt>
                <c:pt idx="3">
                  <c:v>600</c:v>
                </c:pt>
                <c:pt idx="4">
                  <c:v>498</c:v>
                </c:pt>
                <c:pt idx="5">
                  <c:v>502</c:v>
                </c:pt>
                <c:pt idx="6">
                  <c:v>514</c:v>
                </c:pt>
                <c:pt idx="7">
                  <c:v>533</c:v>
                </c:pt>
                <c:pt idx="8">
                  <c:v>539</c:v>
                </c:pt>
                <c:pt idx="9">
                  <c:v>539</c:v>
                </c:pt>
                <c:pt idx="10">
                  <c:v>559</c:v>
                </c:pt>
              </c:numCache>
            </c:numRef>
          </c:val>
        </c:ser>
        <c:marker val="1"/>
        <c:axId val="85534976"/>
        <c:axId val="85565440"/>
      </c:lineChart>
      <c:catAx>
        <c:axId val="85534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565440"/>
        <c:crosses val="autoZero"/>
        <c:auto val="1"/>
        <c:lblAlgn val="ctr"/>
        <c:lblOffset val="100"/>
        <c:tickLblSkip val="1"/>
        <c:tickMarkSkip val="1"/>
      </c:catAx>
      <c:valAx>
        <c:axId val="85565440"/>
        <c:scaling>
          <c:orientation val="minMax"/>
          <c:max val="750"/>
          <c:min val="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534976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31523607433258038"/>
          <c:y val="4.35164339541102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'13.4.19.1'!$D$10:$D$20</c:f>
              <c:numCache>
                <c:formatCode>#,##0\ _€;\-#,##0\ _€</c:formatCode>
                <c:ptCount val="11"/>
                <c:pt idx="0">
                  <c:v>1346</c:v>
                </c:pt>
                <c:pt idx="1">
                  <c:v>1303</c:v>
                </c:pt>
                <c:pt idx="2">
                  <c:v>1135</c:v>
                </c:pt>
                <c:pt idx="3">
                  <c:v>948</c:v>
                </c:pt>
                <c:pt idx="4">
                  <c:v>819</c:v>
                </c:pt>
                <c:pt idx="5">
                  <c:v>1028</c:v>
                </c:pt>
                <c:pt idx="6">
                  <c:v>1048</c:v>
                </c:pt>
                <c:pt idx="7">
                  <c:v>956</c:v>
                </c:pt>
                <c:pt idx="8">
                  <c:v>1037</c:v>
                </c:pt>
                <c:pt idx="9">
                  <c:v>868</c:v>
                </c:pt>
                <c:pt idx="10">
                  <c:v>958</c:v>
                </c:pt>
              </c:numCache>
            </c:numRef>
          </c:val>
        </c:ser>
        <c:marker val="1"/>
        <c:axId val="85580800"/>
        <c:axId val="158864128"/>
      </c:lineChart>
      <c:catAx>
        <c:axId val="85580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864128"/>
        <c:crosses val="autoZero"/>
        <c:auto val="1"/>
        <c:lblAlgn val="ctr"/>
        <c:lblOffset val="100"/>
        <c:tickLblSkip val="1"/>
        <c:tickMarkSkip val="1"/>
      </c:catAx>
      <c:valAx>
        <c:axId val="158864128"/>
        <c:scaling>
          <c:orientation val="minMax"/>
          <c:max val="1400"/>
          <c:min val="7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580800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2356116220594938"/>
          <c:y val="4.22535211267605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4178071894427"/>
          <c:y val="0.13145570041011134"/>
          <c:w val="0.86345494406655798"/>
          <c:h val="0.7769970863526256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'13.1.3.1'!$D$10:$D$20</c:f>
              <c:numCache>
                <c:formatCode>#,##0.0_);\(#,##0.0\)</c:formatCode>
                <c:ptCount val="11"/>
                <c:pt idx="0">
                  <c:v>10639.816999999999</c:v>
                </c:pt>
                <c:pt idx="1">
                  <c:v>4626.0590000000002</c:v>
                </c:pt>
                <c:pt idx="2">
                  <c:v>8136.3890000000001</c:v>
                </c:pt>
                <c:pt idx="3">
                  <c:v>11945.319</c:v>
                </c:pt>
                <c:pt idx="4">
                  <c:v>11269.691000000001</c:v>
                </c:pt>
                <c:pt idx="5">
                  <c:v>7295.9340000000002</c:v>
                </c:pt>
                <c:pt idx="6">
                  <c:v>8154.3919999999998</c:v>
                </c:pt>
                <c:pt idx="7">
                  <c:v>8287.0730000000003</c:v>
                </c:pt>
                <c:pt idx="8">
                  <c:v>5956.3469999999998</c:v>
                </c:pt>
                <c:pt idx="9">
                  <c:v>10004.998</c:v>
                </c:pt>
                <c:pt idx="10">
                  <c:v>6983.2889999999998</c:v>
                </c:pt>
              </c:numCache>
            </c:numRef>
          </c:val>
        </c:ser>
        <c:marker val="1"/>
        <c:axId val="159037696"/>
        <c:axId val="159039488"/>
      </c:lineChart>
      <c:catAx>
        <c:axId val="15903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39488"/>
        <c:crosses val="autoZero"/>
        <c:auto val="1"/>
        <c:lblAlgn val="ctr"/>
        <c:lblOffset val="100"/>
        <c:tickLblSkip val="1"/>
        <c:tickMarkSkip val="1"/>
      </c:catAx>
      <c:valAx>
        <c:axId val="159039488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37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7635832578450606"/>
          <c:y val="3.88232104789725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579"/>
          <c:h val="0.7394383148068766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'13.4.19.1'!$F$10:$F$20</c:f>
              <c:numCache>
                <c:formatCode>#,##0\ _€;\-#,##0\ _€</c:formatCode>
                <c:ptCount val="11"/>
                <c:pt idx="0">
                  <c:v>7218.3288000000002</c:v>
                </c:pt>
                <c:pt idx="1">
                  <c:v>3960.0776000000001</c:v>
                </c:pt>
                <c:pt idx="2">
                  <c:v>3518.5</c:v>
                </c:pt>
                <c:pt idx="3">
                  <c:v>3185.28</c:v>
                </c:pt>
                <c:pt idx="4">
                  <c:v>4045.86</c:v>
                </c:pt>
                <c:pt idx="5">
                  <c:v>4841.88</c:v>
                </c:pt>
                <c:pt idx="6">
                  <c:v>5145.68</c:v>
                </c:pt>
                <c:pt idx="7">
                  <c:v>3575.44</c:v>
                </c:pt>
                <c:pt idx="8">
                  <c:v>3629.5</c:v>
                </c:pt>
                <c:pt idx="9">
                  <c:v>3307.08</c:v>
                </c:pt>
                <c:pt idx="10">
                  <c:v>3927.8</c:v>
                </c:pt>
              </c:numCache>
            </c:numRef>
          </c:val>
        </c:ser>
        <c:marker val="1"/>
        <c:axId val="158908416"/>
        <c:axId val="158909952"/>
      </c:lineChart>
      <c:catAx>
        <c:axId val="158908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909952"/>
        <c:crosses val="autoZero"/>
        <c:auto val="1"/>
        <c:lblAlgn val="ctr"/>
        <c:lblOffset val="100"/>
        <c:tickLblSkip val="1"/>
        <c:tickMarkSkip val="1"/>
      </c:catAx>
      <c:valAx>
        <c:axId val="158909952"/>
        <c:scaling>
          <c:orientation val="minMax"/>
          <c:max val="8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9084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32137935644292348"/>
          <c:y val="3.00230946882218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03614457832752E-2"/>
          <c:y val="0.1177830427511599"/>
          <c:w val="0.89036144578313248"/>
          <c:h val="0.799077113566678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</c:ser>
        <c:marker val="1"/>
        <c:axId val="9639424"/>
        <c:axId val="9640960"/>
      </c:lineChart>
      <c:catAx>
        <c:axId val="9639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40960"/>
        <c:crosses val="autoZero"/>
        <c:auto val="1"/>
        <c:lblAlgn val="ctr"/>
        <c:lblOffset val="100"/>
        <c:tickLblSkip val="1"/>
        <c:tickMarkSkip val="1"/>
      </c:catAx>
      <c:valAx>
        <c:axId val="9640960"/>
        <c:scaling>
          <c:orientation val="minMax"/>
          <c:max val="50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39424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8276654607363266"/>
          <c:y val="6.31767580776539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</c:ser>
        <c:marker val="1"/>
        <c:axId val="9677056"/>
        <c:axId val="9687040"/>
      </c:lineChart>
      <c:catAx>
        <c:axId val="9677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87040"/>
        <c:crosses val="autoZero"/>
        <c:auto val="1"/>
        <c:lblAlgn val="ctr"/>
        <c:lblOffset val="100"/>
        <c:tickLblSkip val="1"/>
        <c:tickMarkSkip val="1"/>
      </c:catAx>
      <c:valAx>
        <c:axId val="9687040"/>
        <c:scaling>
          <c:orientation val="minMax"/>
          <c:max val="10500"/>
          <c:min val="6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77056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4667482741127947"/>
          <c:y val="4.70588235294118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14631197099542E-2"/>
          <c:y val="0.17176470588235532"/>
          <c:w val="0.90810157194679553"/>
          <c:h val="0.7435294117647128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'13.5.9.1'!$B$10:$B$20</c:f>
              <c:numCache>
                <c:formatCode>#,##0.0_);\(#,##0.0\)</c:formatCode>
                <c:ptCount val="11"/>
                <c:pt idx="0">
                  <c:v>255.81200000000001</c:v>
                </c:pt>
                <c:pt idx="1">
                  <c:v>246.25800000000001</c:v>
                </c:pt>
                <c:pt idx="2">
                  <c:v>253.88300000000001</c:v>
                </c:pt>
                <c:pt idx="3">
                  <c:v>250.92500000000001</c:v>
                </c:pt>
                <c:pt idx="4">
                  <c:v>216.28100000000001</c:v>
                </c:pt>
                <c:pt idx="5">
                  <c:v>245.96600000000001</c:v>
                </c:pt>
                <c:pt idx="6">
                  <c:v>271.20400000000001</c:v>
                </c:pt>
                <c:pt idx="7">
                  <c:v>260.53100000000001</c:v>
                </c:pt>
                <c:pt idx="8">
                  <c:v>261.52600000000001</c:v>
                </c:pt>
                <c:pt idx="9">
                  <c:v>248.80099999999999</c:v>
                </c:pt>
                <c:pt idx="10">
                  <c:v>247.63900000000001</c:v>
                </c:pt>
              </c:numCache>
            </c:numRef>
          </c:val>
        </c:ser>
        <c:marker val="1"/>
        <c:axId val="166268288"/>
        <c:axId val="166274176"/>
      </c:lineChart>
      <c:catAx>
        <c:axId val="166268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274176"/>
        <c:crosses val="autoZero"/>
        <c:auto val="1"/>
        <c:lblAlgn val="ctr"/>
        <c:lblOffset val="100"/>
        <c:tickLblSkip val="1"/>
        <c:tickMarkSkip val="1"/>
      </c:catAx>
      <c:valAx>
        <c:axId val="166274176"/>
        <c:scaling>
          <c:orientation val="minMax"/>
          <c:max val="28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268288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1200" verticalDpi="12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8633398673268"/>
          <c:y val="6.81321404167544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0915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'13.5.9.1'!$D$10:$D$20</c:f>
              <c:numCache>
                <c:formatCode>#,##0\ _€;\-#,##0\ _€</c:formatCode>
                <c:ptCount val="11"/>
                <c:pt idx="0">
                  <c:v>12516.179</c:v>
                </c:pt>
                <c:pt idx="1">
                  <c:v>10299.878000000001</c:v>
                </c:pt>
                <c:pt idx="2">
                  <c:v>12740.174999999999</c:v>
                </c:pt>
                <c:pt idx="3">
                  <c:v>12685.642</c:v>
                </c:pt>
                <c:pt idx="4">
                  <c:v>10471.156000000001</c:v>
                </c:pt>
                <c:pt idx="5">
                  <c:v>10799.35</c:v>
                </c:pt>
                <c:pt idx="6">
                  <c:v>12051.422</c:v>
                </c:pt>
                <c:pt idx="7">
                  <c:v>11474.192999999999</c:v>
                </c:pt>
                <c:pt idx="8">
                  <c:v>10342.799000000001</c:v>
                </c:pt>
                <c:pt idx="9">
                  <c:v>10806.54</c:v>
                </c:pt>
                <c:pt idx="10">
                  <c:v>10126.971</c:v>
                </c:pt>
              </c:numCache>
            </c:numRef>
          </c:val>
        </c:ser>
        <c:marker val="1"/>
        <c:axId val="166322560"/>
        <c:axId val="166324096"/>
      </c:lineChart>
      <c:catAx>
        <c:axId val="166322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324096"/>
        <c:crosses val="autoZero"/>
        <c:auto val="1"/>
        <c:lblAlgn val="ctr"/>
        <c:lblOffset val="100"/>
        <c:tickLblSkip val="1"/>
        <c:tickMarkSkip val="1"/>
      </c:catAx>
      <c:valAx>
        <c:axId val="166324096"/>
        <c:scaling>
          <c:orientation val="minMax"/>
          <c:max val="13000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322560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512150949284905"/>
          <c:y val="0.1126318520529761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8573"/>
          <c:h val="0.657472740375225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'13.5.9.1'!$F$10:$F$20</c:f>
              <c:numCache>
                <c:formatCode>#,##0\ _€;\-#,##0\ _€</c:formatCode>
                <c:ptCount val="11"/>
                <c:pt idx="0">
                  <c:v>345999.43815082876</c:v>
                </c:pt>
                <c:pt idx="1">
                  <c:v>301084.4561288816</c:v>
                </c:pt>
                <c:pt idx="2">
                  <c:v>328989.80971281807</c:v>
                </c:pt>
                <c:pt idx="3">
                  <c:v>369764.89870859997</c:v>
                </c:pt>
                <c:pt idx="4">
                  <c:v>408419.06285519997</c:v>
                </c:pt>
                <c:pt idx="5">
                  <c:v>364856.03975000005</c:v>
                </c:pt>
                <c:pt idx="6">
                  <c:v>326568.22821380006</c:v>
                </c:pt>
                <c:pt idx="7">
                  <c:v>374822.87305380002</c:v>
                </c:pt>
                <c:pt idx="8">
                  <c:v>400520.75415540009</c:v>
                </c:pt>
                <c:pt idx="9">
                  <c:v>417975.35412000009</c:v>
                </c:pt>
                <c:pt idx="10">
                  <c:v>348510.59269109997</c:v>
                </c:pt>
              </c:numCache>
            </c:numRef>
          </c:val>
        </c:ser>
        <c:marker val="1"/>
        <c:axId val="166425728"/>
        <c:axId val="166427264"/>
      </c:lineChart>
      <c:catAx>
        <c:axId val="166425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427264"/>
        <c:crosses val="autoZero"/>
        <c:auto val="1"/>
        <c:lblAlgn val="ctr"/>
        <c:lblOffset val="100"/>
        <c:tickLblSkip val="1"/>
        <c:tickMarkSkip val="1"/>
      </c:catAx>
      <c:valAx>
        <c:axId val="166427264"/>
        <c:scaling>
          <c:orientation val="minMax"/>
          <c:max val="430000"/>
          <c:min val="2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42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54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'13.5.10.1'!$B$10:$B$20</c:f>
              <c:numCache>
                <c:formatCode>#,##0.0_);\(#,##0.0\)</c:formatCode>
                <c:ptCount val="11"/>
                <c:pt idx="0">
                  <c:v>51.058</c:v>
                </c:pt>
                <c:pt idx="1">
                  <c:v>48.085999999999999</c:v>
                </c:pt>
                <c:pt idx="2">
                  <c:v>59.927</c:v>
                </c:pt>
                <c:pt idx="3">
                  <c:v>52.887</c:v>
                </c:pt>
                <c:pt idx="4">
                  <c:v>44.94</c:v>
                </c:pt>
                <c:pt idx="5">
                  <c:v>60.618000000000002</c:v>
                </c:pt>
                <c:pt idx="6">
                  <c:v>85.153999999999996</c:v>
                </c:pt>
                <c:pt idx="7">
                  <c:v>94.325000000000003</c:v>
                </c:pt>
                <c:pt idx="8">
                  <c:v>94.498999999999995</c:v>
                </c:pt>
                <c:pt idx="9">
                  <c:v>99.876999999999995</c:v>
                </c:pt>
                <c:pt idx="10">
                  <c:v>113.72499999999999</c:v>
                </c:pt>
              </c:numCache>
            </c:numRef>
          </c:val>
        </c:ser>
        <c:marker val="1"/>
        <c:axId val="166512896"/>
        <c:axId val="166514688"/>
      </c:lineChart>
      <c:catAx>
        <c:axId val="16651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14688"/>
        <c:crosses val="autoZero"/>
        <c:auto val="1"/>
        <c:lblAlgn val="ctr"/>
        <c:lblOffset val="100"/>
        <c:tickLblSkip val="1"/>
        <c:tickMarkSkip val="1"/>
      </c:catAx>
      <c:valAx>
        <c:axId val="166514688"/>
        <c:scaling>
          <c:orientation val="minMax"/>
          <c:max val="125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12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685"/>
          <c:h val="0.7109573293572577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'13.5.10.1'!$D$10:$D$20</c:f>
              <c:numCache>
                <c:formatCode>#,##0\ _€;\-#,##0\ _€</c:formatCode>
                <c:ptCount val="11"/>
                <c:pt idx="0">
                  <c:v>743.82100000000003</c:v>
                </c:pt>
                <c:pt idx="1">
                  <c:v>410.07299999999998</c:v>
                </c:pt>
                <c:pt idx="2">
                  <c:v>756.947</c:v>
                </c:pt>
                <c:pt idx="3">
                  <c:v>686.57100000000003</c:v>
                </c:pt>
                <c:pt idx="4">
                  <c:v>605.65</c:v>
                </c:pt>
                <c:pt idx="5">
                  <c:v>791.875</c:v>
                </c:pt>
                <c:pt idx="6">
                  <c:v>1232.646</c:v>
                </c:pt>
                <c:pt idx="7">
                  <c:v>1212.4259999999999</c:v>
                </c:pt>
                <c:pt idx="8">
                  <c:v>986.26300000000003</c:v>
                </c:pt>
                <c:pt idx="9">
                  <c:v>1442.069</c:v>
                </c:pt>
                <c:pt idx="10">
                  <c:v>1290.5650000000001</c:v>
                </c:pt>
              </c:numCache>
            </c:numRef>
          </c:val>
        </c:ser>
        <c:marker val="1"/>
        <c:axId val="166521856"/>
        <c:axId val="166560512"/>
      </c:lineChart>
      <c:catAx>
        <c:axId val="166521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60512"/>
        <c:crosses val="autoZero"/>
        <c:auto val="1"/>
        <c:lblAlgn val="ctr"/>
        <c:lblOffset val="100"/>
        <c:tickLblSkip val="1"/>
        <c:tickMarkSkip val="1"/>
      </c:catAx>
      <c:valAx>
        <c:axId val="166560512"/>
        <c:scaling>
          <c:orientation val="minMax"/>
          <c:max val="2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21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93975903614533E-2"/>
          <c:y val="0.20924623927501593"/>
          <c:w val="0.91084337349398492"/>
          <c:h val="0.7031646877962572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'13.5.10.1'!$F$10:$F$20</c:f>
              <c:numCache>
                <c:formatCode>#,##0\ _€;\-#,##0\ _€</c:formatCode>
                <c:ptCount val="11"/>
                <c:pt idx="0">
                  <c:v>20717.759696727855</c:v>
                </c:pt>
                <c:pt idx="1">
                  <c:v>12883.64493216281</c:v>
                </c:pt>
                <c:pt idx="2">
                  <c:v>20881.990928438412</c:v>
                </c:pt>
                <c:pt idx="3">
                  <c:v>19961.227939799999</c:v>
                </c:pt>
                <c:pt idx="4">
                  <c:v>20170.08308</c:v>
                </c:pt>
                <c:pt idx="5">
                  <c:v>28162.400874999999</c:v>
                </c:pt>
                <c:pt idx="6">
                  <c:v>32296.557846</c:v>
                </c:pt>
                <c:pt idx="7">
                  <c:v>33540.552864000005</c:v>
                </c:pt>
                <c:pt idx="8">
                  <c:v>34393.555093800001</c:v>
                </c:pt>
                <c:pt idx="9">
                  <c:v>48025.512320799993</c:v>
                </c:pt>
                <c:pt idx="10">
                  <c:v>52077.136993000007</c:v>
                </c:pt>
              </c:numCache>
            </c:numRef>
          </c:val>
        </c:ser>
        <c:marker val="1"/>
        <c:axId val="166584320"/>
        <c:axId val="166585856"/>
      </c:lineChart>
      <c:catAx>
        <c:axId val="166584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85856"/>
        <c:crosses val="autoZero"/>
        <c:auto val="1"/>
        <c:lblAlgn val="ctr"/>
        <c:lblOffset val="100"/>
        <c:tickLblSkip val="1"/>
        <c:tickMarkSkip val="1"/>
      </c:catAx>
      <c:valAx>
        <c:axId val="166585856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584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567368819065573E-2"/>
          <c:y val="0.28235294117647575"/>
          <c:w val="0.88393766315725641"/>
          <c:h val="0.63294117647060621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'13.5.11.1'!$B$8:$B$18</c:f>
              <c:numCache>
                <c:formatCode>#,##0.0__;\–#,##0.0__;0.0__;@__</c:formatCode>
                <c:ptCount val="11"/>
                <c:pt idx="0">
                  <c:v>12.458</c:v>
                </c:pt>
                <c:pt idx="1">
                  <c:v>12.108000000000001</c:v>
                </c:pt>
                <c:pt idx="2">
                  <c:v>10.102</c:v>
                </c:pt>
                <c:pt idx="3">
                  <c:v>6.7919999999999998</c:v>
                </c:pt>
                <c:pt idx="4">
                  <c:v>6.5510000000000002</c:v>
                </c:pt>
                <c:pt idx="5">
                  <c:v>6.149</c:v>
                </c:pt>
                <c:pt idx="6">
                  <c:v>5.9770000000000003</c:v>
                </c:pt>
                <c:pt idx="7">
                  <c:v>5.8360000000000003</c:v>
                </c:pt>
                <c:pt idx="8">
                  <c:v>1.782</c:v>
                </c:pt>
                <c:pt idx="9">
                  <c:v>2.77</c:v>
                </c:pt>
                <c:pt idx="10">
                  <c:v>3.3610000000000002</c:v>
                </c:pt>
              </c:numCache>
            </c:numRef>
          </c:val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'13.5.11.1'!$D$8:$D$18</c:f>
              <c:numCache>
                <c:formatCode>#,##0.0__;\–#,##0.0__;0.0__;@__</c:formatCode>
                <c:ptCount val="11"/>
                <c:pt idx="0">
                  <c:v>12.815</c:v>
                </c:pt>
                <c:pt idx="1">
                  <c:v>12.068</c:v>
                </c:pt>
                <c:pt idx="2">
                  <c:v>14.776</c:v>
                </c:pt>
                <c:pt idx="3">
                  <c:v>16.940000000000001</c:v>
                </c:pt>
                <c:pt idx="4">
                  <c:v>15.978999999999999</c:v>
                </c:pt>
                <c:pt idx="5">
                  <c:v>15.028</c:v>
                </c:pt>
                <c:pt idx="6">
                  <c:v>20.154</c:v>
                </c:pt>
                <c:pt idx="7">
                  <c:v>20.216000000000001</c:v>
                </c:pt>
                <c:pt idx="8">
                  <c:v>19.86</c:v>
                </c:pt>
                <c:pt idx="9">
                  <c:v>17.645</c:v>
                </c:pt>
                <c:pt idx="10">
                  <c:v>15.981</c:v>
                </c:pt>
              </c:numCache>
            </c:numRef>
          </c:val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'13.5.11.1'!$F$8:$F$18</c:f>
              <c:numCache>
                <c:formatCode>#,##0.0__;\–#,##0.0__;0.0__;@__</c:formatCode>
                <c:ptCount val="11"/>
                <c:pt idx="0">
                  <c:v>0.7</c:v>
                </c:pt>
                <c:pt idx="1">
                  <c:v>0.50900000000000001</c:v>
                </c:pt>
                <c:pt idx="2">
                  <c:v>0.48799999999999999</c:v>
                </c:pt>
                <c:pt idx="3">
                  <c:v>0.70299999999999996</c:v>
                </c:pt>
                <c:pt idx="4">
                  <c:v>1.06</c:v>
                </c:pt>
                <c:pt idx="5">
                  <c:v>0.66700000000000004</c:v>
                </c:pt>
                <c:pt idx="6">
                  <c:v>0.95699999999999996</c:v>
                </c:pt>
                <c:pt idx="7">
                  <c:v>0.11700000000000001</c:v>
                </c:pt>
                <c:pt idx="8">
                  <c:v>0.20200000000000001</c:v>
                </c:pt>
                <c:pt idx="9">
                  <c:v>0.8</c:v>
                </c:pt>
                <c:pt idx="10">
                  <c:v>0.92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'13.5.11.1'!$H$8:$H$18</c:f>
              <c:numCache>
                <c:formatCode>#,##0.0__;\–#,##0.0__;0.0__;@__</c:formatCode>
                <c:ptCount val="11"/>
                <c:pt idx="0">
                  <c:v>4.0170000000000003</c:v>
                </c:pt>
                <c:pt idx="1">
                  <c:v>3.556</c:v>
                </c:pt>
                <c:pt idx="2">
                  <c:v>4.1539999999999999</c:v>
                </c:pt>
                <c:pt idx="3">
                  <c:v>4.9489999999999998</c:v>
                </c:pt>
                <c:pt idx="4">
                  <c:v>5.1920000000000002</c:v>
                </c:pt>
                <c:pt idx="5">
                  <c:v>6.1589999999999998</c:v>
                </c:pt>
                <c:pt idx="6">
                  <c:v>7.056</c:v>
                </c:pt>
                <c:pt idx="7">
                  <c:v>5.61</c:v>
                </c:pt>
                <c:pt idx="8">
                  <c:v>14.331</c:v>
                </c:pt>
                <c:pt idx="9">
                  <c:v>10.366</c:v>
                </c:pt>
                <c:pt idx="10">
                  <c:v>15.244</c:v>
                </c:pt>
              </c:numCache>
            </c:numRef>
          </c:val>
        </c:ser>
        <c:marker val="1"/>
        <c:axId val="166608256"/>
        <c:axId val="166626432"/>
      </c:lineChart>
      <c:catAx>
        <c:axId val="166608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626432"/>
        <c:crosses val="autoZero"/>
        <c:auto val="1"/>
        <c:lblAlgn val="ctr"/>
        <c:lblOffset val="100"/>
        <c:tickLblSkip val="1"/>
        <c:tickMarkSkip val="1"/>
      </c:catAx>
      <c:valAx>
        <c:axId val="16662643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60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76170825032415"/>
          <c:y val="0.16"/>
          <c:w val="0.29990750403187588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5503375235990239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070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'13.1.3.1'!$G$10:$G$20</c:f>
              <c:numCache>
                <c:formatCode>#,##0\ _€;\-#,##0\ _€</c:formatCode>
                <c:ptCount val="11"/>
                <c:pt idx="0">
                  <c:v>1340616.942</c:v>
                </c:pt>
                <c:pt idx="1">
                  <c:v>614340.6351999999</c:v>
                </c:pt>
                <c:pt idx="2">
                  <c:v>1022744.0973</c:v>
                </c:pt>
                <c:pt idx="3">
                  <c:v>2193160.5683999998</c:v>
                </c:pt>
                <c:pt idx="4">
                  <c:v>1912466.5627000001</c:v>
                </c:pt>
                <c:pt idx="5">
                  <c:v>909802.96980000008</c:v>
                </c:pt>
                <c:pt idx="6">
                  <c:v>1225605.1176</c:v>
                </c:pt>
                <c:pt idx="7">
                  <c:v>1614321.8204000001</c:v>
                </c:pt>
                <c:pt idx="8">
                  <c:v>1330052.2851</c:v>
                </c:pt>
                <c:pt idx="9">
                  <c:v>1807903.1385999999</c:v>
                </c:pt>
                <c:pt idx="10">
                  <c:v>1138276.1070000001</c:v>
                </c:pt>
              </c:numCache>
            </c:numRef>
          </c:val>
        </c:ser>
        <c:marker val="1"/>
        <c:axId val="159046656"/>
        <c:axId val="158749440"/>
      </c:lineChart>
      <c:catAx>
        <c:axId val="15904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749440"/>
        <c:crossesAt val="300000"/>
        <c:auto val="1"/>
        <c:lblAlgn val="ctr"/>
        <c:lblOffset val="100"/>
        <c:tickLblSkip val="1"/>
        <c:tickMarkSkip val="1"/>
      </c:catAx>
      <c:valAx>
        <c:axId val="158749440"/>
        <c:scaling>
          <c:orientation val="minMax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046656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43131092662882E-2"/>
          <c:y val="0.23445003463530348"/>
          <c:w val="0.87734162619751577"/>
          <c:h val="0.67942663098393463"/>
        </c:manualLayout>
      </c:layout>
      <c:lineChart>
        <c:grouping val="standard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'13.5.11.1'!$C$8:$C$18</c:f>
              <c:numCache>
                <c:formatCode>#,##0__;\–#,##0__;0__;@__</c:formatCode>
                <c:ptCount val="11"/>
                <c:pt idx="0">
                  <c:v>15.292</c:v>
                </c:pt>
                <c:pt idx="1">
                  <c:v>8.6969999999999992</c:v>
                </c:pt>
                <c:pt idx="2">
                  <c:v>7.9429999999999996</c:v>
                </c:pt>
                <c:pt idx="3">
                  <c:v>2.089</c:v>
                </c:pt>
                <c:pt idx="4">
                  <c:v>10.657</c:v>
                </c:pt>
                <c:pt idx="5">
                  <c:v>7.859</c:v>
                </c:pt>
                <c:pt idx="6">
                  <c:v>10.903</c:v>
                </c:pt>
                <c:pt idx="7">
                  <c:v>2.9550000000000001</c:v>
                </c:pt>
                <c:pt idx="8">
                  <c:v>5.5309999999999997</c:v>
                </c:pt>
                <c:pt idx="9">
                  <c:v>5.2430000000000003</c:v>
                </c:pt>
                <c:pt idx="10">
                  <c:v>8</c:v>
                </c:pt>
              </c:numCache>
            </c:numRef>
          </c:val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'13.5.11.1'!$E$8:$E$18</c:f>
              <c:numCache>
                <c:formatCode>#,##0__;\–#,##0__;0__;@__</c:formatCode>
                <c:ptCount val="11"/>
                <c:pt idx="0">
                  <c:v>149.07499999999999</c:v>
                </c:pt>
                <c:pt idx="1">
                  <c:v>82.718000000000004</c:v>
                </c:pt>
                <c:pt idx="2">
                  <c:v>114.89</c:v>
                </c:pt>
                <c:pt idx="3">
                  <c:v>137.07599999999999</c:v>
                </c:pt>
                <c:pt idx="4">
                  <c:v>157.58799999999999</c:v>
                </c:pt>
                <c:pt idx="5">
                  <c:v>178.059</c:v>
                </c:pt>
                <c:pt idx="6">
                  <c:v>268.01600000000002</c:v>
                </c:pt>
                <c:pt idx="7">
                  <c:v>168.90600000000001</c:v>
                </c:pt>
                <c:pt idx="8">
                  <c:v>125.242</c:v>
                </c:pt>
                <c:pt idx="9">
                  <c:v>154.21600000000001</c:v>
                </c:pt>
                <c:pt idx="10">
                  <c:v>105.99</c:v>
                </c:pt>
              </c:numCache>
            </c:numRef>
          </c:val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'13.5.11.1'!$G$8:$G$18</c:f>
              <c:numCache>
                <c:formatCode>#,##0__;\–#,##0__;0__;@__</c:formatCode>
                <c:ptCount val="11"/>
                <c:pt idx="0">
                  <c:v>21.102</c:v>
                </c:pt>
                <c:pt idx="1">
                  <c:v>15.404999999999999</c:v>
                </c:pt>
                <c:pt idx="2">
                  <c:v>15.778</c:v>
                </c:pt>
                <c:pt idx="3">
                  <c:v>22.847999999999999</c:v>
                </c:pt>
                <c:pt idx="4">
                  <c:v>33.338999999999999</c:v>
                </c:pt>
                <c:pt idx="5">
                  <c:v>21.305</c:v>
                </c:pt>
                <c:pt idx="6">
                  <c:v>28.536999999999999</c:v>
                </c:pt>
                <c:pt idx="7">
                  <c:v>3.64</c:v>
                </c:pt>
                <c:pt idx="8">
                  <c:v>6.24</c:v>
                </c:pt>
                <c:pt idx="9">
                  <c:v>2.3069999999999999</c:v>
                </c:pt>
                <c:pt idx="10">
                  <c:v>2.8130000000000002</c:v>
                </c:pt>
              </c:numCache>
            </c:numRef>
          </c:val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'13.5.11.1'!$I$8:$I$18</c:f>
              <c:numCache>
                <c:formatCode>#,##0__;\–#,##0__;0__;@__</c:formatCode>
                <c:ptCount val="11"/>
                <c:pt idx="0">
                  <c:v>49.014000000000003</c:v>
                </c:pt>
                <c:pt idx="1">
                  <c:v>32.537999999999997</c:v>
                </c:pt>
                <c:pt idx="2">
                  <c:v>45.954000000000001</c:v>
                </c:pt>
                <c:pt idx="3">
                  <c:v>48.521000000000001</c:v>
                </c:pt>
                <c:pt idx="4">
                  <c:v>71.317999999999998</c:v>
                </c:pt>
                <c:pt idx="5">
                  <c:v>67.326999999999998</c:v>
                </c:pt>
                <c:pt idx="6">
                  <c:v>103.706</c:v>
                </c:pt>
                <c:pt idx="7">
                  <c:v>62.872999999999998</c:v>
                </c:pt>
                <c:pt idx="8">
                  <c:v>105.056</c:v>
                </c:pt>
                <c:pt idx="9">
                  <c:v>122.265</c:v>
                </c:pt>
                <c:pt idx="10">
                  <c:v>139.02500000000001</c:v>
                </c:pt>
              </c:numCache>
            </c:numRef>
          </c:val>
        </c:ser>
        <c:marker val="1"/>
        <c:axId val="167123968"/>
        <c:axId val="167142144"/>
      </c:lineChart>
      <c:catAx>
        <c:axId val="167123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142144"/>
        <c:crosses val="autoZero"/>
        <c:auto val="1"/>
        <c:lblAlgn val="ctr"/>
        <c:lblOffset val="100"/>
        <c:tickLblSkip val="1"/>
        <c:tickMarkSkip val="1"/>
      </c:catAx>
      <c:valAx>
        <c:axId val="16714214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123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209766489895436"/>
          <c:y val="0.1339714793715302"/>
          <c:w val="0.30992540511024519"/>
          <c:h val="5.98086529506404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29379692595244289"/>
          <c:y val="8.51022607681286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17397909129483E-2"/>
          <c:y val="0.20289902933232898"/>
          <c:w val="0.89043344068504149"/>
          <c:h val="0.710146602663158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'13.5.12.1'!$B$10:$B$20</c:f>
              <c:numCache>
                <c:formatCode>#,##0.0_);\(#,##0.0\)</c:formatCode>
                <c:ptCount val="11"/>
                <c:pt idx="0">
                  <c:v>274.512</c:v>
                </c:pt>
                <c:pt idx="1">
                  <c:v>331.74700000000001</c:v>
                </c:pt>
                <c:pt idx="2">
                  <c:v>353.54399999999998</c:v>
                </c:pt>
                <c:pt idx="3">
                  <c:v>291.68799999999999</c:v>
                </c:pt>
                <c:pt idx="4">
                  <c:v>287.48700000000002</c:v>
                </c:pt>
                <c:pt idx="5">
                  <c:v>280.26600000000002</c:v>
                </c:pt>
                <c:pt idx="6">
                  <c:v>264.03699999999998</c:v>
                </c:pt>
                <c:pt idx="7">
                  <c:v>279.178</c:v>
                </c:pt>
                <c:pt idx="8">
                  <c:v>276.78399999999999</c:v>
                </c:pt>
                <c:pt idx="9">
                  <c:v>278.08199999999999</c:v>
                </c:pt>
                <c:pt idx="10">
                  <c:v>278.25700000000001</c:v>
                </c:pt>
              </c:numCache>
            </c:numRef>
          </c:val>
        </c:ser>
        <c:marker val="1"/>
        <c:axId val="167412480"/>
        <c:axId val="167414016"/>
      </c:lineChart>
      <c:catAx>
        <c:axId val="167412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414016"/>
        <c:crosses val="autoZero"/>
        <c:auto val="1"/>
        <c:lblAlgn val="ctr"/>
        <c:lblOffset val="100"/>
        <c:tickLblSkip val="1"/>
        <c:tickMarkSkip val="1"/>
      </c:catAx>
      <c:valAx>
        <c:axId val="167414016"/>
        <c:scaling>
          <c:orientation val="minMax"/>
          <c:max val="39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412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795445569303838"/>
          <c:y val="4.647002648696371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074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'13.5.12.1'!$D$10:$D$20</c:f>
              <c:numCache>
                <c:formatCode>#,##0\ _€;\-#,##0\ _€</c:formatCode>
                <c:ptCount val="11"/>
                <c:pt idx="0">
                  <c:v>8633.5460000000003</c:v>
                </c:pt>
                <c:pt idx="1">
                  <c:v>12085.45</c:v>
                </c:pt>
                <c:pt idx="2">
                  <c:v>7451.6350000000002</c:v>
                </c:pt>
                <c:pt idx="3">
                  <c:v>11965.253000000001</c:v>
                </c:pt>
                <c:pt idx="4">
                  <c:v>13031.127</c:v>
                </c:pt>
                <c:pt idx="5">
                  <c:v>6281.8159999999998</c:v>
                </c:pt>
                <c:pt idx="6">
                  <c:v>5997.652</c:v>
                </c:pt>
                <c:pt idx="7">
                  <c:v>5773.366</c:v>
                </c:pt>
                <c:pt idx="8">
                  <c:v>5584.28</c:v>
                </c:pt>
                <c:pt idx="9">
                  <c:v>6180.1639999999998</c:v>
                </c:pt>
                <c:pt idx="10">
                  <c:v>6413.1350000000002</c:v>
                </c:pt>
              </c:numCache>
            </c:numRef>
          </c:val>
        </c:ser>
        <c:marker val="1"/>
        <c:axId val="167523840"/>
        <c:axId val="167525376"/>
      </c:lineChart>
      <c:catAx>
        <c:axId val="167523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525376"/>
        <c:crosses val="autoZero"/>
        <c:auto val="1"/>
        <c:lblAlgn val="ctr"/>
        <c:lblOffset val="100"/>
        <c:tickLblSkip val="1"/>
        <c:tickMarkSkip val="1"/>
      </c:catAx>
      <c:valAx>
        <c:axId val="167525376"/>
        <c:scaling>
          <c:orientation val="minMax"/>
          <c:max val="14000"/>
          <c:min val="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52384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32253088363955296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378"/>
          <c:y val="0.14354083753181957"/>
          <c:w val="0.87944358578052551"/>
          <c:h val="0.7440200078732526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'13.5.12.1'!$F$10:$F$20</c:f>
              <c:numCache>
                <c:formatCode>#,##0\ _€;\-#,##0\ _€</c:formatCode>
                <c:ptCount val="11"/>
                <c:pt idx="0">
                  <c:v>209795.16780000002</c:v>
                </c:pt>
                <c:pt idx="1">
                  <c:v>317847.33500000002</c:v>
                </c:pt>
                <c:pt idx="2">
                  <c:v>212371.59750000003</c:v>
                </c:pt>
                <c:pt idx="3">
                  <c:v>364940.21650000004</c:v>
                </c:pt>
                <c:pt idx="4">
                  <c:v>444361.43070000003</c:v>
                </c:pt>
                <c:pt idx="5">
                  <c:v>211697.1992</c:v>
                </c:pt>
                <c:pt idx="6">
                  <c:v>257899.03599999996</c:v>
                </c:pt>
                <c:pt idx="7">
                  <c:v>288090.96340000001</c:v>
                </c:pt>
                <c:pt idx="8">
                  <c:v>333939.94400000002</c:v>
                </c:pt>
                <c:pt idx="9">
                  <c:v>329402.74120000005</c:v>
                </c:pt>
                <c:pt idx="10">
                  <c:v>237285.995</c:v>
                </c:pt>
              </c:numCache>
            </c:numRef>
          </c:val>
        </c:ser>
        <c:marker val="1"/>
        <c:axId val="167540992"/>
        <c:axId val="167555072"/>
      </c:lineChart>
      <c:catAx>
        <c:axId val="167540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555072"/>
        <c:crosses val="autoZero"/>
        <c:auto val="1"/>
        <c:lblAlgn val="ctr"/>
        <c:lblOffset val="100"/>
        <c:tickLblSkip val="1"/>
        <c:tickMarkSkip val="1"/>
      </c:catAx>
      <c:valAx>
        <c:axId val="167555072"/>
        <c:scaling>
          <c:orientation val="minMax"/>
          <c:min val="1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54099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3009929000284318"/>
          <c:y val="3.96269444977914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516129032258132E-2"/>
          <c:y val="0.27039688591949257"/>
          <c:w val="0.88225806451612898"/>
          <c:h val="0.64568911551464026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'13.5.13.1'!$C$9:$C$19</c:f>
              <c:numCache>
                <c:formatCode>#,##0.0_);\(#,##0.0\)</c:formatCode>
                <c:ptCount val="11"/>
                <c:pt idx="0">
                  <c:v>2.2080000000000002</c:v>
                </c:pt>
                <c:pt idx="1">
                  <c:v>2.1949999999999998</c:v>
                </c:pt>
                <c:pt idx="2">
                  <c:v>1.79</c:v>
                </c:pt>
                <c:pt idx="3">
                  <c:v>1.6739999999999999</c:v>
                </c:pt>
                <c:pt idx="4">
                  <c:v>1.67</c:v>
                </c:pt>
                <c:pt idx="5">
                  <c:v>1.623</c:v>
                </c:pt>
                <c:pt idx="6">
                  <c:v>1.395</c:v>
                </c:pt>
                <c:pt idx="7">
                  <c:v>4.6470000000000002</c:v>
                </c:pt>
                <c:pt idx="8">
                  <c:v>4.4669999999999996</c:v>
                </c:pt>
                <c:pt idx="9">
                  <c:v>1.647</c:v>
                </c:pt>
                <c:pt idx="10">
                  <c:v>1.603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'13.5.13.1'!$E$9:$E$19</c:f>
              <c:numCache>
                <c:formatCode>#,##0.0_);\(#,##0.0\)</c:formatCode>
                <c:ptCount val="11"/>
                <c:pt idx="0">
                  <c:v>2.2999999999999998</c:v>
                </c:pt>
                <c:pt idx="1">
                  <c:v>1.633</c:v>
                </c:pt>
                <c:pt idx="2">
                  <c:v>1.488</c:v>
                </c:pt>
                <c:pt idx="3">
                  <c:v>1.2669999999999999</c:v>
                </c:pt>
                <c:pt idx="4">
                  <c:v>1.212</c:v>
                </c:pt>
                <c:pt idx="5">
                  <c:v>1.175</c:v>
                </c:pt>
                <c:pt idx="6">
                  <c:v>1.06</c:v>
                </c:pt>
                <c:pt idx="7">
                  <c:v>0.92500000000000004</c:v>
                </c:pt>
                <c:pt idx="8">
                  <c:v>0.91300000000000003</c:v>
                </c:pt>
                <c:pt idx="9">
                  <c:v>0.91700000000000004</c:v>
                </c:pt>
                <c:pt idx="10">
                  <c:v>0.94899999999999995</c:v>
                </c:pt>
              </c:numCache>
            </c:numRef>
          </c:val>
        </c:ser>
        <c:marker val="1"/>
        <c:axId val="167633280"/>
        <c:axId val="167634816"/>
      </c:lineChart>
      <c:catAx>
        <c:axId val="167633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634816"/>
        <c:crosses val="autoZero"/>
        <c:auto val="1"/>
        <c:lblAlgn val="ctr"/>
        <c:lblOffset val="100"/>
        <c:tickLblSkip val="1"/>
        <c:tickMarkSkip val="1"/>
      </c:catAx>
      <c:valAx>
        <c:axId val="167634816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633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1934601925298"/>
          <c:y val="0.19813568758450648"/>
          <c:w val="0.28548392388452076"/>
          <c:h val="5.82753029997123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2377473259513751"/>
          <c:y val="3.96708249948566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3169"/>
        </c:manualLayout>
      </c:layout>
      <c:lineChart>
        <c:grouping val="standard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'13.5.13.1'!$D$9:$D$19</c:f>
              <c:numCache>
                <c:formatCode>#,##0\ _€;\-#,##0\ _€</c:formatCode>
                <c:ptCount val="11"/>
                <c:pt idx="0">
                  <c:v>61.420999999999999</c:v>
                </c:pt>
                <c:pt idx="1">
                  <c:v>56.793999999999997</c:v>
                </c:pt>
                <c:pt idx="2">
                  <c:v>49.908999999999999</c:v>
                </c:pt>
                <c:pt idx="3">
                  <c:v>45.792999999999999</c:v>
                </c:pt>
                <c:pt idx="4">
                  <c:v>45.389000000000003</c:v>
                </c:pt>
                <c:pt idx="5">
                  <c:v>33.406999999999996</c:v>
                </c:pt>
                <c:pt idx="6">
                  <c:v>28.523</c:v>
                </c:pt>
                <c:pt idx="7">
                  <c:v>72.546999999999997</c:v>
                </c:pt>
                <c:pt idx="8">
                  <c:v>54.203000000000003</c:v>
                </c:pt>
                <c:pt idx="9">
                  <c:v>29.798999999999999</c:v>
                </c:pt>
                <c:pt idx="10">
                  <c:v>29.363</c:v>
                </c:pt>
              </c:numCache>
            </c:numRef>
          </c:val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'13.5.13.1'!$F$9:$F$19</c:f>
              <c:numCache>
                <c:formatCode>#,##0\ _€;\-#,##0\ _€</c:formatCode>
                <c:ptCount val="11"/>
                <c:pt idx="0">
                  <c:v>95.730999999999995</c:v>
                </c:pt>
                <c:pt idx="1">
                  <c:v>60.113</c:v>
                </c:pt>
                <c:pt idx="2">
                  <c:v>55.02</c:v>
                </c:pt>
                <c:pt idx="3">
                  <c:v>43.417999999999999</c:v>
                </c:pt>
                <c:pt idx="4">
                  <c:v>42.447000000000003</c:v>
                </c:pt>
                <c:pt idx="5">
                  <c:v>29.491</c:v>
                </c:pt>
                <c:pt idx="6">
                  <c:v>26.462</c:v>
                </c:pt>
                <c:pt idx="7">
                  <c:v>27.888000000000002</c:v>
                </c:pt>
                <c:pt idx="8">
                  <c:v>25.459</c:v>
                </c:pt>
                <c:pt idx="9">
                  <c:v>26.018999999999998</c:v>
                </c:pt>
                <c:pt idx="10">
                  <c:v>27.616</c:v>
                </c:pt>
              </c:numCache>
            </c:numRef>
          </c:val>
        </c:ser>
        <c:marker val="1"/>
        <c:axId val="167471360"/>
        <c:axId val="167501824"/>
      </c:lineChart>
      <c:catAx>
        <c:axId val="167471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501824"/>
        <c:crosses val="autoZero"/>
        <c:auto val="1"/>
        <c:lblAlgn val="ctr"/>
        <c:lblOffset val="100"/>
        <c:tickLblSkip val="1"/>
        <c:tickMarkSkip val="1"/>
      </c:catAx>
      <c:valAx>
        <c:axId val="167501824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471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3549048556527"/>
          <c:y val="0.21791767554479702"/>
          <c:w val="0.28548392388452065"/>
          <c:h val="6.053268765133304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'13.5.14.1'!$C$9:$C$19</c:f>
              <c:numCache>
                <c:formatCode>#,##0.0_);\(#,##0.0\)</c:formatCode>
                <c:ptCount val="11"/>
                <c:pt idx="0">
                  <c:v>6.6390000000000002</c:v>
                </c:pt>
                <c:pt idx="1">
                  <c:v>6.3049999999999997</c:v>
                </c:pt>
                <c:pt idx="2">
                  <c:v>5.7220000000000004</c:v>
                </c:pt>
                <c:pt idx="3">
                  <c:v>5.431</c:v>
                </c:pt>
                <c:pt idx="4">
                  <c:v>5.3330000000000002</c:v>
                </c:pt>
                <c:pt idx="5">
                  <c:v>4.9960000000000004</c:v>
                </c:pt>
                <c:pt idx="6">
                  <c:v>4.899</c:v>
                </c:pt>
                <c:pt idx="7">
                  <c:v>4.9820000000000002</c:v>
                </c:pt>
                <c:pt idx="8">
                  <c:v>5.09</c:v>
                </c:pt>
                <c:pt idx="9">
                  <c:v>4.8650000000000002</c:v>
                </c:pt>
                <c:pt idx="10">
                  <c:v>4.875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'13.5.14.1'!$E$9:$E$19</c:f>
              <c:numCache>
                <c:formatCode>#,##0.0_);\(#,##0.0\)</c:formatCode>
                <c:ptCount val="11"/>
                <c:pt idx="0">
                  <c:v>32.411000000000001</c:v>
                </c:pt>
                <c:pt idx="1">
                  <c:v>20.550999999999998</c:v>
                </c:pt>
                <c:pt idx="2">
                  <c:v>17.126999999999999</c:v>
                </c:pt>
                <c:pt idx="3">
                  <c:v>29.302</c:v>
                </c:pt>
                <c:pt idx="4">
                  <c:v>24.321000000000002</c:v>
                </c:pt>
                <c:pt idx="5">
                  <c:v>38.075000000000003</c:v>
                </c:pt>
                <c:pt idx="6">
                  <c:v>27.997</c:v>
                </c:pt>
                <c:pt idx="7">
                  <c:v>50.317</c:v>
                </c:pt>
                <c:pt idx="8">
                  <c:v>20.245000000000001</c:v>
                </c:pt>
                <c:pt idx="9">
                  <c:v>20.658999999999999</c:v>
                </c:pt>
                <c:pt idx="10">
                  <c:v>24.797000000000001</c:v>
                </c:pt>
              </c:numCache>
            </c:numRef>
          </c:val>
        </c:ser>
        <c:marker val="1"/>
        <c:axId val="167937152"/>
        <c:axId val="167938688"/>
      </c:lineChart>
      <c:catAx>
        <c:axId val="167937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938688"/>
        <c:crosses val="autoZero"/>
        <c:auto val="1"/>
        <c:lblAlgn val="ctr"/>
        <c:lblOffset val="100"/>
        <c:tickLblSkip val="1"/>
        <c:tickMarkSkip val="1"/>
      </c:catAx>
      <c:valAx>
        <c:axId val="16793868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937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2962"/>
          <c:h val="5.92417061611374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5001"/>
          <c:y val="4.16291492975132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912493538934E-2"/>
          <c:y val="0.22823525136281231"/>
          <c:w val="0.87654453086499762"/>
          <c:h val="0.68705875227135071"/>
        </c:manualLayout>
      </c:layout>
      <c:lineChart>
        <c:grouping val="standard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'13.5.14.1'!$D$9:$D$19</c:f>
              <c:numCache>
                <c:formatCode>#,##0\ _€;\-#,##0\ _€</c:formatCode>
                <c:ptCount val="11"/>
                <c:pt idx="0">
                  <c:v>172.84299999999999</c:v>
                </c:pt>
                <c:pt idx="1">
                  <c:v>174.642</c:v>
                </c:pt>
                <c:pt idx="2">
                  <c:v>152.73500000000001</c:v>
                </c:pt>
                <c:pt idx="3">
                  <c:v>148.42500000000001</c:v>
                </c:pt>
                <c:pt idx="4">
                  <c:v>145.208</c:v>
                </c:pt>
                <c:pt idx="5">
                  <c:v>120.292</c:v>
                </c:pt>
                <c:pt idx="6">
                  <c:v>117.345</c:v>
                </c:pt>
                <c:pt idx="7">
                  <c:v>118.869</c:v>
                </c:pt>
                <c:pt idx="8">
                  <c:v>122.008</c:v>
                </c:pt>
                <c:pt idx="9">
                  <c:v>121.04300000000001</c:v>
                </c:pt>
                <c:pt idx="10">
                  <c:v>120.63800000000001</c:v>
                </c:pt>
              </c:numCache>
            </c:numRef>
          </c:val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'13.5.14.1'!$F$9:$F$19</c:f>
              <c:numCache>
                <c:formatCode>#,##0\ _€;\-#,##0\ _€</c:formatCode>
                <c:ptCount val="11"/>
                <c:pt idx="0">
                  <c:v>202.22399999999999</c:v>
                </c:pt>
                <c:pt idx="1">
                  <c:v>189.50399999999999</c:v>
                </c:pt>
                <c:pt idx="2">
                  <c:v>179.84299999999999</c:v>
                </c:pt>
                <c:pt idx="3">
                  <c:v>339.36900000000003</c:v>
                </c:pt>
                <c:pt idx="4">
                  <c:v>211.15600000000001</c:v>
                </c:pt>
                <c:pt idx="5">
                  <c:v>438.536</c:v>
                </c:pt>
                <c:pt idx="6">
                  <c:v>221.87200000000001</c:v>
                </c:pt>
                <c:pt idx="7">
                  <c:v>341.87299999999999</c:v>
                </c:pt>
                <c:pt idx="8">
                  <c:v>96.566999999999993</c:v>
                </c:pt>
                <c:pt idx="9">
                  <c:v>164.745</c:v>
                </c:pt>
                <c:pt idx="10">
                  <c:v>202.44499999999999</c:v>
                </c:pt>
              </c:numCache>
            </c:numRef>
          </c:val>
        </c:ser>
        <c:marker val="1"/>
        <c:axId val="167316480"/>
        <c:axId val="167330560"/>
      </c:lineChart>
      <c:catAx>
        <c:axId val="167316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330560"/>
        <c:crosses val="autoZero"/>
        <c:auto val="1"/>
        <c:lblAlgn val="ctr"/>
        <c:lblOffset val="100"/>
        <c:tickLblSkip val="1"/>
        <c:tickMarkSkip val="1"/>
      </c:catAx>
      <c:valAx>
        <c:axId val="167330560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316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6792"/>
          <c:y val="0.13719462714219546"/>
          <c:w val="0.1990744200453204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034500859806568"/>
          <c:y val="2.02247191011236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68975677680351"/>
          <c:y val="0.17977547815953976"/>
          <c:w val="0.86034555188034745"/>
          <c:h val="0.7370794604541257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 '!$B$7:$B$17</c:f>
              <c:numCache>
                <c:formatCode>#,##0__;\–#,##0__;0__;@__</c:formatCode>
                <c:ptCount val="11"/>
                <c:pt idx="0">
                  <c:v>404.78699999999998</c:v>
                </c:pt>
                <c:pt idx="1">
                  <c:v>406.68799999999999</c:v>
                </c:pt>
                <c:pt idx="2">
                  <c:v>394.71800000000002</c:v>
                </c:pt>
                <c:pt idx="3">
                  <c:v>379.56400000000002</c:v>
                </c:pt>
                <c:pt idx="4">
                  <c:v>360.53899999999999</c:v>
                </c:pt>
                <c:pt idx="5">
                  <c:v>379.47899999999998</c:v>
                </c:pt>
                <c:pt idx="6">
                  <c:v>363.72899999999998</c:v>
                </c:pt>
                <c:pt idx="7">
                  <c:v>351.14499999999998</c:v>
                </c:pt>
                <c:pt idx="8">
                  <c:v>348.35899999999998</c:v>
                </c:pt>
                <c:pt idx="9">
                  <c:v>348.85300000000001</c:v>
                </c:pt>
                <c:pt idx="10">
                  <c:v>365.38499999999999</c:v>
                </c:pt>
              </c:numCache>
            </c:numRef>
          </c:val>
        </c:ser>
        <c:marker val="1"/>
        <c:axId val="167699200"/>
        <c:axId val="167700736"/>
      </c:lineChart>
      <c:catAx>
        <c:axId val="167699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700736"/>
        <c:crosses val="autoZero"/>
        <c:auto val="1"/>
        <c:lblAlgn val="ctr"/>
        <c:lblOffset val="100"/>
        <c:tickLblSkip val="2"/>
        <c:tickMarkSkip val="1"/>
      </c:catAx>
      <c:valAx>
        <c:axId val="167700736"/>
        <c:scaling>
          <c:orientation val="minMax"/>
          <c:min val="3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699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2547332185886404"/>
          <c:y val="2.73972602739726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253012048192794"/>
          <c:y val="0.17351636860634623"/>
          <c:w val="0.8485370051635116"/>
          <c:h val="0.7442938969166944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 '!$C$7:$C$17</c:f>
              <c:numCache>
                <c:formatCode>#,##0__;\–#,##0__;0__;@__</c:formatCode>
                <c:ptCount val="11"/>
                <c:pt idx="0">
                  <c:v>13751.458000000001</c:v>
                </c:pt>
                <c:pt idx="1">
                  <c:v>13896.107</c:v>
                </c:pt>
                <c:pt idx="2">
                  <c:v>13511.668</c:v>
                </c:pt>
                <c:pt idx="3">
                  <c:v>13500.62</c:v>
                </c:pt>
                <c:pt idx="4">
                  <c:v>13006.460999999999</c:v>
                </c:pt>
                <c:pt idx="5">
                  <c:v>14030.874</c:v>
                </c:pt>
                <c:pt idx="6">
                  <c:v>13148.152</c:v>
                </c:pt>
                <c:pt idx="7">
                  <c:v>12972.603999999999</c:v>
                </c:pt>
                <c:pt idx="8">
                  <c:v>13282.939</c:v>
                </c:pt>
                <c:pt idx="9">
                  <c:v>13201.084999999999</c:v>
                </c:pt>
                <c:pt idx="10">
                  <c:v>14626.126</c:v>
                </c:pt>
              </c:numCache>
            </c:numRef>
          </c:val>
        </c:ser>
        <c:marker val="1"/>
        <c:axId val="167745024"/>
        <c:axId val="167746560"/>
      </c:lineChart>
      <c:catAx>
        <c:axId val="167745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746560"/>
        <c:crosses val="autoZero"/>
        <c:auto val="1"/>
        <c:lblAlgn val="ctr"/>
        <c:lblOffset val="100"/>
        <c:tickLblSkip val="1"/>
        <c:tickMarkSkip val="1"/>
      </c:catAx>
      <c:valAx>
        <c:axId val="167746560"/>
        <c:scaling>
          <c:orientation val="minMax"/>
          <c:max val="14500"/>
          <c:min val="12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745024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18590715805494934"/>
          <c:y val="3.18906605922551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025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'13.1.3.2'!$C$8:$C$18</c:f>
              <c:numCache>
                <c:formatCode>#,##0.0_);\(#,##0.0\)</c:formatCode>
                <c:ptCount val="11"/>
                <c:pt idx="0">
                  <c:v>2349.6819999999998</c:v>
                </c:pt>
                <c:pt idx="1">
                  <c:v>2387.817</c:v>
                </c:pt>
                <c:pt idx="2">
                  <c:v>2491.6849999999999</c:v>
                </c:pt>
                <c:pt idx="3">
                  <c:v>2416.48</c:v>
                </c:pt>
                <c:pt idx="4">
                  <c:v>2878.48</c:v>
                </c:pt>
                <c:pt idx="5">
                  <c:v>2538.7669999999998</c:v>
                </c:pt>
                <c:pt idx="6">
                  <c:v>2436.4349999999999</c:v>
                </c:pt>
                <c:pt idx="7">
                  <c:v>2289.9760000000001</c:v>
                </c:pt>
                <c:pt idx="8">
                  <c:v>2276.855</c:v>
                </c:pt>
                <c:pt idx="9">
                  <c:v>2360.1289999999999</c:v>
                </c:pt>
                <c:pt idx="10">
                  <c:v>2407.6930000000002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'13.1.3.2'!$E$8:$E$18</c:f>
              <c:numCache>
                <c:formatCode>#,##0.0_);\(#,##0.0\)</c:formatCode>
                <c:ptCount val="11"/>
                <c:pt idx="0">
                  <c:v>829.07399999999996</c:v>
                </c:pt>
                <c:pt idx="1">
                  <c:v>768.30600000000004</c:v>
                </c:pt>
                <c:pt idx="2">
                  <c:v>705.68</c:v>
                </c:pt>
                <c:pt idx="3">
                  <c:v>811.87699999999995</c:v>
                </c:pt>
                <c:pt idx="4">
                  <c:v>608.45500000000004</c:v>
                </c:pt>
                <c:pt idx="5">
                  <c:v>485.959</c:v>
                </c:pt>
                <c:pt idx="6">
                  <c:v>449.17700000000002</c:v>
                </c:pt>
                <c:pt idx="7">
                  <c:v>410.70299999999997</c:v>
                </c:pt>
                <c:pt idx="8">
                  <c:v>414.23099999999999</c:v>
                </c:pt>
                <c:pt idx="9">
                  <c:v>424.15300000000002</c:v>
                </c:pt>
                <c:pt idx="10">
                  <c:v>384.53300000000002</c:v>
                </c:pt>
              </c:numCache>
            </c:numRef>
          </c:val>
        </c:ser>
        <c:marker val="1"/>
        <c:axId val="78730368"/>
        <c:axId val="78731904"/>
      </c:lineChart>
      <c:catAx>
        <c:axId val="787303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731904"/>
        <c:crosses val="autoZero"/>
        <c:auto val="1"/>
        <c:lblAlgn val="ctr"/>
        <c:lblOffset val="100"/>
        <c:tickLblSkip val="1"/>
        <c:tickMarkSkip val="1"/>
      </c:catAx>
      <c:valAx>
        <c:axId val="787319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730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883091832456647"/>
          <c:y val="0.17084306375143027"/>
          <c:w val="0.37031517805836744"/>
          <c:h val="5.694760820045547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7504350950931841"/>
          <c:y val="4.81927710843381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038140129221174"/>
          <c:y val="0.15180740752942731"/>
          <c:w val="0.83015668171567059"/>
          <c:h val="0.761446679036480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 '!$D$7:$D$17</c:f>
              <c:numCache>
                <c:formatCode>#,##0__;\–#,##0__;0__;@__</c:formatCode>
                <c:ptCount val="11"/>
                <c:pt idx="0">
                  <c:v>5925063.5850999998</c:v>
                </c:pt>
                <c:pt idx="1">
                  <c:v>6794137.5457000006</c:v>
                </c:pt>
                <c:pt idx="2">
                  <c:v>5796221.0373000009</c:v>
                </c:pt>
                <c:pt idx="3">
                  <c:v>6287554.8954821825</c:v>
                </c:pt>
                <c:pt idx="4">
                  <c:v>6263457.8511821805</c:v>
                </c:pt>
                <c:pt idx="5">
                  <c:v>6061506.8109512506</c:v>
                </c:pt>
                <c:pt idx="6">
                  <c:v>6931312.0641077748</c:v>
                </c:pt>
                <c:pt idx="7">
                  <c:v>5220724.6494825687</c:v>
                </c:pt>
                <c:pt idx="8">
                  <c:v>5654821.0847201459</c:v>
                </c:pt>
                <c:pt idx="9">
                  <c:v>6025736</c:v>
                </c:pt>
                <c:pt idx="10">
                  <c:v>5945397.6147747003</c:v>
                </c:pt>
              </c:numCache>
            </c:numRef>
          </c:val>
        </c:ser>
        <c:marker val="1"/>
        <c:axId val="167766272"/>
        <c:axId val="167841792"/>
      </c:lineChart>
      <c:catAx>
        <c:axId val="167766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841792"/>
        <c:crosses val="autoZero"/>
        <c:auto val="1"/>
        <c:lblAlgn val="ctr"/>
        <c:lblOffset val="100"/>
        <c:tickLblSkip val="1"/>
        <c:tickMarkSkip val="1"/>
      </c:catAx>
      <c:valAx>
        <c:axId val="167841792"/>
        <c:scaling>
          <c:orientation val="minMax"/>
          <c:max val="7000000"/>
          <c:min val="50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7766272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0110971565447522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'13.6.7.1'!$B$10:$B$20</c:f>
              <c:numCache>
                <c:formatCode>#,##0.0__;\–#,##0.0__;0.0__;@__</c:formatCode>
                <c:ptCount val="11"/>
                <c:pt idx="0">
                  <c:v>7.9210000000000003</c:v>
                </c:pt>
                <c:pt idx="1">
                  <c:v>8.6479999999999997</c:v>
                </c:pt>
                <c:pt idx="2">
                  <c:v>8.2609999999999992</c:v>
                </c:pt>
                <c:pt idx="3">
                  <c:v>7.8570000000000002</c:v>
                </c:pt>
                <c:pt idx="4">
                  <c:v>8.9870000000000001</c:v>
                </c:pt>
                <c:pt idx="5">
                  <c:v>7.8949999999999996</c:v>
                </c:pt>
                <c:pt idx="6">
                  <c:v>7.43</c:v>
                </c:pt>
                <c:pt idx="7">
                  <c:v>6.1079999999999997</c:v>
                </c:pt>
                <c:pt idx="8">
                  <c:v>6.6689999999999996</c:v>
                </c:pt>
                <c:pt idx="9">
                  <c:v>6.2240000000000002</c:v>
                </c:pt>
                <c:pt idx="10">
                  <c:v>5.4889999999999999</c:v>
                </c:pt>
              </c:numCache>
            </c:numRef>
          </c:val>
        </c:ser>
        <c:marker val="1"/>
        <c:axId val="168377728"/>
        <c:axId val="168387712"/>
      </c:lineChart>
      <c:catAx>
        <c:axId val="168377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387712"/>
        <c:crosses val="autoZero"/>
        <c:auto val="1"/>
        <c:lblAlgn val="ctr"/>
        <c:lblOffset val="100"/>
        <c:tickLblSkip val="1"/>
        <c:tickMarkSkip val="1"/>
      </c:catAx>
      <c:valAx>
        <c:axId val="168387712"/>
        <c:scaling>
          <c:orientation val="minMax"/>
          <c:max val="11"/>
          <c:min val="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377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066575658625196"/>
          <c:y val="5.89622641509446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0990590210640964"/>
          <c:w val="0.88488270745024888"/>
          <c:h val="0.702830998064146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'13.6.7.1'!$D$10:$D$20</c:f>
              <c:numCache>
                <c:formatCode>#,##0.0__;\–#,##0.0__;0.0__;@__</c:formatCode>
                <c:ptCount val="11"/>
                <c:pt idx="0">
                  <c:v>242.374</c:v>
                </c:pt>
                <c:pt idx="1">
                  <c:v>282.00299999999999</c:v>
                </c:pt>
                <c:pt idx="2">
                  <c:v>259.15899999999999</c:v>
                </c:pt>
                <c:pt idx="3">
                  <c:v>239.97300000000001</c:v>
                </c:pt>
                <c:pt idx="4">
                  <c:v>251.99</c:v>
                </c:pt>
                <c:pt idx="5">
                  <c:v>233.86600000000001</c:v>
                </c:pt>
                <c:pt idx="6">
                  <c:v>237.56</c:v>
                </c:pt>
                <c:pt idx="7">
                  <c:v>213.12700000000001</c:v>
                </c:pt>
                <c:pt idx="8">
                  <c:v>215.88499999999999</c:v>
                </c:pt>
                <c:pt idx="9">
                  <c:v>195.30099999999999</c:v>
                </c:pt>
                <c:pt idx="10">
                  <c:v>173.45400000000001</c:v>
                </c:pt>
              </c:numCache>
            </c:numRef>
          </c:val>
        </c:ser>
        <c:marker val="1"/>
        <c:axId val="168051072"/>
        <c:axId val="168052608"/>
      </c:lineChart>
      <c:catAx>
        <c:axId val="168051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052608"/>
        <c:crosses val="autoZero"/>
        <c:auto val="1"/>
        <c:lblAlgn val="ctr"/>
        <c:lblOffset val="100"/>
        <c:tickLblSkip val="1"/>
        <c:tickMarkSkip val="1"/>
      </c:catAx>
      <c:valAx>
        <c:axId val="168052608"/>
        <c:scaling>
          <c:orientation val="minMax"/>
          <c:max val="29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0510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4722251385243776"/>
          <c:y val="4.33734939759039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8979"/>
          <c:h val="0.7397599065322696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'13.6.7.1'!$F$10:$F$20</c:f>
              <c:numCache>
                <c:formatCode>#,##0.0__;\–#,##0.0__;0.0__;@__</c:formatCode>
                <c:ptCount val="11"/>
                <c:pt idx="0">
                  <c:v>61150.960200000001</c:v>
                </c:pt>
                <c:pt idx="1">
                  <c:v>90804.966</c:v>
                </c:pt>
                <c:pt idx="2">
                  <c:v>77851.363599999997</c:v>
                </c:pt>
                <c:pt idx="3">
                  <c:v>71751.926999999996</c:v>
                </c:pt>
                <c:pt idx="4">
                  <c:v>75521.403000000006</c:v>
                </c:pt>
                <c:pt idx="5">
                  <c:v>68429.191600000006</c:v>
                </c:pt>
                <c:pt idx="6">
                  <c:v>59556.292000000001</c:v>
                </c:pt>
                <c:pt idx="7">
                  <c:v>52642.368999999999</c:v>
                </c:pt>
                <c:pt idx="8">
                  <c:v>65369.978000000003</c:v>
                </c:pt>
                <c:pt idx="9">
                  <c:v>57574.734799999998</c:v>
                </c:pt>
                <c:pt idx="10">
                  <c:v>46884.616200000004</c:v>
                </c:pt>
              </c:numCache>
            </c:numRef>
          </c:val>
        </c:ser>
        <c:marker val="1"/>
        <c:axId val="168084608"/>
        <c:axId val="168086144"/>
      </c:lineChart>
      <c:catAx>
        <c:axId val="168084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086144"/>
        <c:crosses val="autoZero"/>
        <c:auto val="1"/>
        <c:lblAlgn val="ctr"/>
        <c:lblOffset val="100"/>
        <c:tickLblSkip val="1"/>
        <c:tickMarkSkip val="1"/>
      </c:catAx>
      <c:valAx>
        <c:axId val="168086144"/>
        <c:scaling>
          <c:orientation val="minMax"/>
          <c:min val="4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08460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5698343572975613"/>
          <c:y val="2.6004728132387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865972585301536E-2"/>
          <c:y val="0.21040237700017062"/>
          <c:w val="0.90037325816644309"/>
          <c:h val="0.70449335220281162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'13.6.7.2'!$B$9:$B$19</c:f>
              <c:numCache>
                <c:formatCode>#,##0.0__;\–#,##0.0__;0.0__;@__</c:formatCode>
                <c:ptCount val="11"/>
                <c:pt idx="0">
                  <c:v>3.8980000000000001</c:v>
                </c:pt>
                <c:pt idx="1">
                  <c:v>4.5540000000000003</c:v>
                </c:pt>
                <c:pt idx="2">
                  <c:v>4.3140000000000001</c:v>
                </c:pt>
                <c:pt idx="3">
                  <c:v>4.2610000000000001</c:v>
                </c:pt>
                <c:pt idx="4">
                  <c:v>3.923</c:v>
                </c:pt>
                <c:pt idx="5">
                  <c:v>2.8820000000000001</c:v>
                </c:pt>
                <c:pt idx="6">
                  <c:v>3.008</c:v>
                </c:pt>
                <c:pt idx="7">
                  <c:v>2.6480000000000001</c:v>
                </c:pt>
                <c:pt idx="8">
                  <c:v>2.7069999999999999</c:v>
                </c:pt>
                <c:pt idx="9">
                  <c:v>2.6309999999999998</c:v>
                </c:pt>
                <c:pt idx="10">
                  <c:v>2.4500000000000002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'13.6.7.2'!$D$9:$D$19</c:f>
              <c:numCache>
                <c:formatCode>#,##0.0__;\–#,##0.0__;0.0__;@__</c:formatCode>
                <c:ptCount val="11"/>
                <c:pt idx="0">
                  <c:v>1.4850000000000001</c:v>
                </c:pt>
                <c:pt idx="1">
                  <c:v>1.5</c:v>
                </c:pt>
                <c:pt idx="2">
                  <c:v>1.1359999999999999</c:v>
                </c:pt>
                <c:pt idx="3">
                  <c:v>1.43</c:v>
                </c:pt>
                <c:pt idx="4">
                  <c:v>1.194</c:v>
                </c:pt>
                <c:pt idx="5">
                  <c:v>1.738</c:v>
                </c:pt>
                <c:pt idx="6">
                  <c:v>1.9870000000000001</c:v>
                </c:pt>
                <c:pt idx="7">
                  <c:v>2.008</c:v>
                </c:pt>
                <c:pt idx="8">
                  <c:v>2.0139999999999998</c:v>
                </c:pt>
                <c:pt idx="9">
                  <c:v>1.962</c:v>
                </c:pt>
                <c:pt idx="10">
                  <c:v>2.0670000000000002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'13.6.7.2'!$H$9:$H$19</c:f>
              <c:numCache>
                <c:formatCode>#,##0.0__;\–#,##0.0__;0.0__;@__</c:formatCode>
                <c:ptCount val="11"/>
                <c:pt idx="0">
                  <c:v>2.4289999999999998</c:v>
                </c:pt>
                <c:pt idx="1">
                  <c:v>2.5089999999999999</c:v>
                </c:pt>
                <c:pt idx="2">
                  <c:v>2.67</c:v>
                </c:pt>
                <c:pt idx="3">
                  <c:v>2.1019999999999999</c:v>
                </c:pt>
                <c:pt idx="4">
                  <c:v>3.1890000000000001</c:v>
                </c:pt>
                <c:pt idx="5">
                  <c:v>3.1970000000000001</c:v>
                </c:pt>
                <c:pt idx="6">
                  <c:v>2.3519999999999999</c:v>
                </c:pt>
                <c:pt idx="7">
                  <c:v>1.3540000000000001</c:v>
                </c:pt>
                <c:pt idx="8">
                  <c:v>1.895</c:v>
                </c:pt>
                <c:pt idx="9">
                  <c:v>1.5880000000000001</c:v>
                </c:pt>
                <c:pt idx="10">
                  <c:v>0.91400000000000003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'13.6.7.2'!$F$9:$F$19</c:f>
              <c:numCache>
                <c:formatCode>#,##0.0__;\–#,##0.0__;0.0__;@__</c:formatCode>
                <c:ptCount val="11"/>
                <c:pt idx="0">
                  <c:v>0.109</c:v>
                </c:pt>
                <c:pt idx="1">
                  <c:v>8.5999999999999993E-2</c:v>
                </c:pt>
                <c:pt idx="2">
                  <c:v>0.14099999999999999</c:v>
                </c:pt>
                <c:pt idx="3">
                  <c:v>6.4000000000000001E-2</c:v>
                </c:pt>
                <c:pt idx="4">
                  <c:v>0.68200000000000005</c:v>
                </c:pt>
                <c:pt idx="5">
                  <c:v>7.8E-2</c:v>
                </c:pt>
                <c:pt idx="6">
                  <c:v>8.3000000000000004E-2</c:v>
                </c:pt>
                <c:pt idx="7">
                  <c:v>9.8000000000000004E-2</c:v>
                </c:pt>
                <c:pt idx="8">
                  <c:v>5.2999999999999999E-2</c:v>
                </c:pt>
                <c:pt idx="9">
                  <c:v>4.2999999999999997E-2</c:v>
                </c:pt>
                <c:pt idx="10">
                  <c:v>4.8000000000000001E-2</c:v>
                </c:pt>
              </c:numCache>
            </c:numRef>
          </c:val>
        </c:ser>
        <c:marker val="1"/>
        <c:axId val="168243968"/>
        <c:axId val="168245504"/>
      </c:lineChart>
      <c:catAx>
        <c:axId val="168243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245504"/>
        <c:crosses val="autoZero"/>
        <c:auto val="1"/>
        <c:lblAlgn val="ctr"/>
        <c:lblOffset val="100"/>
        <c:tickLblSkip val="1"/>
        <c:tickMarkSkip val="1"/>
      </c:catAx>
      <c:valAx>
        <c:axId val="16824550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243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9135"/>
          <c:y val="0.13238795505171783"/>
          <c:w val="0.41527040963455503"/>
          <c:h val="5.91019030422615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5622119815668204"/>
          <c:y val="4.2288557213930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'13.6.7.2'!$C$9:$C$19</c:f>
              <c:numCache>
                <c:formatCode>#,##0.0__;\–#,##0.0__;0.0__;@__</c:formatCode>
                <c:ptCount val="11"/>
                <c:pt idx="0">
                  <c:v>110.68899999999999</c:v>
                </c:pt>
                <c:pt idx="1">
                  <c:v>149.07499999999999</c:v>
                </c:pt>
                <c:pt idx="2">
                  <c:v>153.99199999999999</c:v>
                </c:pt>
                <c:pt idx="3">
                  <c:v>143.47</c:v>
                </c:pt>
                <c:pt idx="4">
                  <c:v>141.86699999999999</c:v>
                </c:pt>
                <c:pt idx="5">
                  <c:v>105.759</c:v>
                </c:pt>
                <c:pt idx="6">
                  <c:v>112.708</c:v>
                </c:pt>
                <c:pt idx="7">
                  <c:v>94.724000000000004</c:v>
                </c:pt>
                <c:pt idx="8">
                  <c:v>93.549000000000007</c:v>
                </c:pt>
                <c:pt idx="9">
                  <c:v>85.206999999999994</c:v>
                </c:pt>
                <c:pt idx="10">
                  <c:v>82.165000000000006</c:v>
                </c:pt>
              </c:numCache>
            </c:numRef>
          </c:val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'13.6.7.2'!$E$9:$E$19</c:f>
              <c:numCache>
                <c:formatCode>#,##0.0__;\–#,##0.0__;0.0__;@__</c:formatCode>
                <c:ptCount val="11"/>
                <c:pt idx="0">
                  <c:v>45.975000000000001</c:v>
                </c:pt>
                <c:pt idx="1">
                  <c:v>44.667999999999999</c:v>
                </c:pt>
                <c:pt idx="2">
                  <c:v>33.232999999999997</c:v>
                </c:pt>
                <c:pt idx="3">
                  <c:v>40.048999999999999</c:v>
                </c:pt>
                <c:pt idx="4">
                  <c:v>34.216000000000001</c:v>
                </c:pt>
                <c:pt idx="5">
                  <c:v>70.664000000000001</c:v>
                </c:pt>
                <c:pt idx="6">
                  <c:v>80.921999999999997</c:v>
                </c:pt>
                <c:pt idx="7">
                  <c:v>73.590999999999994</c:v>
                </c:pt>
                <c:pt idx="8">
                  <c:v>70.007999999999996</c:v>
                </c:pt>
                <c:pt idx="9">
                  <c:v>68.536000000000001</c:v>
                </c:pt>
                <c:pt idx="10">
                  <c:v>69.097999999999999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'13.6.7.2'!$G$9:$G$19</c:f>
              <c:numCache>
                <c:formatCode>#,##0.0__;\–#,##0.0__;0.0__;@__</c:formatCode>
                <c:ptCount val="11"/>
                <c:pt idx="0">
                  <c:v>2.5529999999999999</c:v>
                </c:pt>
                <c:pt idx="1">
                  <c:v>2.1960000000000002</c:v>
                </c:pt>
                <c:pt idx="2">
                  <c:v>6.7279999999999998</c:v>
                </c:pt>
                <c:pt idx="3">
                  <c:v>1.6319999999999999</c:v>
                </c:pt>
                <c:pt idx="4">
                  <c:v>14.143000000000001</c:v>
                </c:pt>
                <c:pt idx="5">
                  <c:v>2.0049999999999999</c:v>
                </c:pt>
                <c:pt idx="6">
                  <c:v>1.972</c:v>
                </c:pt>
                <c:pt idx="7">
                  <c:v>2.2370000000000001</c:v>
                </c:pt>
                <c:pt idx="8">
                  <c:v>0.73099999999999998</c:v>
                </c:pt>
                <c:pt idx="9">
                  <c:v>0.96499999999999997</c:v>
                </c:pt>
                <c:pt idx="10">
                  <c:v>1.0249999999999999</c:v>
                </c:pt>
              </c:numCache>
            </c:numRef>
          </c:val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'13.6.7.2'!$I$9:$I$19</c:f>
              <c:numCache>
                <c:formatCode>#,##0.0__;\–#,##0.0__;0.0__;@__</c:formatCode>
                <c:ptCount val="11"/>
                <c:pt idx="0">
                  <c:v>83.156999999999996</c:v>
                </c:pt>
                <c:pt idx="1">
                  <c:v>86.063999999999993</c:v>
                </c:pt>
                <c:pt idx="2">
                  <c:v>65.206000000000003</c:v>
                </c:pt>
                <c:pt idx="3">
                  <c:v>54.822000000000003</c:v>
                </c:pt>
                <c:pt idx="4">
                  <c:v>61.764000000000003</c:v>
                </c:pt>
                <c:pt idx="5">
                  <c:v>55.438000000000002</c:v>
                </c:pt>
                <c:pt idx="6">
                  <c:v>41.957999999999998</c:v>
                </c:pt>
                <c:pt idx="7">
                  <c:v>42.575000000000003</c:v>
                </c:pt>
                <c:pt idx="8">
                  <c:v>51.595999999999997</c:v>
                </c:pt>
                <c:pt idx="9">
                  <c:v>40.593000000000004</c:v>
                </c:pt>
                <c:pt idx="10">
                  <c:v>21.166</c:v>
                </c:pt>
              </c:numCache>
            </c:numRef>
          </c:val>
        </c:ser>
        <c:marker val="1"/>
        <c:axId val="168694144"/>
        <c:axId val="168695680"/>
      </c:lineChart>
      <c:catAx>
        <c:axId val="168694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695680"/>
        <c:crosses val="autoZero"/>
        <c:auto val="1"/>
        <c:lblAlgn val="ctr"/>
        <c:lblOffset val="100"/>
        <c:tickLblSkip val="1"/>
        <c:tickMarkSkip val="1"/>
      </c:catAx>
      <c:valAx>
        <c:axId val="1686956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694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534"/>
          <c:h val="6.21893158877527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124006359300718"/>
          <c:y val="6.682577565632456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'13.6.8.1'!$B$10:$B$20</c:f>
              <c:numCache>
                <c:formatCode>#,##0.0__;\–#,##0.0__;0.0__;@__</c:formatCode>
                <c:ptCount val="11"/>
                <c:pt idx="0">
                  <c:v>13.522</c:v>
                </c:pt>
                <c:pt idx="1">
                  <c:v>13.419</c:v>
                </c:pt>
                <c:pt idx="2">
                  <c:v>11.999000000000001</c:v>
                </c:pt>
                <c:pt idx="3">
                  <c:v>11.012</c:v>
                </c:pt>
                <c:pt idx="4">
                  <c:v>10.243</c:v>
                </c:pt>
                <c:pt idx="5">
                  <c:v>10.387</c:v>
                </c:pt>
                <c:pt idx="6">
                  <c:v>10.178000000000001</c:v>
                </c:pt>
                <c:pt idx="7">
                  <c:v>11.065</c:v>
                </c:pt>
                <c:pt idx="8">
                  <c:v>10.231</c:v>
                </c:pt>
                <c:pt idx="9">
                  <c:v>10.132</c:v>
                </c:pt>
                <c:pt idx="10">
                  <c:v>10.112</c:v>
                </c:pt>
              </c:numCache>
            </c:numRef>
          </c:val>
        </c:ser>
        <c:marker val="1"/>
        <c:axId val="168785792"/>
        <c:axId val="168787328"/>
      </c:lineChart>
      <c:catAx>
        <c:axId val="168785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787328"/>
        <c:crosses val="autoZero"/>
        <c:auto val="1"/>
        <c:lblAlgn val="ctr"/>
        <c:lblOffset val="100"/>
        <c:tickLblSkip val="1"/>
        <c:tickMarkSkip val="1"/>
      </c:catAx>
      <c:valAx>
        <c:axId val="168787328"/>
        <c:scaling>
          <c:orientation val="minMax"/>
          <c:max val="14"/>
          <c:min val="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785792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2816455696202531"/>
          <c:y val="6.97674418604659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366"/>
          <c:h val="0.6837217066244101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'13.6.8.1'!$D$10:$D$20</c:f>
              <c:numCache>
                <c:formatCode>#,##0.0__;\–#,##0.0__;0.0__;@__</c:formatCode>
                <c:ptCount val="11"/>
                <c:pt idx="0">
                  <c:v>54.576999999999998</c:v>
                </c:pt>
                <c:pt idx="1">
                  <c:v>47.963000000000001</c:v>
                </c:pt>
                <c:pt idx="2">
                  <c:v>56.21</c:v>
                </c:pt>
                <c:pt idx="3">
                  <c:v>35.396000000000001</c:v>
                </c:pt>
                <c:pt idx="4">
                  <c:v>44.168999999999997</c:v>
                </c:pt>
                <c:pt idx="5">
                  <c:v>46.323999999999998</c:v>
                </c:pt>
                <c:pt idx="6">
                  <c:v>50.362000000000002</c:v>
                </c:pt>
                <c:pt idx="7">
                  <c:v>58.496000000000002</c:v>
                </c:pt>
                <c:pt idx="8">
                  <c:v>50.212000000000003</c:v>
                </c:pt>
                <c:pt idx="9">
                  <c:v>49.351999999999997</c:v>
                </c:pt>
                <c:pt idx="10">
                  <c:v>48.814</c:v>
                </c:pt>
              </c:numCache>
            </c:numRef>
          </c:val>
        </c:ser>
        <c:marker val="1"/>
        <c:axId val="168430208"/>
        <c:axId val="168448384"/>
      </c:lineChart>
      <c:catAx>
        <c:axId val="168430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448384"/>
        <c:crosses val="autoZero"/>
        <c:auto val="1"/>
        <c:lblAlgn val="ctr"/>
        <c:lblOffset val="100"/>
        <c:tickLblSkip val="1"/>
        <c:tickMarkSkip val="1"/>
      </c:catAx>
      <c:valAx>
        <c:axId val="168448384"/>
        <c:scaling>
          <c:orientation val="minMax"/>
          <c:max val="8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4302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16954490578787768"/>
          <c:y val="4.86618004866178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577"/>
          <c:h val="0.7493935081012110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'13.6.8.1'!$F$10:$F$20</c:f>
              <c:numCache>
                <c:formatCode>#,##0__;\–#,##0__;0__;@__</c:formatCode>
                <c:ptCount val="11"/>
                <c:pt idx="0">
                  <c:v>89664.553299999985</c:v>
                </c:pt>
                <c:pt idx="1">
                  <c:v>80021.469200000007</c:v>
                </c:pt>
                <c:pt idx="2">
                  <c:v>90627.382999999987</c:v>
                </c:pt>
                <c:pt idx="3">
                  <c:v>56130.976800000004</c:v>
                </c:pt>
                <c:pt idx="4">
                  <c:v>76743.637499999997</c:v>
                </c:pt>
                <c:pt idx="5">
                  <c:v>73215.081999999995</c:v>
                </c:pt>
                <c:pt idx="6">
                  <c:v>78781.276600000012</c:v>
                </c:pt>
                <c:pt idx="7">
                  <c:v>83128.665600000008</c:v>
                </c:pt>
                <c:pt idx="8">
                  <c:v>79103.984800000006</c:v>
                </c:pt>
                <c:pt idx="9">
                  <c:v>88833.599999999991</c:v>
                </c:pt>
                <c:pt idx="10">
                  <c:v>83613.500599999985</c:v>
                </c:pt>
              </c:numCache>
            </c:numRef>
          </c:val>
        </c:ser>
        <c:marker val="1"/>
        <c:axId val="168455552"/>
        <c:axId val="168477824"/>
      </c:lineChart>
      <c:catAx>
        <c:axId val="168455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477824"/>
        <c:crosses val="autoZero"/>
        <c:auto val="1"/>
        <c:lblAlgn val="ctr"/>
        <c:lblOffset val="100"/>
        <c:tickLblSkip val="1"/>
        <c:tickMarkSkip val="1"/>
      </c:catAx>
      <c:valAx>
        <c:axId val="168477824"/>
        <c:scaling>
          <c:orientation val="minMax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45555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1271103757945045"/>
          <c:y val="0.1012348271280905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2973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'13.6.9.1'!$B$10:$B$20</c:f>
              <c:numCache>
                <c:formatCode>#,##0.0__;\–#,##0.0__;0.0__;@__</c:formatCode>
                <c:ptCount val="11"/>
                <c:pt idx="0">
                  <c:v>36.646999999999998</c:v>
                </c:pt>
                <c:pt idx="1">
                  <c:v>37.673000000000002</c:v>
                </c:pt>
                <c:pt idx="2">
                  <c:v>37.298000000000002</c:v>
                </c:pt>
                <c:pt idx="3">
                  <c:v>34.911999999999999</c:v>
                </c:pt>
                <c:pt idx="4">
                  <c:v>32.86</c:v>
                </c:pt>
                <c:pt idx="5">
                  <c:v>32.557000000000002</c:v>
                </c:pt>
                <c:pt idx="6">
                  <c:v>31.256</c:v>
                </c:pt>
                <c:pt idx="7">
                  <c:v>32.619999999999997</c:v>
                </c:pt>
                <c:pt idx="8">
                  <c:v>33.195999999999998</c:v>
                </c:pt>
                <c:pt idx="9">
                  <c:v>33.668999999999997</c:v>
                </c:pt>
                <c:pt idx="10">
                  <c:v>33.923999999999999</c:v>
                </c:pt>
              </c:numCache>
            </c:numRef>
          </c:val>
        </c:ser>
        <c:marker val="1"/>
        <c:axId val="168563456"/>
        <c:axId val="168564992"/>
      </c:lineChart>
      <c:catAx>
        <c:axId val="1685634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564992"/>
        <c:crosses val="autoZero"/>
        <c:auto val="1"/>
        <c:lblAlgn val="ctr"/>
        <c:lblOffset val="100"/>
        <c:tickLblSkip val="1"/>
        <c:tickMarkSkip val="1"/>
      </c:catAx>
      <c:valAx>
        <c:axId val="168564992"/>
        <c:scaling>
          <c:orientation val="minMax"/>
          <c:max val="4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56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18276388824178044"/>
          <c:y val="3.12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95550325291432"/>
          <c:y val="0.29807692307692751"/>
          <c:w val="0.86627105941146465"/>
          <c:h val="0.61538461538461564"/>
        </c:manualLayout>
      </c:layout>
      <c:lineChart>
        <c:grouping val="standard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'13.1.3.2'!$D$8:$D$18</c:f>
              <c:numCache>
                <c:formatCode>#,##0.0_);\(#,##0.0\)</c:formatCode>
                <c:ptCount val="11"/>
                <c:pt idx="0">
                  <c:v>7939.6419999999998</c:v>
                </c:pt>
                <c:pt idx="1">
                  <c:v>3496.7570000000001</c:v>
                </c:pt>
                <c:pt idx="2">
                  <c:v>6329.9040000000005</c:v>
                </c:pt>
                <c:pt idx="3">
                  <c:v>9276.0560000000005</c:v>
                </c:pt>
                <c:pt idx="4">
                  <c:v>9554.8289999999997</c:v>
                </c:pt>
                <c:pt idx="5">
                  <c:v>6287.1049999999996</c:v>
                </c:pt>
                <c:pt idx="6">
                  <c:v>7113.1220000000003</c:v>
                </c:pt>
                <c:pt idx="7">
                  <c:v>6787.058</c:v>
                </c:pt>
                <c:pt idx="8">
                  <c:v>5147.5209999999997</c:v>
                </c:pt>
                <c:pt idx="9">
                  <c:v>8817.6479999999992</c:v>
                </c:pt>
                <c:pt idx="10">
                  <c:v>6278.9669999999996</c:v>
                </c:pt>
              </c:numCache>
            </c:numRef>
          </c:val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'13.1.3.2'!$F$8:$F$18</c:f>
              <c:numCache>
                <c:formatCode>#,##0.0_);\(#,##0.0\)</c:formatCode>
                <c:ptCount val="11"/>
                <c:pt idx="0">
                  <c:v>2700.1750000000002</c:v>
                </c:pt>
                <c:pt idx="1">
                  <c:v>1129.3019999999999</c:v>
                </c:pt>
                <c:pt idx="2">
                  <c:v>1806.4849999999999</c:v>
                </c:pt>
                <c:pt idx="3">
                  <c:v>2669.2629999999999</c:v>
                </c:pt>
                <c:pt idx="4">
                  <c:v>1714.8620000000001</c:v>
                </c:pt>
                <c:pt idx="5">
                  <c:v>1008.829</c:v>
                </c:pt>
                <c:pt idx="6">
                  <c:v>1041.27</c:v>
                </c:pt>
                <c:pt idx="7">
                  <c:v>1500.0150000000001</c:v>
                </c:pt>
                <c:pt idx="8">
                  <c:v>808.82399999999996</c:v>
                </c:pt>
                <c:pt idx="9">
                  <c:v>1187.3499999999999</c:v>
                </c:pt>
                <c:pt idx="10">
                  <c:v>704.322</c:v>
                </c:pt>
              </c:numCache>
            </c:numRef>
          </c:val>
        </c:ser>
        <c:marker val="1"/>
        <c:axId val="78760960"/>
        <c:axId val="78766848"/>
      </c:lineChart>
      <c:catAx>
        <c:axId val="78760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766848"/>
        <c:crosses val="autoZero"/>
        <c:auto val="1"/>
        <c:lblAlgn val="ctr"/>
        <c:lblOffset val="100"/>
        <c:tickLblSkip val="1"/>
        <c:tickMarkSkip val="1"/>
      </c:catAx>
      <c:valAx>
        <c:axId val="787668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760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215493329606384"/>
          <c:y val="0.19951923076923431"/>
          <c:w val="0.36701362033888213"/>
          <c:h val="6.00961538461540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233490268969295"/>
          <c:y val="6.99152542372885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45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'13.6.9.1'!$D$10:$D$20</c:f>
              <c:numCache>
                <c:formatCode>#,##0.0__;\–#,##0.0__;0.0__;@__</c:formatCode>
                <c:ptCount val="11"/>
                <c:pt idx="0">
                  <c:v>1041.623</c:v>
                </c:pt>
                <c:pt idx="1">
                  <c:v>991.87300000000005</c:v>
                </c:pt>
                <c:pt idx="2">
                  <c:v>985.86099999999999</c:v>
                </c:pt>
                <c:pt idx="3">
                  <c:v>947.61199999999997</c:v>
                </c:pt>
                <c:pt idx="4">
                  <c:v>889.23299999999995</c:v>
                </c:pt>
                <c:pt idx="5">
                  <c:v>852.98800000000006</c:v>
                </c:pt>
                <c:pt idx="6">
                  <c:v>809.39</c:v>
                </c:pt>
                <c:pt idx="7">
                  <c:v>868.43600000000004</c:v>
                </c:pt>
                <c:pt idx="8">
                  <c:v>876.92600000000004</c:v>
                </c:pt>
                <c:pt idx="9">
                  <c:v>904.28300000000002</c:v>
                </c:pt>
                <c:pt idx="10">
                  <c:v>904.80200000000002</c:v>
                </c:pt>
              </c:numCache>
            </c:numRef>
          </c:val>
        </c:ser>
        <c:marker val="1"/>
        <c:axId val="168588800"/>
        <c:axId val="168590336"/>
      </c:lineChart>
      <c:catAx>
        <c:axId val="168588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590336"/>
        <c:crosses val="autoZero"/>
        <c:auto val="1"/>
        <c:lblAlgn val="ctr"/>
        <c:lblOffset val="100"/>
        <c:tickLblSkip val="1"/>
        <c:tickMarkSkip val="1"/>
      </c:catAx>
      <c:valAx>
        <c:axId val="168590336"/>
        <c:scaling>
          <c:orientation val="minMax"/>
          <c:max val="1100"/>
          <c:min val="7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5888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643347597114784"/>
          <c:y val="4.95049504950495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979369299420747E-2"/>
          <c:y val="0.15594059405940908"/>
          <c:w val="0.87159643471905768"/>
          <c:h val="0.7524752475247613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'13.6.9.1'!$F$10:$F$20</c:f>
              <c:numCache>
                <c:formatCode>#,##0__;\–#,##0__;0__;@__</c:formatCode>
                <c:ptCount val="11"/>
                <c:pt idx="0">
                  <c:v>334881.79450000002</c:v>
                </c:pt>
                <c:pt idx="1">
                  <c:v>507045.47759999998</c:v>
                </c:pt>
                <c:pt idx="2">
                  <c:v>388429.234</c:v>
                </c:pt>
                <c:pt idx="3">
                  <c:v>399513.21919999993</c:v>
                </c:pt>
                <c:pt idx="4">
                  <c:v>435724.17</c:v>
                </c:pt>
                <c:pt idx="5">
                  <c:v>321491.17719999998</c:v>
                </c:pt>
                <c:pt idx="6">
                  <c:v>379118.27600000007</c:v>
                </c:pt>
                <c:pt idx="7">
                  <c:v>260530.8</c:v>
                </c:pt>
                <c:pt idx="8">
                  <c:v>384970.51400000002</c:v>
                </c:pt>
                <c:pt idx="9">
                  <c:v>377357.29589999997</c:v>
                </c:pt>
                <c:pt idx="10">
                  <c:v>302294.34820000001</c:v>
                </c:pt>
              </c:numCache>
            </c:numRef>
          </c:val>
        </c:ser>
        <c:marker val="1"/>
        <c:axId val="168622336"/>
        <c:axId val="169091072"/>
      </c:lineChart>
      <c:catAx>
        <c:axId val="168622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091072"/>
        <c:crosses val="autoZero"/>
        <c:auto val="1"/>
        <c:lblAlgn val="ctr"/>
        <c:lblOffset val="100"/>
        <c:tickLblSkip val="1"/>
        <c:tickMarkSkip val="1"/>
      </c:catAx>
      <c:valAx>
        <c:axId val="169091072"/>
        <c:scaling>
          <c:orientation val="minMax"/>
          <c:max val="6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622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1345826235093697"/>
          <c:y val="4.0000000000000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475298126065245E-2"/>
          <c:y val="0.31058823529412427"/>
          <c:w val="0.87563884156729765"/>
          <c:h val="0.60470588235294165"/>
        </c:manualLayout>
      </c:layout>
      <c:lineChart>
        <c:grouping val="standard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'13.6.9.2'!$B$9:$B$19</c:f>
              <c:numCache>
                <c:formatCode>#,##0.0__;\–#,##0.0__;0.0__;@__</c:formatCode>
                <c:ptCount val="11"/>
                <c:pt idx="0">
                  <c:v>10.257</c:v>
                </c:pt>
                <c:pt idx="1">
                  <c:v>11.263</c:v>
                </c:pt>
                <c:pt idx="2">
                  <c:v>11.817</c:v>
                </c:pt>
                <c:pt idx="3">
                  <c:v>9.8800000000000008</c:v>
                </c:pt>
                <c:pt idx="4">
                  <c:v>8.7989999999999995</c:v>
                </c:pt>
                <c:pt idx="5">
                  <c:v>9.0449999999999999</c:v>
                </c:pt>
                <c:pt idx="6">
                  <c:v>7.7069999999999999</c:v>
                </c:pt>
                <c:pt idx="7">
                  <c:v>8.6050000000000004</c:v>
                </c:pt>
                <c:pt idx="8">
                  <c:v>8.4969999999999999</c:v>
                </c:pt>
                <c:pt idx="9">
                  <c:v>8.23</c:v>
                </c:pt>
                <c:pt idx="10">
                  <c:v>8.0410000000000004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'13.6.9.2'!$D$9:$D$19</c:f>
              <c:numCache>
                <c:formatCode>#,##0.0__;\–#,##0.0__;0.0__;@__</c:formatCode>
                <c:ptCount val="11"/>
                <c:pt idx="0">
                  <c:v>26.39</c:v>
                </c:pt>
                <c:pt idx="1">
                  <c:v>26.411000000000001</c:v>
                </c:pt>
                <c:pt idx="2">
                  <c:v>25.481999999999999</c:v>
                </c:pt>
                <c:pt idx="3">
                  <c:v>25.033000000000001</c:v>
                </c:pt>
                <c:pt idx="4">
                  <c:v>24.061</c:v>
                </c:pt>
                <c:pt idx="5">
                  <c:v>23.512</c:v>
                </c:pt>
                <c:pt idx="6">
                  <c:v>23.548999999999999</c:v>
                </c:pt>
                <c:pt idx="7">
                  <c:v>24.015000000000001</c:v>
                </c:pt>
                <c:pt idx="8">
                  <c:v>24.699000000000002</c:v>
                </c:pt>
                <c:pt idx="9">
                  <c:v>25.437999999999999</c:v>
                </c:pt>
                <c:pt idx="10">
                  <c:v>25.882999999999999</c:v>
                </c:pt>
              </c:numCache>
            </c:numRef>
          </c:val>
        </c:ser>
        <c:marker val="1"/>
        <c:axId val="169243008"/>
        <c:axId val="169244544"/>
      </c:lineChart>
      <c:catAx>
        <c:axId val="169243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244544"/>
        <c:crosses val="autoZero"/>
        <c:auto val="1"/>
        <c:lblAlgn val="ctr"/>
        <c:lblOffset val="100"/>
        <c:tickLblSkip val="1"/>
        <c:tickMarkSkip val="1"/>
      </c:catAx>
      <c:valAx>
        <c:axId val="16924454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243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64054514480936"/>
          <c:y val="0.24235294117647349"/>
          <c:w val="0.33390119250426437"/>
          <c:h val="5.882352941176469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2931052583944247"/>
          <c:y val="4.33789954337899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258"/>
        </c:manualLayout>
      </c:layout>
      <c:lineChart>
        <c:grouping val="standard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'13.6.9.2'!$C$9:$C$19</c:f>
              <c:numCache>
                <c:formatCode>#,##0.0__;\–#,##0.0__;0.0__;@__</c:formatCode>
                <c:ptCount val="11"/>
                <c:pt idx="0">
                  <c:v>308.96899999999999</c:v>
                </c:pt>
                <c:pt idx="1">
                  <c:v>318.774</c:v>
                </c:pt>
                <c:pt idx="2">
                  <c:v>341.25400000000002</c:v>
                </c:pt>
                <c:pt idx="3">
                  <c:v>306.01900000000001</c:v>
                </c:pt>
                <c:pt idx="4">
                  <c:v>270.572</c:v>
                </c:pt>
                <c:pt idx="5">
                  <c:v>267.56200000000001</c:v>
                </c:pt>
                <c:pt idx="6">
                  <c:v>225.82900000000001</c:v>
                </c:pt>
                <c:pt idx="7">
                  <c:v>244.577</c:v>
                </c:pt>
                <c:pt idx="8">
                  <c:v>248.374</c:v>
                </c:pt>
                <c:pt idx="9">
                  <c:v>228.928</c:v>
                </c:pt>
                <c:pt idx="10">
                  <c:v>195.06800000000001</c:v>
                </c:pt>
              </c:numCache>
            </c:numRef>
          </c:val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'13.6.9.2'!$E$9:$E$19</c:f>
              <c:numCache>
                <c:formatCode>#,##0.0__;\–#,##0.0__;0.0__;@__</c:formatCode>
                <c:ptCount val="11"/>
                <c:pt idx="0">
                  <c:v>732.654</c:v>
                </c:pt>
                <c:pt idx="1">
                  <c:v>673.09900000000005</c:v>
                </c:pt>
                <c:pt idx="2">
                  <c:v>644.60699999999997</c:v>
                </c:pt>
                <c:pt idx="3">
                  <c:v>641.59299999999996</c:v>
                </c:pt>
                <c:pt idx="4">
                  <c:v>618.66099999999994</c:v>
                </c:pt>
                <c:pt idx="5">
                  <c:v>585.42600000000004</c:v>
                </c:pt>
                <c:pt idx="6">
                  <c:v>583.56100000000004</c:v>
                </c:pt>
                <c:pt idx="7">
                  <c:v>623.85900000000004</c:v>
                </c:pt>
                <c:pt idx="8">
                  <c:v>628.55200000000002</c:v>
                </c:pt>
                <c:pt idx="9">
                  <c:v>675.35500000000002</c:v>
                </c:pt>
                <c:pt idx="10">
                  <c:v>709.73400000000004</c:v>
                </c:pt>
              </c:numCache>
            </c:numRef>
          </c:val>
        </c:ser>
        <c:marker val="1"/>
        <c:axId val="169150720"/>
        <c:axId val="169160704"/>
      </c:lineChart>
      <c:catAx>
        <c:axId val="169150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160704"/>
        <c:crosses val="autoZero"/>
        <c:auto val="1"/>
        <c:lblAlgn val="ctr"/>
        <c:lblOffset val="100"/>
        <c:tickLblSkip val="1"/>
        <c:tickMarkSkip val="1"/>
      </c:catAx>
      <c:valAx>
        <c:axId val="16916070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150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7581682277"/>
          <c:y val="0.18949819628711187"/>
          <c:w val="0.337931396506471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4629216416327773"/>
          <c:y val="8.928800370541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37148132274725E-2"/>
          <c:y val="0.24460488938120648"/>
          <c:w val="0.89446701866531253"/>
          <c:h val="0.666668227921322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'13.6.10.1'!$C$10:$C$20</c:f>
              <c:numCache>
                <c:formatCode>#,##0.0__;\–#,##0.0__;0.0__;@__</c:formatCode>
                <c:ptCount val="11"/>
                <c:pt idx="0">
                  <c:v>2.95</c:v>
                </c:pt>
                <c:pt idx="1">
                  <c:v>3.0169999999999999</c:v>
                </c:pt>
                <c:pt idx="2">
                  <c:v>2.855</c:v>
                </c:pt>
                <c:pt idx="3">
                  <c:v>2.516</c:v>
                </c:pt>
                <c:pt idx="4">
                  <c:v>2.3969999999999998</c:v>
                </c:pt>
                <c:pt idx="5">
                  <c:v>2.492</c:v>
                </c:pt>
                <c:pt idx="6">
                  <c:v>2.3940000000000001</c:v>
                </c:pt>
                <c:pt idx="7">
                  <c:v>2.4969999999999999</c:v>
                </c:pt>
                <c:pt idx="8">
                  <c:v>2.3969999999999998</c:v>
                </c:pt>
                <c:pt idx="9">
                  <c:v>2.2309999999999999</c:v>
                </c:pt>
                <c:pt idx="10">
                  <c:v>2.4649999999999999</c:v>
                </c:pt>
              </c:numCache>
            </c:numRef>
          </c:val>
        </c:ser>
        <c:marker val="1"/>
        <c:axId val="169332736"/>
        <c:axId val="169334272"/>
      </c:lineChart>
      <c:catAx>
        <c:axId val="169332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334272"/>
        <c:crosses val="autoZero"/>
        <c:auto val="1"/>
        <c:lblAlgn val="ctr"/>
        <c:lblOffset val="100"/>
        <c:tickLblSkip val="1"/>
        <c:tickMarkSkip val="1"/>
      </c:catAx>
      <c:valAx>
        <c:axId val="169334272"/>
        <c:scaling>
          <c:orientation val="minMax"/>
          <c:max val="3.4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332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4853092614671091"/>
          <c:y val="9.57226109448183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'13.6.10.1'!$E$10:$E$20</c:f>
              <c:numCache>
                <c:formatCode>#,##0.0__;\–#,##0.0__;0.0__;@__</c:formatCode>
                <c:ptCount val="11"/>
                <c:pt idx="0">
                  <c:v>77.063000000000002</c:v>
                </c:pt>
                <c:pt idx="1">
                  <c:v>80.093999999999994</c:v>
                </c:pt>
                <c:pt idx="2">
                  <c:v>72.186999999999998</c:v>
                </c:pt>
                <c:pt idx="3">
                  <c:v>63.686</c:v>
                </c:pt>
                <c:pt idx="4">
                  <c:v>61.886000000000003</c:v>
                </c:pt>
                <c:pt idx="5">
                  <c:v>62.3</c:v>
                </c:pt>
                <c:pt idx="6">
                  <c:v>59.802999999999997</c:v>
                </c:pt>
                <c:pt idx="7">
                  <c:v>60.737000000000002</c:v>
                </c:pt>
                <c:pt idx="8">
                  <c:v>58.957000000000001</c:v>
                </c:pt>
                <c:pt idx="9">
                  <c:v>58.686999999999998</c:v>
                </c:pt>
                <c:pt idx="10">
                  <c:v>69.619</c:v>
                </c:pt>
              </c:numCache>
            </c:numRef>
          </c:val>
        </c:ser>
        <c:marker val="1"/>
        <c:axId val="168829696"/>
        <c:axId val="168831232"/>
      </c:lineChart>
      <c:catAx>
        <c:axId val="168829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31232"/>
        <c:crosses val="autoZero"/>
        <c:auto val="1"/>
        <c:lblAlgn val="ctr"/>
        <c:lblOffset val="100"/>
        <c:tickLblSkip val="1"/>
        <c:tickMarkSkip val="1"/>
      </c:catAx>
      <c:valAx>
        <c:axId val="168831232"/>
        <c:scaling>
          <c:orientation val="minMax"/>
          <c:max val="9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29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7837519470083188"/>
          <c:y val="5.5047603944937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'13.6.10.1'!$G$10:$G$20</c:f>
              <c:numCache>
                <c:formatCode>#,##0__;\–#,##0__;0__;@__</c:formatCode>
                <c:ptCount val="11"/>
                <c:pt idx="0">
                  <c:v>40442.662400000001</c:v>
                </c:pt>
                <c:pt idx="1">
                  <c:v>43242.750599999999</c:v>
                </c:pt>
                <c:pt idx="2">
                  <c:v>39977.160600000003</c:v>
                </c:pt>
                <c:pt idx="3">
                  <c:v>35250.201000000001</c:v>
                </c:pt>
                <c:pt idx="4">
                  <c:v>30534.5524</c:v>
                </c:pt>
                <c:pt idx="5">
                  <c:v>28477.33</c:v>
                </c:pt>
                <c:pt idx="6">
                  <c:v>32371.3639</c:v>
                </c:pt>
                <c:pt idx="7">
                  <c:v>30423.1633</c:v>
                </c:pt>
                <c:pt idx="8">
                  <c:v>29537.456999999999</c:v>
                </c:pt>
                <c:pt idx="9">
                  <c:v>28639.255999999994</c:v>
                </c:pt>
                <c:pt idx="10">
                  <c:v>35074.052199999998</c:v>
                </c:pt>
              </c:numCache>
            </c:numRef>
          </c:val>
        </c:ser>
        <c:marker val="1"/>
        <c:axId val="168879616"/>
        <c:axId val="168881152"/>
      </c:lineChart>
      <c:catAx>
        <c:axId val="1688796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81152"/>
        <c:crosses val="autoZero"/>
        <c:auto val="1"/>
        <c:lblAlgn val="ctr"/>
        <c:lblOffset val="100"/>
        <c:tickLblSkip val="1"/>
        <c:tickMarkSkip val="1"/>
      </c:catAx>
      <c:valAx>
        <c:axId val="168881152"/>
        <c:scaling>
          <c:orientation val="minMax"/>
          <c:max val="5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879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935497417661501"/>
          <c:y val="9.52383583631002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683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'13.6.11.1'!$B$10:$B$20</c:f>
              <c:numCache>
                <c:formatCode>#,##0.0__;\–#,##0.0__;0.0__;@__</c:formatCode>
                <c:ptCount val="11"/>
                <c:pt idx="0">
                  <c:v>2.798</c:v>
                </c:pt>
                <c:pt idx="1">
                  <c:v>3.1059999999999999</c:v>
                </c:pt>
                <c:pt idx="2">
                  <c:v>3.367</c:v>
                </c:pt>
                <c:pt idx="3">
                  <c:v>3.2250000000000001</c:v>
                </c:pt>
                <c:pt idx="4">
                  <c:v>2.919</c:v>
                </c:pt>
                <c:pt idx="5">
                  <c:v>2.4409999999999998</c:v>
                </c:pt>
                <c:pt idx="6">
                  <c:v>3.0489999999999999</c:v>
                </c:pt>
                <c:pt idx="7">
                  <c:v>3.6469999999999998</c:v>
                </c:pt>
                <c:pt idx="8">
                  <c:v>3.2890000000000001</c:v>
                </c:pt>
                <c:pt idx="9">
                  <c:v>2.9079999999999999</c:v>
                </c:pt>
                <c:pt idx="10">
                  <c:v>3.335</c:v>
                </c:pt>
              </c:numCache>
            </c:numRef>
          </c:val>
        </c:ser>
        <c:marker val="1"/>
        <c:axId val="169388672"/>
        <c:axId val="168952192"/>
      </c:lineChart>
      <c:catAx>
        <c:axId val="169388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52192"/>
        <c:crosses val="autoZero"/>
        <c:auto val="1"/>
        <c:lblAlgn val="ctr"/>
        <c:lblOffset val="100"/>
        <c:tickLblSkip val="1"/>
        <c:tickMarkSkip val="1"/>
      </c:catAx>
      <c:valAx>
        <c:axId val="168952192"/>
        <c:scaling>
          <c:orientation val="minMax"/>
          <c:max val="3.8"/>
          <c:min val="2.200000000000000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388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131785658575624"/>
          <c:y val="6.03867270214427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519477651957394E-2"/>
          <c:y val="0.20531449396723903"/>
          <c:w val="0.89793394946850469"/>
          <c:h val="0.707731138028235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'13.6.11.1'!$D$10:$D$20</c:f>
              <c:numCache>
                <c:formatCode>#,##0.0__;\–#,##0.0__;0.0__;@__</c:formatCode>
                <c:ptCount val="11"/>
                <c:pt idx="0">
                  <c:v>53.722999999999999</c:v>
                </c:pt>
                <c:pt idx="1">
                  <c:v>62.262</c:v>
                </c:pt>
                <c:pt idx="2">
                  <c:v>65.03</c:v>
                </c:pt>
                <c:pt idx="3">
                  <c:v>67.167000000000002</c:v>
                </c:pt>
                <c:pt idx="4">
                  <c:v>59.475999999999999</c:v>
                </c:pt>
                <c:pt idx="5">
                  <c:v>47.982999999999997</c:v>
                </c:pt>
                <c:pt idx="6">
                  <c:v>59.402999999999999</c:v>
                </c:pt>
                <c:pt idx="7">
                  <c:v>70.570999999999998</c:v>
                </c:pt>
                <c:pt idx="8">
                  <c:v>61.814</c:v>
                </c:pt>
                <c:pt idx="9">
                  <c:v>55.11</c:v>
                </c:pt>
                <c:pt idx="10">
                  <c:v>63.363999999999997</c:v>
                </c:pt>
              </c:numCache>
            </c:numRef>
          </c:val>
        </c:ser>
        <c:marker val="1"/>
        <c:axId val="168975744"/>
        <c:axId val="168998016"/>
      </c:lineChart>
      <c:catAx>
        <c:axId val="168975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98016"/>
        <c:crosses val="autoZero"/>
        <c:auto val="1"/>
        <c:lblAlgn val="ctr"/>
        <c:lblOffset val="100"/>
        <c:tickLblSkip val="1"/>
        <c:tickMarkSkip val="1"/>
      </c:catAx>
      <c:valAx>
        <c:axId val="168998016"/>
        <c:scaling>
          <c:orientation val="minMax"/>
          <c:max val="7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89757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4513645910992882"/>
          <c:y val="5.65552699228791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'13.6.11.1'!$F$10:$F$20</c:f>
              <c:numCache>
                <c:formatCode>#,##0__;\–#,##0__;0__;@__</c:formatCode>
                <c:ptCount val="11"/>
                <c:pt idx="0">
                  <c:v>31755.665300000001</c:v>
                </c:pt>
                <c:pt idx="1">
                  <c:v>38533.951800000003</c:v>
                </c:pt>
                <c:pt idx="2">
                  <c:v>39323.640999999996</c:v>
                </c:pt>
                <c:pt idx="3">
                  <c:v>45310.858199999995</c:v>
                </c:pt>
                <c:pt idx="4">
                  <c:v>41526.143199999999</c:v>
                </c:pt>
                <c:pt idx="5">
                  <c:v>35291.496500000001</c:v>
                </c:pt>
                <c:pt idx="6">
                  <c:v>35154.695399999997</c:v>
                </c:pt>
                <c:pt idx="7">
                  <c:v>35899.467699999994</c:v>
                </c:pt>
                <c:pt idx="8">
                  <c:v>30801.9162</c:v>
                </c:pt>
                <c:pt idx="9">
                  <c:v>27951.792000000001</c:v>
                </c:pt>
                <c:pt idx="10">
                  <c:v>34558.725599999998</c:v>
                </c:pt>
              </c:numCache>
            </c:numRef>
          </c:val>
        </c:ser>
        <c:marker val="1"/>
        <c:axId val="169038208"/>
        <c:axId val="169039744"/>
      </c:lineChart>
      <c:catAx>
        <c:axId val="169038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039744"/>
        <c:crosses val="autoZero"/>
        <c:auto val="1"/>
        <c:lblAlgn val="ctr"/>
        <c:lblOffset val="100"/>
        <c:tickLblSkip val="1"/>
        <c:tickMarkSkip val="1"/>
      </c:catAx>
      <c:valAx>
        <c:axId val="169039744"/>
        <c:scaling>
          <c:orientation val="minMax"/>
          <c:max val="5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038208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1939546871339009"/>
          <c:y val="4.32692307692307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'13.1.4.1'!$C$9:$C$19</c:f>
              <c:numCache>
                <c:formatCode>#,##0.0_);\(#,##0.0\)</c:formatCode>
                <c:ptCount val="11"/>
                <c:pt idx="0">
                  <c:v>469.60500000000002</c:v>
                </c:pt>
                <c:pt idx="1">
                  <c:v>457.84699999999998</c:v>
                </c:pt>
                <c:pt idx="2">
                  <c:v>524.38900000000001</c:v>
                </c:pt>
                <c:pt idx="3">
                  <c:v>531.43200000000002</c:v>
                </c:pt>
                <c:pt idx="4">
                  <c:v>505.51100000000002</c:v>
                </c:pt>
                <c:pt idx="5">
                  <c:v>561.23800000000006</c:v>
                </c:pt>
                <c:pt idx="6">
                  <c:v>511.32900000000001</c:v>
                </c:pt>
                <c:pt idx="7">
                  <c:v>508.34399999999999</c:v>
                </c:pt>
                <c:pt idx="8">
                  <c:v>438.745</c:v>
                </c:pt>
                <c:pt idx="9">
                  <c:v>444.47399999999999</c:v>
                </c:pt>
                <c:pt idx="10">
                  <c:v>430.41899999999998</c:v>
                </c:pt>
              </c:numCache>
            </c:numRef>
          </c:val>
        </c:ser>
        <c:marker val="1"/>
        <c:axId val="78824192"/>
        <c:axId val="78825728"/>
      </c:lineChart>
      <c:catAx>
        <c:axId val="78824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25728"/>
        <c:crosses val="autoZero"/>
        <c:auto val="1"/>
        <c:lblAlgn val="ctr"/>
        <c:lblOffset val="100"/>
        <c:tickLblSkip val="1"/>
        <c:tickMarkSkip val="1"/>
      </c:catAx>
      <c:valAx>
        <c:axId val="78825728"/>
        <c:scaling>
          <c:orientation val="minMax"/>
          <c:max val="590"/>
          <c:min val="3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24192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4958420130927894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'13.6.12.1'!$B$10:$B$20</c:f>
              <c:numCache>
                <c:formatCode>#,##0.0__;\–#,##0.0__;0.0__;@__</c:formatCode>
                <c:ptCount val="11"/>
                <c:pt idx="0">
                  <c:v>2.9380000000000002</c:v>
                </c:pt>
                <c:pt idx="1">
                  <c:v>2.419</c:v>
                </c:pt>
                <c:pt idx="2">
                  <c:v>2.4089999999999998</c:v>
                </c:pt>
                <c:pt idx="3">
                  <c:v>2.4430000000000001</c:v>
                </c:pt>
                <c:pt idx="4">
                  <c:v>2.3079999999999998</c:v>
                </c:pt>
                <c:pt idx="5">
                  <c:v>2.13</c:v>
                </c:pt>
                <c:pt idx="6">
                  <c:v>2.1869999999999998</c:v>
                </c:pt>
                <c:pt idx="7">
                  <c:v>2.0640000000000001</c:v>
                </c:pt>
                <c:pt idx="8">
                  <c:v>2.327</c:v>
                </c:pt>
                <c:pt idx="9">
                  <c:v>2.0550000000000002</c:v>
                </c:pt>
                <c:pt idx="10">
                  <c:v>2.0840000000000001</c:v>
                </c:pt>
              </c:numCache>
            </c:numRef>
          </c:val>
        </c:ser>
        <c:marker val="1"/>
        <c:axId val="169784832"/>
        <c:axId val="169786368"/>
      </c:lineChart>
      <c:catAx>
        <c:axId val="1697848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786368"/>
        <c:crosses val="autoZero"/>
        <c:auto val="1"/>
        <c:lblAlgn val="ctr"/>
        <c:lblOffset val="100"/>
        <c:tickLblSkip val="2"/>
        <c:tickMarkSkip val="1"/>
      </c:catAx>
      <c:valAx>
        <c:axId val="169786368"/>
        <c:scaling>
          <c:orientation val="minMax"/>
          <c:max val="3.2"/>
          <c:min val="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784832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14451827242525128"/>
          <c:y val="3.72208436724568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011"/>
          <c:h val="0.751861953151600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'13.6.12.1'!$D$10:$D$20</c:f>
              <c:numCache>
                <c:formatCode>#,##0.0__;\–#,##0.0__;0.0__;@__</c:formatCode>
                <c:ptCount val="11"/>
                <c:pt idx="0">
                  <c:v>75.317999999999998</c:v>
                </c:pt>
                <c:pt idx="1">
                  <c:v>60.841999999999999</c:v>
                </c:pt>
                <c:pt idx="2">
                  <c:v>63.947000000000003</c:v>
                </c:pt>
                <c:pt idx="3">
                  <c:v>67.16</c:v>
                </c:pt>
                <c:pt idx="4">
                  <c:v>64.734999999999999</c:v>
                </c:pt>
                <c:pt idx="5">
                  <c:v>66.495000000000005</c:v>
                </c:pt>
                <c:pt idx="6">
                  <c:v>59.386000000000003</c:v>
                </c:pt>
                <c:pt idx="7">
                  <c:v>58.965000000000003</c:v>
                </c:pt>
                <c:pt idx="8">
                  <c:v>61.637999999999998</c:v>
                </c:pt>
                <c:pt idx="9">
                  <c:v>57.773000000000003</c:v>
                </c:pt>
                <c:pt idx="10">
                  <c:v>57.619</c:v>
                </c:pt>
              </c:numCache>
            </c:numRef>
          </c:val>
        </c:ser>
        <c:marker val="1"/>
        <c:axId val="169675008"/>
        <c:axId val="169684992"/>
      </c:lineChart>
      <c:catAx>
        <c:axId val="169675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684992"/>
        <c:crosses val="autoZero"/>
        <c:auto val="1"/>
        <c:lblAlgn val="ctr"/>
        <c:lblOffset val="100"/>
        <c:tickLblSkip val="1"/>
        <c:tickMarkSkip val="1"/>
      </c:catAx>
      <c:valAx>
        <c:axId val="169684992"/>
        <c:scaling>
          <c:orientation val="minMax"/>
          <c:max val="10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67500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1722409782389242"/>
          <c:y val="4.37956204379570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00677225417266"/>
          <c:y val="0.15328503574797853"/>
          <c:w val="0.8695659274126053"/>
          <c:h val="0.7591258913233177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'13.6.12.1'!$F$10:$F$20</c:f>
              <c:numCache>
                <c:formatCode>#,##0__;\–#,##0__;0__;@__</c:formatCode>
                <c:ptCount val="11"/>
                <c:pt idx="0">
                  <c:v>27144.607199999999</c:v>
                </c:pt>
                <c:pt idx="1">
                  <c:v>22980.023399999998</c:v>
                </c:pt>
                <c:pt idx="2">
                  <c:v>29895.2225</c:v>
                </c:pt>
                <c:pt idx="3">
                  <c:v>34674.707999999999</c:v>
                </c:pt>
                <c:pt idx="4">
                  <c:v>30140.616000000002</c:v>
                </c:pt>
                <c:pt idx="5">
                  <c:v>27076.764000000003</c:v>
                </c:pt>
                <c:pt idx="6">
                  <c:v>24959.935800000003</c:v>
                </c:pt>
                <c:pt idx="7">
                  <c:v>21822.946499999998</c:v>
                </c:pt>
                <c:pt idx="8">
                  <c:v>24870.933000000001</c:v>
                </c:pt>
                <c:pt idx="9">
                  <c:v>22693.234400000001</c:v>
                </c:pt>
                <c:pt idx="10">
                  <c:v>22344.648200000003</c:v>
                </c:pt>
              </c:numCache>
            </c:numRef>
          </c:val>
        </c:ser>
        <c:marker val="1"/>
        <c:axId val="169704448"/>
        <c:axId val="169726720"/>
      </c:lineChart>
      <c:catAx>
        <c:axId val="169704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726720"/>
        <c:crosses val="autoZero"/>
        <c:auto val="1"/>
        <c:lblAlgn val="ctr"/>
        <c:lblOffset val="100"/>
        <c:tickLblSkip val="1"/>
        <c:tickMarkSkip val="1"/>
      </c:catAx>
      <c:valAx>
        <c:axId val="169726720"/>
        <c:scaling>
          <c:orientation val="minMax"/>
          <c:max val="40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704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1400805444066781"/>
          <c:y val="8.1535023949344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473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'13.6.20.1'!$C$10:$C$20</c:f>
              <c:numCache>
                <c:formatCode>#,##0.0__;\–#,##0.0__;0.0__;@__</c:formatCode>
                <c:ptCount val="11"/>
                <c:pt idx="0">
                  <c:v>17.209</c:v>
                </c:pt>
                <c:pt idx="1">
                  <c:v>16.234999999999999</c:v>
                </c:pt>
                <c:pt idx="2">
                  <c:v>16.173999999999999</c:v>
                </c:pt>
                <c:pt idx="3">
                  <c:v>16.861000000000001</c:v>
                </c:pt>
                <c:pt idx="4">
                  <c:v>15.673999999999999</c:v>
                </c:pt>
                <c:pt idx="5">
                  <c:v>18.082000000000001</c:v>
                </c:pt>
                <c:pt idx="6">
                  <c:v>18.648</c:v>
                </c:pt>
                <c:pt idx="7">
                  <c:v>17.783000000000001</c:v>
                </c:pt>
                <c:pt idx="8">
                  <c:v>18.942</c:v>
                </c:pt>
                <c:pt idx="9">
                  <c:v>17.952999999999999</c:v>
                </c:pt>
                <c:pt idx="10">
                  <c:v>18.059000000000001</c:v>
                </c:pt>
              </c:numCache>
            </c:numRef>
          </c:val>
        </c:ser>
        <c:marker val="1"/>
        <c:axId val="170439040"/>
        <c:axId val="170440576"/>
      </c:lineChart>
      <c:catAx>
        <c:axId val="170439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40576"/>
        <c:crosses val="autoZero"/>
        <c:auto val="1"/>
        <c:lblAlgn val="ctr"/>
        <c:lblOffset val="100"/>
        <c:tickLblSkip val="1"/>
        <c:tickMarkSkip val="1"/>
      </c:catAx>
      <c:valAx>
        <c:axId val="170440576"/>
        <c:scaling>
          <c:orientation val="minMax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43904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1604139715394849"/>
          <c:y val="7.60095011876484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857697283312953E-2"/>
          <c:y val="0.20902637069752394"/>
          <c:w val="0.89780077619663645"/>
          <c:h val="0.705464001104143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'13.6.20.1'!$E$10:$E$20</c:f>
              <c:numCache>
                <c:formatCode>#,##0.0__;\–#,##0.0__;0.0__;@__</c:formatCode>
                <c:ptCount val="11"/>
                <c:pt idx="0">
                  <c:v>816.20799999999997</c:v>
                </c:pt>
                <c:pt idx="1">
                  <c:v>719.62099999999998</c:v>
                </c:pt>
                <c:pt idx="2">
                  <c:v>730.90200000000004</c:v>
                </c:pt>
                <c:pt idx="3">
                  <c:v>790.947</c:v>
                </c:pt>
                <c:pt idx="4">
                  <c:v>723.16399999999999</c:v>
                </c:pt>
                <c:pt idx="5">
                  <c:v>851.976</c:v>
                </c:pt>
                <c:pt idx="6">
                  <c:v>782.43</c:v>
                </c:pt>
                <c:pt idx="7">
                  <c:v>766.30100000000004</c:v>
                </c:pt>
                <c:pt idx="8">
                  <c:v>871.32399999999996</c:v>
                </c:pt>
                <c:pt idx="9">
                  <c:v>869.49900000000002</c:v>
                </c:pt>
                <c:pt idx="10">
                  <c:v>923.32</c:v>
                </c:pt>
              </c:numCache>
            </c:numRef>
          </c:val>
        </c:ser>
        <c:marker val="1"/>
        <c:axId val="169485440"/>
        <c:axId val="169486976"/>
      </c:lineChart>
      <c:catAx>
        <c:axId val="169485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486976"/>
        <c:crosses val="autoZero"/>
        <c:auto val="1"/>
        <c:lblAlgn val="ctr"/>
        <c:lblOffset val="100"/>
        <c:tickLblSkip val="1"/>
        <c:tickMarkSkip val="1"/>
      </c:catAx>
      <c:valAx>
        <c:axId val="169486976"/>
        <c:scaling>
          <c:orientation val="minMax"/>
          <c:max val="900"/>
          <c:min val="6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485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677029712371223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142"/>
          <c:h val="0.7049188388727207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'13.6.20.1'!$G$10:$G$20</c:f>
              <c:numCache>
                <c:formatCode>#,##0__;\–#,##0__;0__;@__</c:formatCode>
                <c:ptCount val="11"/>
                <c:pt idx="0">
                  <c:v>143489.36639999997</c:v>
                </c:pt>
                <c:pt idx="1">
                  <c:v>142484.95800000001</c:v>
                </c:pt>
                <c:pt idx="2">
                  <c:v>157801.74179999999</c:v>
                </c:pt>
                <c:pt idx="3">
                  <c:v>190776.41640000002</c:v>
                </c:pt>
                <c:pt idx="4">
                  <c:v>268149.21120000002</c:v>
                </c:pt>
                <c:pt idx="5">
                  <c:v>196465.66560000001</c:v>
                </c:pt>
                <c:pt idx="6">
                  <c:v>314067.402</c:v>
                </c:pt>
                <c:pt idx="7">
                  <c:v>186441.03329999998</c:v>
                </c:pt>
                <c:pt idx="8">
                  <c:v>177750.09599999996</c:v>
                </c:pt>
                <c:pt idx="9">
                  <c:v>236329.82820000002</c:v>
                </c:pt>
                <c:pt idx="10">
                  <c:v>161950.32800000001</c:v>
                </c:pt>
              </c:numCache>
            </c:numRef>
          </c:val>
        </c:ser>
        <c:marker val="1"/>
        <c:axId val="169535360"/>
        <c:axId val="169536896"/>
      </c:lineChart>
      <c:catAx>
        <c:axId val="169535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536896"/>
        <c:crosses val="autoZero"/>
        <c:auto val="1"/>
        <c:lblAlgn val="ctr"/>
        <c:lblOffset val="100"/>
        <c:tickLblSkip val="1"/>
        <c:tickMarkSkip val="1"/>
      </c:catAx>
      <c:valAx>
        <c:axId val="169536896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535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1066333548358471"/>
          <c:y val="6.05326876513330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'13.6.21.1'!$C$10:$C$20</c:f>
              <c:numCache>
                <c:formatCode>#,##0.0__;\–#,##0.0__;0.0__;@__</c:formatCode>
                <c:ptCount val="11"/>
                <c:pt idx="0">
                  <c:v>37.594000000000001</c:v>
                </c:pt>
                <c:pt idx="1">
                  <c:v>40.423000000000002</c:v>
                </c:pt>
                <c:pt idx="2">
                  <c:v>40.293999999999997</c:v>
                </c:pt>
                <c:pt idx="3">
                  <c:v>38.688000000000002</c:v>
                </c:pt>
                <c:pt idx="4">
                  <c:v>33.387999999999998</c:v>
                </c:pt>
                <c:pt idx="5">
                  <c:v>31.327000000000002</c:v>
                </c:pt>
                <c:pt idx="6">
                  <c:v>30.600999999999999</c:v>
                </c:pt>
                <c:pt idx="7">
                  <c:v>28.561</c:v>
                </c:pt>
                <c:pt idx="8">
                  <c:v>28.13</c:v>
                </c:pt>
                <c:pt idx="9">
                  <c:v>26.722999999999999</c:v>
                </c:pt>
                <c:pt idx="10">
                  <c:v>23.8</c:v>
                </c:pt>
              </c:numCache>
            </c:numRef>
          </c:val>
        </c:ser>
        <c:marker val="1"/>
        <c:axId val="169552896"/>
        <c:axId val="169943808"/>
      </c:lineChart>
      <c:catAx>
        <c:axId val="16955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943808"/>
        <c:crosses val="autoZero"/>
        <c:auto val="1"/>
        <c:lblAlgn val="ctr"/>
        <c:lblOffset val="100"/>
        <c:tickLblSkip val="1"/>
        <c:tickMarkSkip val="1"/>
      </c:catAx>
      <c:valAx>
        <c:axId val="169943808"/>
        <c:scaling>
          <c:orientation val="minMax"/>
          <c:max val="50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552896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1919612188554249"/>
          <c:y val="7.74487471526195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5766"/>
          <c:h val="0.69248368593803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'13.6.21.1'!$E$10:$E$20</c:f>
              <c:numCache>
                <c:formatCode>#,##0.0__;\–#,##0.0__;0.0__;@__</c:formatCode>
                <c:ptCount val="11"/>
                <c:pt idx="0">
                  <c:v>1071.154</c:v>
                </c:pt>
                <c:pt idx="1">
                  <c:v>1086.7180000000001</c:v>
                </c:pt>
                <c:pt idx="2">
                  <c:v>1087.9169999999999</c:v>
                </c:pt>
                <c:pt idx="3">
                  <c:v>1183.154</c:v>
                </c:pt>
                <c:pt idx="4">
                  <c:v>1042.4390000000001</c:v>
                </c:pt>
                <c:pt idx="5">
                  <c:v>984.78599999999994</c:v>
                </c:pt>
                <c:pt idx="6">
                  <c:v>926.69299999999998</c:v>
                </c:pt>
                <c:pt idx="7">
                  <c:v>871.99599999999998</c:v>
                </c:pt>
                <c:pt idx="8">
                  <c:v>882.86900000000003</c:v>
                </c:pt>
                <c:pt idx="9">
                  <c:v>856.95100000000002</c:v>
                </c:pt>
                <c:pt idx="10">
                  <c:v>750.59199999999998</c:v>
                </c:pt>
              </c:numCache>
            </c:numRef>
          </c:val>
        </c:ser>
        <c:marker val="1"/>
        <c:axId val="169975808"/>
        <c:axId val="169977344"/>
      </c:lineChart>
      <c:catAx>
        <c:axId val="169975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977344"/>
        <c:crosses val="autoZero"/>
        <c:auto val="1"/>
        <c:lblAlgn val="ctr"/>
        <c:lblOffset val="100"/>
        <c:tickLblSkip val="1"/>
        <c:tickMarkSkip val="1"/>
      </c:catAx>
      <c:valAx>
        <c:axId val="169977344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975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4415584415584421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10389610389668E-2"/>
          <c:y val="0.21116529880596424"/>
          <c:w val="0.87532467532468539"/>
          <c:h val="0.7038843293532043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'13.6.21.1'!$G$10:$G$20</c:f>
              <c:numCache>
                <c:formatCode>#,##0.0__;\–#,##0.0__;0.0__;@__</c:formatCode>
                <c:ptCount val="11"/>
                <c:pt idx="0">
                  <c:v>318561.19959999999</c:v>
                </c:pt>
                <c:pt idx="1">
                  <c:v>280807.93119999999</c:v>
                </c:pt>
                <c:pt idx="2">
                  <c:v>337363.06169999996</c:v>
                </c:pt>
                <c:pt idx="3">
                  <c:v>409844.54559999995</c:v>
                </c:pt>
                <c:pt idx="4">
                  <c:v>438449.84340000001</c:v>
                </c:pt>
                <c:pt idx="5">
                  <c:v>296322.10739999998</c:v>
                </c:pt>
                <c:pt idx="6">
                  <c:v>343061.74859999999</c:v>
                </c:pt>
                <c:pt idx="7">
                  <c:v>226631.76039999997</c:v>
                </c:pt>
                <c:pt idx="8">
                  <c:v>241464.6715</c:v>
                </c:pt>
                <c:pt idx="9">
                  <c:v>287421.36540000001</c:v>
                </c:pt>
                <c:pt idx="10">
                  <c:v>197555.81439999997</c:v>
                </c:pt>
              </c:numCache>
            </c:numRef>
          </c:val>
        </c:ser>
        <c:marker val="1"/>
        <c:axId val="170078976"/>
        <c:axId val="170080512"/>
      </c:lineChart>
      <c:catAx>
        <c:axId val="170078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080512"/>
        <c:crosses val="autoZero"/>
        <c:auto val="1"/>
        <c:lblAlgn val="ctr"/>
        <c:lblOffset val="100"/>
        <c:tickLblSkip val="1"/>
        <c:tickMarkSkip val="1"/>
      </c:catAx>
      <c:valAx>
        <c:axId val="170080512"/>
        <c:scaling>
          <c:orientation val="minMax"/>
          <c:max val="5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078976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4929709465792363"/>
          <c:y val="4.15704387990762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421"/>
          <c:h val="0.70207931365396936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'13.6.21.2'!$B$9:$B$19</c:f>
              <c:numCache>
                <c:formatCode>#,##0.0__;\–#,##0.0__;0.0__;@__</c:formatCode>
                <c:ptCount val="11"/>
                <c:pt idx="0">
                  <c:v>6.4889999999999999</c:v>
                </c:pt>
                <c:pt idx="1">
                  <c:v>8.0950000000000006</c:v>
                </c:pt>
                <c:pt idx="2">
                  <c:v>7.0380000000000003</c:v>
                </c:pt>
                <c:pt idx="3">
                  <c:v>5.3529999999999998</c:v>
                </c:pt>
                <c:pt idx="4">
                  <c:v>4.3120000000000003</c:v>
                </c:pt>
                <c:pt idx="5">
                  <c:v>4.319</c:v>
                </c:pt>
                <c:pt idx="6">
                  <c:v>3.9249999999999998</c:v>
                </c:pt>
                <c:pt idx="7">
                  <c:v>6.109</c:v>
                </c:pt>
                <c:pt idx="8">
                  <c:v>6.2649999999999997</c:v>
                </c:pt>
                <c:pt idx="9">
                  <c:v>5.109</c:v>
                </c:pt>
                <c:pt idx="10">
                  <c:v>4.5030000000000001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'13.6.21.2'!$D$9:$D$19</c:f>
              <c:numCache>
                <c:formatCode>#,##0.0__;\–#,##0.0__;0.0__;@__</c:formatCode>
                <c:ptCount val="11"/>
                <c:pt idx="0">
                  <c:v>3.984</c:v>
                </c:pt>
                <c:pt idx="1">
                  <c:v>4.7910000000000004</c:v>
                </c:pt>
                <c:pt idx="2">
                  <c:v>4.625</c:v>
                </c:pt>
                <c:pt idx="3">
                  <c:v>3.3849999999999998</c:v>
                </c:pt>
                <c:pt idx="4">
                  <c:v>3.181</c:v>
                </c:pt>
                <c:pt idx="5">
                  <c:v>1.7549999999999999</c:v>
                </c:pt>
                <c:pt idx="6">
                  <c:v>1.546</c:v>
                </c:pt>
                <c:pt idx="7">
                  <c:v>2.3180000000000001</c:v>
                </c:pt>
                <c:pt idx="8">
                  <c:v>1.708</c:v>
                </c:pt>
                <c:pt idx="9">
                  <c:v>0.93899999999999995</c:v>
                </c:pt>
                <c:pt idx="10">
                  <c:v>0.97299999999999998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'13.6.21.2'!$F$9:$F$19</c:f>
              <c:numCache>
                <c:formatCode>#,##0.0__;\–#,##0.0__;0.0__;@__</c:formatCode>
                <c:ptCount val="11"/>
                <c:pt idx="0">
                  <c:v>2.64</c:v>
                </c:pt>
                <c:pt idx="1">
                  <c:v>2.2530000000000001</c:v>
                </c:pt>
                <c:pt idx="2">
                  <c:v>2.4740000000000002</c:v>
                </c:pt>
                <c:pt idx="3">
                  <c:v>2.669</c:v>
                </c:pt>
                <c:pt idx="4">
                  <c:v>2.02</c:v>
                </c:pt>
                <c:pt idx="5">
                  <c:v>2.33</c:v>
                </c:pt>
                <c:pt idx="6">
                  <c:v>2.3079999999999998</c:v>
                </c:pt>
                <c:pt idx="7">
                  <c:v>3.7909999999999999</c:v>
                </c:pt>
                <c:pt idx="8">
                  <c:v>4.2699999999999996</c:v>
                </c:pt>
                <c:pt idx="9">
                  <c:v>2.1520000000000001</c:v>
                </c:pt>
                <c:pt idx="10">
                  <c:v>2.2770000000000001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'13.6.21.2'!$H$9:$H$19</c:f>
              <c:numCache>
                <c:formatCode>#,##0.0__;\–#,##0.0__;0.0__;@__</c:formatCode>
                <c:ptCount val="11"/>
                <c:pt idx="0">
                  <c:v>24.484000000000002</c:v>
                </c:pt>
                <c:pt idx="1">
                  <c:v>25.283999999999999</c:v>
                </c:pt>
                <c:pt idx="2">
                  <c:v>26.157</c:v>
                </c:pt>
                <c:pt idx="3">
                  <c:v>27.280999999999999</c:v>
                </c:pt>
                <c:pt idx="4">
                  <c:v>23.875</c:v>
                </c:pt>
                <c:pt idx="5">
                  <c:v>22.922999999999998</c:v>
                </c:pt>
                <c:pt idx="6">
                  <c:v>23.408999999999999</c:v>
                </c:pt>
                <c:pt idx="7">
                  <c:v>16.343</c:v>
                </c:pt>
                <c:pt idx="8">
                  <c:v>15.887</c:v>
                </c:pt>
                <c:pt idx="9">
                  <c:v>18.523</c:v>
                </c:pt>
                <c:pt idx="10">
                  <c:v>16.047000000000001</c:v>
                </c:pt>
              </c:numCache>
            </c:numRef>
          </c:val>
        </c:ser>
        <c:marker val="1"/>
        <c:axId val="169615744"/>
        <c:axId val="169617280"/>
      </c:lineChart>
      <c:catAx>
        <c:axId val="169615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617280"/>
        <c:crosses val="autoZero"/>
        <c:auto val="1"/>
        <c:lblAlgn val="ctr"/>
        <c:lblOffset val="100"/>
        <c:tickLblSkip val="1"/>
        <c:tickMarkSkip val="1"/>
      </c:catAx>
      <c:valAx>
        <c:axId val="1696172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961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344"/>
          <c:h val="5.773672055427365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19444470525195193"/>
          <c:y val="2.764976958525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8754"/>
          <c:h val="0.7857142857142855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'13.1.4.1'!$E$9:$E$19</c:f>
              <c:numCache>
                <c:formatCode>#,##0.0_);\(#,##0.0\)</c:formatCode>
                <c:ptCount val="11"/>
                <c:pt idx="0">
                  <c:v>1042.9749999999999</c:v>
                </c:pt>
                <c:pt idx="1">
                  <c:v>542.10799999999995</c:v>
                </c:pt>
                <c:pt idx="2">
                  <c:v>948.11500000000001</c:v>
                </c:pt>
                <c:pt idx="3">
                  <c:v>1309.9449999999999</c:v>
                </c:pt>
                <c:pt idx="4">
                  <c:v>1188.33</c:v>
                </c:pt>
                <c:pt idx="5">
                  <c:v>923.94600000000003</c:v>
                </c:pt>
                <c:pt idx="6">
                  <c:v>1024.6610000000001</c:v>
                </c:pt>
                <c:pt idx="7">
                  <c:v>1119.2139999999999</c:v>
                </c:pt>
                <c:pt idx="8">
                  <c:v>683.48199999999997</c:v>
                </c:pt>
                <c:pt idx="9">
                  <c:v>957.66200000000003</c:v>
                </c:pt>
                <c:pt idx="10">
                  <c:v>649.19399999999996</c:v>
                </c:pt>
              </c:numCache>
            </c:numRef>
          </c:val>
        </c:ser>
        <c:marker val="1"/>
        <c:axId val="78874112"/>
        <c:axId val="78875648"/>
      </c:lineChart>
      <c:catAx>
        <c:axId val="78874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75648"/>
        <c:crosses val="autoZero"/>
        <c:auto val="1"/>
        <c:lblAlgn val="ctr"/>
        <c:lblOffset val="100"/>
        <c:tickLblSkip val="1"/>
        <c:tickMarkSkip val="1"/>
      </c:catAx>
      <c:valAx>
        <c:axId val="78875648"/>
        <c:scaling>
          <c:orientation val="minMax"/>
          <c:max val="140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74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4602442000643518"/>
          <c:y val="4.0000000000000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'13.6.21.2'!$C$9:$C$19</c:f>
              <c:numCache>
                <c:formatCode>#,##0.0__;\–#,##0.0__;0.0__;@__</c:formatCode>
                <c:ptCount val="11"/>
                <c:pt idx="0">
                  <c:v>147.316</c:v>
                </c:pt>
                <c:pt idx="1">
                  <c:v>173.14699999999999</c:v>
                </c:pt>
                <c:pt idx="2">
                  <c:v>168.64599999999999</c:v>
                </c:pt>
                <c:pt idx="3">
                  <c:v>149.06399999999999</c:v>
                </c:pt>
                <c:pt idx="4">
                  <c:v>121.633</c:v>
                </c:pt>
                <c:pt idx="5">
                  <c:v>118.315</c:v>
                </c:pt>
                <c:pt idx="6">
                  <c:v>108.94</c:v>
                </c:pt>
                <c:pt idx="7">
                  <c:v>179.51900000000001</c:v>
                </c:pt>
                <c:pt idx="8">
                  <c:v>191.89599999999999</c:v>
                </c:pt>
                <c:pt idx="9">
                  <c:v>155.12100000000001</c:v>
                </c:pt>
                <c:pt idx="10">
                  <c:v>140.68199999999999</c:v>
                </c:pt>
              </c:numCache>
            </c:numRef>
          </c:val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'13.6.21.2'!$E$9:$E$19</c:f>
              <c:numCache>
                <c:formatCode>#,##0.0__;\–#,##0.0__;0.0__;@__</c:formatCode>
                <c:ptCount val="11"/>
                <c:pt idx="0">
                  <c:v>89.412999999999997</c:v>
                </c:pt>
                <c:pt idx="1">
                  <c:v>99.656999999999996</c:v>
                </c:pt>
                <c:pt idx="2">
                  <c:v>97.840999999999994</c:v>
                </c:pt>
                <c:pt idx="3">
                  <c:v>92.263000000000005</c:v>
                </c:pt>
                <c:pt idx="4">
                  <c:v>84.85</c:v>
                </c:pt>
                <c:pt idx="5">
                  <c:v>37.372</c:v>
                </c:pt>
                <c:pt idx="6">
                  <c:v>28.98</c:v>
                </c:pt>
                <c:pt idx="7">
                  <c:v>56.591000000000001</c:v>
                </c:pt>
                <c:pt idx="8">
                  <c:v>49.168999999999997</c:v>
                </c:pt>
                <c:pt idx="9">
                  <c:v>28.073</c:v>
                </c:pt>
                <c:pt idx="10">
                  <c:v>27.23</c:v>
                </c:pt>
              </c:numCache>
            </c:numRef>
          </c:val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'13.6.21.2'!$G$9:$G$19</c:f>
              <c:numCache>
                <c:formatCode>#,##0.0__;\–#,##0.0__;0.0__;@__</c:formatCode>
                <c:ptCount val="11"/>
                <c:pt idx="0">
                  <c:v>91.298000000000002</c:v>
                </c:pt>
                <c:pt idx="1">
                  <c:v>75.180999999999997</c:v>
                </c:pt>
                <c:pt idx="2">
                  <c:v>84.082999999999998</c:v>
                </c:pt>
                <c:pt idx="3">
                  <c:v>90.873000000000005</c:v>
                </c:pt>
                <c:pt idx="4">
                  <c:v>72.334000000000003</c:v>
                </c:pt>
                <c:pt idx="5">
                  <c:v>81.013000000000005</c:v>
                </c:pt>
                <c:pt idx="6">
                  <c:v>55.598999999999997</c:v>
                </c:pt>
                <c:pt idx="7">
                  <c:v>124.015</c:v>
                </c:pt>
                <c:pt idx="8">
                  <c:v>136.333</c:v>
                </c:pt>
                <c:pt idx="9">
                  <c:v>66.453000000000003</c:v>
                </c:pt>
                <c:pt idx="10">
                  <c:v>67.816000000000003</c:v>
                </c:pt>
              </c:numCache>
            </c:numRef>
          </c:val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'13.6.21.2'!$I$9:$I$19</c:f>
              <c:numCache>
                <c:formatCode>#,##0.0__;\–#,##0.0__;0.0__;@__</c:formatCode>
                <c:ptCount val="11"/>
                <c:pt idx="0">
                  <c:v>743.12800000000004</c:v>
                </c:pt>
                <c:pt idx="1">
                  <c:v>738.73299999999995</c:v>
                </c:pt>
                <c:pt idx="2">
                  <c:v>737.34699999999998</c:v>
                </c:pt>
                <c:pt idx="3">
                  <c:v>850.95399999999995</c:v>
                </c:pt>
                <c:pt idx="4">
                  <c:v>763.62199999999996</c:v>
                </c:pt>
                <c:pt idx="5">
                  <c:v>748.08600000000001</c:v>
                </c:pt>
                <c:pt idx="6">
                  <c:v>737.03599999999994</c:v>
                </c:pt>
                <c:pt idx="7">
                  <c:v>511.87099999999998</c:v>
                </c:pt>
                <c:pt idx="8">
                  <c:v>505.471</c:v>
                </c:pt>
                <c:pt idx="9">
                  <c:v>607.30399999999997</c:v>
                </c:pt>
                <c:pt idx="10">
                  <c:v>514.86400000000003</c:v>
                </c:pt>
              </c:numCache>
            </c:numRef>
          </c:val>
        </c:ser>
        <c:marker val="1"/>
        <c:axId val="170135552"/>
        <c:axId val="170137088"/>
      </c:lineChart>
      <c:catAx>
        <c:axId val="170135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137088"/>
        <c:crosses val="autoZero"/>
        <c:auto val="1"/>
        <c:lblAlgn val="ctr"/>
        <c:lblOffset val="100"/>
        <c:tickLblSkip val="1"/>
        <c:tickMarkSkip val="1"/>
      </c:catAx>
      <c:valAx>
        <c:axId val="1701370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135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237"/>
          <c:y val="0.13411764705882354"/>
          <c:w val="0.3161834471345938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18604678291182908"/>
          <c:y val="7.6354679802955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47616944768933E-2"/>
          <c:y val="0.20197068625246303"/>
          <c:w val="0.89534996688010593"/>
          <c:h val="0.70936045903303369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'13.6.23.1'!$C$10:$C$20</c:f>
              <c:numCache>
                <c:formatCode>#,##0.0__;\–#,##0.0__;0.0__;@__</c:formatCode>
                <c:ptCount val="11"/>
                <c:pt idx="0">
                  <c:v>7.1280000000000001</c:v>
                </c:pt>
                <c:pt idx="1">
                  <c:v>7.484</c:v>
                </c:pt>
                <c:pt idx="2">
                  <c:v>7.9790000000000001</c:v>
                </c:pt>
                <c:pt idx="3">
                  <c:v>7.3070000000000004</c:v>
                </c:pt>
                <c:pt idx="4">
                  <c:v>8.2859999999999996</c:v>
                </c:pt>
                <c:pt idx="5">
                  <c:v>8.0310000000000006</c:v>
                </c:pt>
                <c:pt idx="6">
                  <c:v>8.1479999999999997</c:v>
                </c:pt>
                <c:pt idx="7">
                  <c:v>8.2119999999999997</c:v>
                </c:pt>
                <c:pt idx="8">
                  <c:v>8.8109999999999999</c:v>
                </c:pt>
                <c:pt idx="9">
                  <c:v>8.9019999999999992</c:v>
                </c:pt>
                <c:pt idx="10">
                  <c:v>8.9209999999999994</c:v>
                </c:pt>
              </c:numCache>
            </c:numRef>
          </c:val>
        </c:ser>
        <c:marker val="1"/>
        <c:axId val="170202624"/>
        <c:axId val="170204160"/>
      </c:lineChart>
      <c:catAx>
        <c:axId val="170202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204160"/>
        <c:crosses val="autoZero"/>
        <c:auto val="1"/>
        <c:lblAlgn val="ctr"/>
        <c:lblOffset val="100"/>
        <c:tickLblSkip val="1"/>
        <c:tickMarkSkip val="1"/>
      </c:catAx>
      <c:valAx>
        <c:axId val="170204160"/>
        <c:scaling>
          <c:orientation val="minMax"/>
          <c:max val="10"/>
          <c:min val="6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202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2136449160071206"/>
          <c:y val="7.56503663992355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498156845939213E-2"/>
          <c:y val="0.21985866360691769"/>
          <c:w val="0.89832802737897965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'13.6.23.1'!$E$10:$E$20</c:f>
              <c:numCache>
                <c:formatCode>#,##0.0__;\–#,##0.0__;0.0__;@__</c:formatCode>
                <c:ptCount val="11"/>
                <c:pt idx="0">
                  <c:v>546.58000000000004</c:v>
                </c:pt>
                <c:pt idx="1">
                  <c:v>474.94799999999998</c:v>
                </c:pt>
                <c:pt idx="2">
                  <c:v>634.86400000000003</c:v>
                </c:pt>
                <c:pt idx="3">
                  <c:v>558.81700000000001</c:v>
                </c:pt>
                <c:pt idx="4">
                  <c:v>670.16200000000003</c:v>
                </c:pt>
                <c:pt idx="5">
                  <c:v>563.56600000000003</c:v>
                </c:pt>
                <c:pt idx="6">
                  <c:v>664.97500000000002</c:v>
                </c:pt>
                <c:pt idx="7">
                  <c:v>719.21900000000005</c:v>
                </c:pt>
                <c:pt idx="8">
                  <c:v>748.5</c:v>
                </c:pt>
                <c:pt idx="9">
                  <c:v>753.94100000000003</c:v>
                </c:pt>
                <c:pt idx="10">
                  <c:v>778.57100000000003</c:v>
                </c:pt>
              </c:numCache>
            </c:numRef>
          </c:val>
        </c:ser>
        <c:marker val="1"/>
        <c:axId val="170236160"/>
        <c:axId val="170242048"/>
      </c:lineChart>
      <c:catAx>
        <c:axId val="170236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242048"/>
        <c:crosses val="autoZero"/>
        <c:auto val="1"/>
        <c:lblAlgn val="ctr"/>
        <c:lblOffset val="100"/>
        <c:tickLblSkip val="1"/>
        <c:tickMarkSkip val="1"/>
      </c:catAx>
      <c:valAx>
        <c:axId val="170242048"/>
        <c:scaling>
          <c:orientation val="minMax"/>
          <c:max val="850"/>
          <c:min val="3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236160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4903239353145762"/>
          <c:y val="3.7558685446009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032314158464243E-2"/>
          <c:y val="0.14554023973976854"/>
          <c:w val="0.8812908778294346"/>
          <c:h val="0.7723022399094046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'13.6.23.1'!$G$10:$G$20</c:f>
              <c:numCache>
                <c:formatCode>#,##0__;\–#,##0__;0__;@__</c:formatCode>
                <c:ptCount val="11"/>
                <c:pt idx="0">
                  <c:v>194691.796</c:v>
                </c:pt>
                <c:pt idx="1">
                  <c:v>237474</c:v>
                </c:pt>
                <c:pt idx="2">
                  <c:v>266388.93440000003</c:v>
                </c:pt>
                <c:pt idx="3">
                  <c:v>271361.53519999998</c:v>
                </c:pt>
                <c:pt idx="4">
                  <c:v>297618.94420000003</c:v>
                </c:pt>
                <c:pt idx="5">
                  <c:v>238895.6274</c:v>
                </c:pt>
                <c:pt idx="6">
                  <c:v>322047.39250000002</c:v>
                </c:pt>
                <c:pt idx="7">
                  <c:v>267189.85850000003</c:v>
                </c:pt>
                <c:pt idx="8">
                  <c:v>298950.89999999997</c:v>
                </c:pt>
                <c:pt idx="9">
                  <c:v>368300.17850000004</c:v>
                </c:pt>
                <c:pt idx="10">
                  <c:v>362346.94339999999</c:v>
                </c:pt>
              </c:numCache>
            </c:numRef>
          </c:val>
        </c:ser>
        <c:marker val="1"/>
        <c:axId val="170347520"/>
        <c:axId val="170353408"/>
      </c:lineChart>
      <c:catAx>
        <c:axId val="1703475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353408"/>
        <c:crosses val="autoZero"/>
        <c:auto val="1"/>
        <c:lblAlgn val="ctr"/>
        <c:lblOffset val="100"/>
        <c:tickLblSkip val="1"/>
        <c:tickMarkSkip val="1"/>
      </c:catAx>
      <c:valAx>
        <c:axId val="170353408"/>
        <c:scaling>
          <c:orientation val="minMax"/>
          <c:max val="4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347520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13166144200627145"/>
          <c:y val="8.82355514384232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235109717868343E-2"/>
          <c:y val="0.21323580450512669"/>
          <c:w val="0.88557993730408391"/>
          <c:h val="0.69853108372368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'13.6.24.1'!$B$10:$B$20</c:f>
              <c:numCache>
                <c:formatCode>#,##0.0__;\–#,##0.0__;0.0__;@__</c:formatCode>
                <c:ptCount val="11"/>
                <c:pt idx="0">
                  <c:v>6.5229999999999997</c:v>
                </c:pt>
                <c:pt idx="1">
                  <c:v>6.8449999999999998</c:v>
                </c:pt>
                <c:pt idx="2">
                  <c:v>7.1180000000000003</c:v>
                </c:pt>
                <c:pt idx="3">
                  <c:v>6.7240000000000002</c:v>
                </c:pt>
                <c:pt idx="4">
                  <c:v>7.2290000000000001</c:v>
                </c:pt>
                <c:pt idx="5">
                  <c:v>7.41</c:v>
                </c:pt>
                <c:pt idx="6">
                  <c:v>7.6180000000000003</c:v>
                </c:pt>
                <c:pt idx="7">
                  <c:v>8.1440000000000001</c:v>
                </c:pt>
                <c:pt idx="8">
                  <c:v>8.8789999999999996</c:v>
                </c:pt>
                <c:pt idx="9">
                  <c:v>9.5820000000000007</c:v>
                </c:pt>
                <c:pt idx="10">
                  <c:v>10.102</c:v>
                </c:pt>
              </c:numCache>
            </c:numRef>
          </c:val>
        </c:ser>
        <c:marker val="1"/>
        <c:axId val="170897792"/>
        <c:axId val="170899328"/>
      </c:lineChart>
      <c:catAx>
        <c:axId val="1708977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99328"/>
        <c:crosses val="autoZero"/>
        <c:auto val="1"/>
        <c:lblAlgn val="ctr"/>
        <c:lblOffset val="100"/>
        <c:tickLblSkip val="1"/>
        <c:tickMarkSkip val="1"/>
      </c:catAx>
      <c:valAx>
        <c:axId val="170899328"/>
        <c:scaling>
          <c:orientation val="minMax"/>
          <c:min val="5.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97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14843766404199729"/>
          <c:y val="7.565036639923555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937565565161161E-2"/>
          <c:y val="0.21985866360691769"/>
          <c:w val="0.87968817114882125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'13.6.24.1'!$D$10:$D$20</c:f>
              <c:numCache>
                <c:formatCode>#,##0.0__;\–#,##0.0__;0.0__;@__</c:formatCode>
                <c:ptCount val="11"/>
                <c:pt idx="0">
                  <c:v>303.54199999999997</c:v>
                </c:pt>
                <c:pt idx="1">
                  <c:v>298.96100000000001</c:v>
                </c:pt>
                <c:pt idx="2">
                  <c:v>334.04300000000001</c:v>
                </c:pt>
                <c:pt idx="3">
                  <c:v>316.72500000000002</c:v>
                </c:pt>
                <c:pt idx="4">
                  <c:v>346.959</c:v>
                </c:pt>
                <c:pt idx="5">
                  <c:v>362.77300000000002</c:v>
                </c:pt>
                <c:pt idx="6">
                  <c:v>366.49799999999999</c:v>
                </c:pt>
                <c:pt idx="7">
                  <c:v>403.38</c:v>
                </c:pt>
                <c:pt idx="8">
                  <c:v>465.03899999999999</c:v>
                </c:pt>
                <c:pt idx="9">
                  <c:v>489.29700000000003</c:v>
                </c:pt>
                <c:pt idx="10">
                  <c:v>464.49599999999998</c:v>
                </c:pt>
              </c:numCache>
            </c:numRef>
          </c:val>
        </c:ser>
        <c:marker val="1"/>
        <c:axId val="170808448"/>
        <c:axId val="170809984"/>
      </c:lineChart>
      <c:catAx>
        <c:axId val="1708084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09984"/>
        <c:crosses val="autoZero"/>
        <c:auto val="1"/>
        <c:lblAlgn val="ctr"/>
        <c:lblOffset val="100"/>
        <c:tickLblSkip val="1"/>
        <c:tickMarkSkip val="1"/>
      </c:catAx>
      <c:valAx>
        <c:axId val="170809984"/>
        <c:scaling>
          <c:orientation val="minMax"/>
          <c:max val="55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084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18973577758456744"/>
          <c:y val="3.722084367245689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41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'13.6.24.1'!$F$10:$F$20</c:f>
              <c:numCache>
                <c:formatCode>#,##0__;\–#,##0__;0__;@__</c:formatCode>
                <c:ptCount val="11"/>
                <c:pt idx="0">
                  <c:v>112674.79039999998</c:v>
                </c:pt>
                <c:pt idx="1">
                  <c:v>147357.8769</c:v>
                </c:pt>
                <c:pt idx="2">
                  <c:v>153425.94990000001</c:v>
                </c:pt>
                <c:pt idx="3">
                  <c:v>137236.9425</c:v>
                </c:pt>
                <c:pt idx="4">
                  <c:v>177885.87930000003</c:v>
                </c:pt>
                <c:pt idx="5">
                  <c:v>155520.78509999998</c:v>
                </c:pt>
                <c:pt idx="6">
                  <c:v>201170.75219999999</c:v>
                </c:pt>
                <c:pt idx="7">
                  <c:v>118311.35399999999</c:v>
                </c:pt>
                <c:pt idx="8">
                  <c:v>207035.3628</c:v>
                </c:pt>
                <c:pt idx="9">
                  <c:v>253994.07269999999</c:v>
                </c:pt>
                <c:pt idx="10">
                  <c:v>205307.23200000002</c:v>
                </c:pt>
              </c:numCache>
            </c:numRef>
          </c:val>
        </c:ser>
        <c:marker val="1"/>
        <c:axId val="170825600"/>
        <c:axId val="170827136"/>
      </c:lineChart>
      <c:catAx>
        <c:axId val="170825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27136"/>
        <c:crosses val="autoZero"/>
        <c:auto val="1"/>
        <c:lblAlgn val="ctr"/>
        <c:lblOffset val="100"/>
        <c:tickLblSkip val="1"/>
        <c:tickMarkSkip val="1"/>
      </c:catAx>
      <c:valAx>
        <c:axId val="170827136"/>
        <c:scaling>
          <c:orientation val="minMax"/>
          <c:max val="28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825600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19431312792062128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37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'13.6.26.1'!$C$10:$C$20</c:f>
              <c:numCache>
                <c:formatCode>#,##0.0__;\–#,##0.0__;0.0__;@__</c:formatCode>
                <c:ptCount val="11"/>
                <c:pt idx="0">
                  <c:v>3.8919999999999999</c:v>
                </c:pt>
                <c:pt idx="1">
                  <c:v>3.71</c:v>
                </c:pt>
                <c:pt idx="2">
                  <c:v>3.4350000000000001</c:v>
                </c:pt>
                <c:pt idx="3">
                  <c:v>3.617</c:v>
                </c:pt>
                <c:pt idx="4">
                  <c:v>3.5960000000000001</c:v>
                </c:pt>
                <c:pt idx="5">
                  <c:v>3.7469999999999999</c:v>
                </c:pt>
                <c:pt idx="6">
                  <c:v>3.4380000000000002</c:v>
                </c:pt>
                <c:pt idx="7">
                  <c:v>3.6669999999999998</c:v>
                </c:pt>
                <c:pt idx="8">
                  <c:v>3.8929999999999998</c:v>
                </c:pt>
                <c:pt idx="9">
                  <c:v>3.665</c:v>
                </c:pt>
                <c:pt idx="10">
                  <c:v>3.423</c:v>
                </c:pt>
              </c:numCache>
            </c:numRef>
          </c:val>
        </c:ser>
        <c:marker val="1"/>
        <c:axId val="170621952"/>
        <c:axId val="170648320"/>
      </c:lineChart>
      <c:catAx>
        <c:axId val="17062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648320"/>
        <c:crosses val="autoZero"/>
        <c:auto val="1"/>
        <c:lblAlgn val="ctr"/>
        <c:lblOffset val="100"/>
        <c:tickLblSkip val="1"/>
        <c:tickMarkSkip val="1"/>
      </c:catAx>
      <c:valAx>
        <c:axId val="170648320"/>
        <c:scaling>
          <c:orientation val="minMax"/>
          <c:max val="4.4000000000000004"/>
          <c:min val="3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621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0243419208521318"/>
          <c:y val="8.29383313917674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'13.6.26.1'!$E$10:$E$20</c:f>
              <c:numCache>
                <c:formatCode>#,##0.0__;\–#,##0.0__;0.0__;@__</c:formatCode>
                <c:ptCount val="11"/>
                <c:pt idx="0">
                  <c:v>175.53399999999999</c:v>
                </c:pt>
                <c:pt idx="1">
                  <c:v>163.78299999999999</c:v>
                </c:pt>
                <c:pt idx="2">
                  <c:v>167.99100000000001</c:v>
                </c:pt>
                <c:pt idx="3">
                  <c:v>179.82599999999999</c:v>
                </c:pt>
                <c:pt idx="4">
                  <c:v>198.768</c:v>
                </c:pt>
                <c:pt idx="5">
                  <c:v>207.26900000000001</c:v>
                </c:pt>
                <c:pt idx="6">
                  <c:v>190.19499999999999</c:v>
                </c:pt>
                <c:pt idx="7">
                  <c:v>215.76900000000001</c:v>
                </c:pt>
                <c:pt idx="8">
                  <c:v>246.142</c:v>
                </c:pt>
                <c:pt idx="9">
                  <c:v>206.333</c:v>
                </c:pt>
                <c:pt idx="10">
                  <c:v>208.821</c:v>
                </c:pt>
              </c:numCache>
            </c:numRef>
          </c:val>
        </c:ser>
        <c:marker val="1"/>
        <c:axId val="171204608"/>
        <c:axId val="171206144"/>
      </c:lineChart>
      <c:catAx>
        <c:axId val="171204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06144"/>
        <c:crosses val="autoZero"/>
        <c:auto val="1"/>
        <c:lblAlgn val="ctr"/>
        <c:lblOffset val="100"/>
        <c:tickLblSkip val="1"/>
        <c:tickMarkSkip val="1"/>
      </c:catAx>
      <c:valAx>
        <c:axId val="171206144"/>
        <c:scaling>
          <c:orientation val="minMax"/>
          <c:max val="28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046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4934472281873871"/>
          <c:y val="4.10782342487255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992"/>
          <c:h val="0.753149540928965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'13.6.26.1'!$G$10:$G$20</c:f>
              <c:numCache>
                <c:formatCode>#,##0__;\–#,##0__;0__;@__</c:formatCode>
                <c:ptCount val="11"/>
                <c:pt idx="0">
                  <c:v>90066.4954</c:v>
                </c:pt>
                <c:pt idx="1">
                  <c:v>116842.7922</c:v>
                </c:pt>
                <c:pt idx="2">
                  <c:v>90580.747200000013</c:v>
                </c:pt>
                <c:pt idx="3">
                  <c:v>99479.743199999997</c:v>
                </c:pt>
                <c:pt idx="4">
                  <c:v>128841.41759999999</c:v>
                </c:pt>
                <c:pt idx="5">
                  <c:v>103302.86960000001</c:v>
                </c:pt>
                <c:pt idx="6">
                  <c:v>114934.83849999998</c:v>
                </c:pt>
                <c:pt idx="7">
                  <c:v>113149.26359999999</c:v>
                </c:pt>
                <c:pt idx="8">
                  <c:v>110271.61599999999</c:v>
                </c:pt>
                <c:pt idx="9">
                  <c:v>126461.4957</c:v>
                </c:pt>
                <c:pt idx="10">
                  <c:v>108753.9768</c:v>
                </c:pt>
              </c:numCache>
            </c:numRef>
          </c:val>
        </c:ser>
        <c:marker val="1"/>
        <c:axId val="171242240"/>
        <c:axId val="171243776"/>
      </c:lineChart>
      <c:catAx>
        <c:axId val="171242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43776"/>
        <c:crosses val="autoZero"/>
        <c:auto val="1"/>
        <c:lblAlgn val="ctr"/>
        <c:lblOffset val="100"/>
        <c:tickLblSkip val="1"/>
        <c:tickMarkSkip val="1"/>
      </c:catAx>
      <c:valAx>
        <c:axId val="171243776"/>
        <c:scaling>
          <c:orientation val="minMax"/>
          <c:max val="140000"/>
          <c:min val="6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242240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23551633142340875"/>
          <c:y val="3.02325581395348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469"/>
          <c:h val="0.7860474042144397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'13.1.4.1'!$H$9:$H$19</c:f>
              <c:numCache>
                <c:formatCode>#,##0\ _€;\-#,##0\ _€</c:formatCode>
                <c:ptCount val="11"/>
                <c:pt idx="0">
                  <c:v>130371.87499999999</c:v>
                </c:pt>
                <c:pt idx="1">
                  <c:v>76708.281999999992</c:v>
                </c:pt>
                <c:pt idx="2">
                  <c:v>121358.72</c:v>
                </c:pt>
                <c:pt idx="3">
                  <c:v>207233.299</c:v>
                </c:pt>
                <c:pt idx="4">
                  <c:v>203323.26299999998</c:v>
                </c:pt>
                <c:pt idx="5">
                  <c:v>117248.74739999999</c:v>
                </c:pt>
                <c:pt idx="6">
                  <c:v>143145.14170000004</c:v>
                </c:pt>
                <c:pt idx="7">
                  <c:v>203137.34099999999</c:v>
                </c:pt>
                <c:pt idx="8">
                  <c:v>148383.94219999999</c:v>
                </c:pt>
                <c:pt idx="9">
                  <c:v>160216.85260000001</c:v>
                </c:pt>
                <c:pt idx="10">
                  <c:v>103741</c:v>
                </c:pt>
              </c:numCache>
            </c:numRef>
          </c:val>
        </c:ser>
        <c:marker val="1"/>
        <c:axId val="78895360"/>
        <c:axId val="78897152"/>
      </c:lineChart>
      <c:catAx>
        <c:axId val="78895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97152"/>
        <c:crossesAt val="10000"/>
        <c:auto val="1"/>
        <c:lblAlgn val="ctr"/>
        <c:lblOffset val="100"/>
        <c:tickLblSkip val="1"/>
        <c:tickMarkSkip val="1"/>
      </c:catAx>
      <c:valAx>
        <c:axId val="78897152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8895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18307920247833323"/>
          <c:y val="8.72641509433962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056919004177134E-2"/>
          <c:y val="0.19811343569593609"/>
          <c:w val="0.89597841538066669"/>
          <c:h val="0.7146234644746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'13.6.27.1'!$C$10:$C$20</c:f>
              <c:numCache>
                <c:formatCode>#,##0.0__;\–#,##0.0__;0.0__;@__</c:formatCode>
                <c:ptCount val="11"/>
                <c:pt idx="0">
                  <c:v>69.902000000000001</c:v>
                </c:pt>
                <c:pt idx="1">
                  <c:v>72.284999999999997</c:v>
                </c:pt>
                <c:pt idx="2">
                  <c:v>56.69</c:v>
                </c:pt>
                <c:pt idx="3">
                  <c:v>53.296999999999997</c:v>
                </c:pt>
                <c:pt idx="4">
                  <c:v>54.868000000000002</c:v>
                </c:pt>
                <c:pt idx="5">
                  <c:v>63.838000000000001</c:v>
                </c:pt>
                <c:pt idx="6">
                  <c:v>59.267000000000003</c:v>
                </c:pt>
                <c:pt idx="7">
                  <c:v>51.204000000000001</c:v>
                </c:pt>
                <c:pt idx="8">
                  <c:v>48.616999999999997</c:v>
                </c:pt>
                <c:pt idx="9">
                  <c:v>46.622999999999998</c:v>
                </c:pt>
                <c:pt idx="10">
                  <c:v>54.674999999999997</c:v>
                </c:pt>
              </c:numCache>
            </c:numRef>
          </c:val>
        </c:ser>
        <c:marker val="1"/>
        <c:axId val="171337600"/>
        <c:axId val="171339136"/>
      </c:lineChart>
      <c:catAx>
        <c:axId val="171337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39136"/>
        <c:crosses val="autoZero"/>
        <c:auto val="1"/>
        <c:lblAlgn val="ctr"/>
        <c:lblOffset val="100"/>
        <c:tickLblSkip val="1"/>
        <c:tickMarkSkip val="1"/>
      </c:catAx>
      <c:valAx>
        <c:axId val="171339136"/>
        <c:scaling>
          <c:orientation val="minMax"/>
          <c:max val="75"/>
          <c:min val="4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37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18784544887690613"/>
          <c:y val="7.09222340115298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'13.6.27.1'!$E$10:$E$20</c:f>
              <c:numCache>
                <c:formatCode>#,##0.0__;\–#,##0.0__;0.0__;@__</c:formatCode>
                <c:ptCount val="11"/>
                <c:pt idx="0">
                  <c:v>4383.2020000000002</c:v>
                </c:pt>
                <c:pt idx="1">
                  <c:v>4810.3010000000004</c:v>
                </c:pt>
                <c:pt idx="2">
                  <c:v>3800.5520000000001</c:v>
                </c:pt>
                <c:pt idx="3">
                  <c:v>4081.4769999999999</c:v>
                </c:pt>
                <c:pt idx="4">
                  <c:v>4049.7530000000002</c:v>
                </c:pt>
                <c:pt idx="5">
                  <c:v>4798.0529999999999</c:v>
                </c:pt>
                <c:pt idx="6">
                  <c:v>4312.7089999999998</c:v>
                </c:pt>
                <c:pt idx="7">
                  <c:v>3864.12</c:v>
                </c:pt>
                <c:pt idx="8">
                  <c:v>4046.413</c:v>
                </c:pt>
                <c:pt idx="9">
                  <c:v>3772.846</c:v>
                </c:pt>
                <c:pt idx="10">
                  <c:v>4865.46</c:v>
                </c:pt>
              </c:numCache>
            </c:numRef>
          </c:val>
        </c:ser>
        <c:marker val="1"/>
        <c:axId val="171367040"/>
        <c:axId val="171372928"/>
      </c:lineChart>
      <c:catAx>
        <c:axId val="171367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72928"/>
        <c:crosses val="autoZero"/>
        <c:auto val="1"/>
        <c:lblAlgn val="ctr"/>
        <c:lblOffset val="100"/>
        <c:tickLblSkip val="1"/>
        <c:tickMarkSkip val="1"/>
      </c:catAx>
      <c:valAx>
        <c:axId val="171372928"/>
        <c:scaling>
          <c:orientation val="minMax"/>
          <c:max val="4900"/>
          <c:min val="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367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2206896551724348"/>
          <c:y val="3.8860103626943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2413793103624"/>
          <c:y val="0.15544041450777649"/>
          <c:w val="0.85517241379311248"/>
          <c:h val="0.7487046632124431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'13.6.27.1'!$G$10:$G$20</c:f>
              <c:numCache>
                <c:formatCode>#,##0__;\–#,##0__;0__;@__</c:formatCode>
                <c:ptCount val="11"/>
                <c:pt idx="0">
                  <c:v>1806317.5442000001</c:v>
                </c:pt>
                <c:pt idx="1">
                  <c:v>2510496.0918999999</c:v>
                </c:pt>
                <c:pt idx="2">
                  <c:v>1415325.5648000001</c:v>
                </c:pt>
                <c:pt idx="3">
                  <c:v>1622795.2552</c:v>
                </c:pt>
                <c:pt idx="4">
                  <c:v>1508532.9925000002</c:v>
                </c:pt>
                <c:pt idx="5">
                  <c:v>1556488.3932</c:v>
                </c:pt>
                <c:pt idx="6">
                  <c:v>1629341.4601999999</c:v>
                </c:pt>
                <c:pt idx="7">
                  <c:v>1069974.828</c:v>
                </c:pt>
                <c:pt idx="8">
                  <c:v>1215542.4652</c:v>
                </c:pt>
                <c:pt idx="9">
                  <c:v>1130344.6616</c:v>
                </c:pt>
                <c:pt idx="10">
                  <c:v>1410496.8539999998</c:v>
                </c:pt>
              </c:numCache>
            </c:numRef>
          </c:val>
        </c:ser>
        <c:marker val="1"/>
        <c:axId val="171404672"/>
        <c:axId val="171406464"/>
      </c:lineChart>
      <c:catAx>
        <c:axId val="171404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06464"/>
        <c:crosses val="autoZero"/>
        <c:auto val="1"/>
        <c:lblAlgn val="ctr"/>
        <c:lblOffset val="100"/>
        <c:tickLblSkip val="1"/>
        <c:tickMarkSkip val="1"/>
      </c:catAx>
      <c:valAx>
        <c:axId val="171406464"/>
        <c:scaling>
          <c:orientation val="minMax"/>
          <c:max val="30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04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18126546225517637"/>
          <c:y val="2.54041570438800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823"/>
          <c:h val="0.67667512796254325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'13.6.27.2'!$B$8:$B$18</c:f>
              <c:numCache>
                <c:formatCode>#,##0.0__;\–#,##0.0__;0.0__;@__</c:formatCode>
                <c:ptCount val="11"/>
                <c:pt idx="0">
                  <c:v>11.867000000000001</c:v>
                </c:pt>
                <c:pt idx="1">
                  <c:v>11.148999999999999</c:v>
                </c:pt>
                <c:pt idx="2">
                  <c:v>11.311999999999999</c:v>
                </c:pt>
                <c:pt idx="3">
                  <c:v>11.625999999999999</c:v>
                </c:pt>
                <c:pt idx="4">
                  <c:v>12.07</c:v>
                </c:pt>
                <c:pt idx="5">
                  <c:v>11.670999999999999</c:v>
                </c:pt>
                <c:pt idx="6">
                  <c:v>10.742000000000001</c:v>
                </c:pt>
                <c:pt idx="7">
                  <c:v>6.4909999999999997</c:v>
                </c:pt>
                <c:pt idx="8">
                  <c:v>7.0860000000000003</c:v>
                </c:pt>
                <c:pt idx="9">
                  <c:v>11.18</c:v>
                </c:pt>
                <c:pt idx="10">
                  <c:v>11.722</c:v>
                </c:pt>
              </c:numCache>
            </c:numRef>
          </c:val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'13.6.27.2'!$D$8:$D$18</c:f>
              <c:numCache>
                <c:formatCode>#,##0.0__;\–#,##0.0__;0.0__;@__</c:formatCode>
                <c:ptCount val="11"/>
                <c:pt idx="0">
                  <c:v>49.018000000000001</c:v>
                </c:pt>
                <c:pt idx="1">
                  <c:v>52.048999999999999</c:v>
                </c:pt>
                <c:pt idx="2">
                  <c:v>35.942</c:v>
                </c:pt>
                <c:pt idx="3">
                  <c:v>33.450000000000003</c:v>
                </c:pt>
                <c:pt idx="4">
                  <c:v>34.991</c:v>
                </c:pt>
                <c:pt idx="5">
                  <c:v>45.383000000000003</c:v>
                </c:pt>
                <c:pt idx="6">
                  <c:v>42.348999999999997</c:v>
                </c:pt>
                <c:pt idx="7">
                  <c:v>35.619999999999997</c:v>
                </c:pt>
                <c:pt idx="8">
                  <c:v>29.888999999999999</c:v>
                </c:pt>
                <c:pt idx="9">
                  <c:v>28.439</c:v>
                </c:pt>
                <c:pt idx="10">
                  <c:v>38.024000000000001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'13.6.27.2'!$F$8:$F$18</c:f>
              <c:numCache>
                <c:formatCode>#,##0.0__;\–#,##0.0__;0.0__;@__</c:formatCode>
                <c:ptCount val="11"/>
                <c:pt idx="0">
                  <c:v>9.0169999999999995</c:v>
                </c:pt>
                <c:pt idx="1">
                  <c:v>9.0869999999999997</c:v>
                </c:pt>
                <c:pt idx="2">
                  <c:v>9.4359999999999999</c:v>
                </c:pt>
                <c:pt idx="3">
                  <c:v>8.2210000000000001</c:v>
                </c:pt>
                <c:pt idx="4">
                  <c:v>7.8070000000000004</c:v>
                </c:pt>
                <c:pt idx="5">
                  <c:v>6.7839999999999998</c:v>
                </c:pt>
                <c:pt idx="6">
                  <c:v>6.1760000000000002</c:v>
                </c:pt>
                <c:pt idx="7">
                  <c:v>9.093</c:v>
                </c:pt>
                <c:pt idx="8">
                  <c:v>11.641</c:v>
                </c:pt>
                <c:pt idx="9">
                  <c:v>7.0049999999999999</c:v>
                </c:pt>
                <c:pt idx="10">
                  <c:v>4.9290000000000003</c:v>
                </c:pt>
              </c:numCache>
            </c:numRef>
          </c:val>
        </c:ser>
        <c:marker val="1"/>
        <c:axId val="171440384"/>
        <c:axId val="171454464"/>
      </c:lineChart>
      <c:catAx>
        <c:axId val="171440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54464"/>
        <c:crosses val="autoZero"/>
        <c:auto val="1"/>
        <c:lblAlgn val="ctr"/>
        <c:lblOffset val="100"/>
        <c:tickLblSkip val="1"/>
        <c:tickMarkSkip val="1"/>
      </c:catAx>
      <c:valAx>
        <c:axId val="1714544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40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7264593751226"/>
          <c:y val="0.14780624708285744"/>
          <c:w val="0.48418555344815478"/>
          <c:h val="5.773672055427365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17796622879767413"/>
          <c:y val="4.33789954337899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99085151925946E-2"/>
          <c:y val="0.28538876415517844"/>
          <c:w val="0.8644072906463347"/>
          <c:h val="0.63242150136785968"/>
        </c:manualLayout>
      </c:layout>
      <c:lineChart>
        <c:grouping val="standard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'13.6.27.2'!$C$8:$C$18</c:f>
              <c:numCache>
                <c:formatCode>#,##0.0__;\–#,##0.0__;0.0__;@__</c:formatCode>
                <c:ptCount val="11"/>
                <c:pt idx="0">
                  <c:v>1091.558</c:v>
                </c:pt>
                <c:pt idx="1">
                  <c:v>893.19100000000003</c:v>
                </c:pt>
                <c:pt idx="2">
                  <c:v>947.77499999999998</c:v>
                </c:pt>
                <c:pt idx="3">
                  <c:v>1039.1369999999999</c:v>
                </c:pt>
                <c:pt idx="4">
                  <c:v>1201.903</c:v>
                </c:pt>
                <c:pt idx="5">
                  <c:v>1048.6510000000001</c:v>
                </c:pt>
                <c:pt idx="6">
                  <c:v>946.17399999999998</c:v>
                </c:pt>
                <c:pt idx="7">
                  <c:v>603.26599999999996</c:v>
                </c:pt>
                <c:pt idx="8">
                  <c:v>652.74400000000003</c:v>
                </c:pt>
                <c:pt idx="9">
                  <c:v>1015.956</c:v>
                </c:pt>
                <c:pt idx="10">
                  <c:v>1061.306</c:v>
                </c:pt>
              </c:numCache>
            </c:numRef>
          </c:val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'13.6.27.2'!$E$8:$E$18</c:f>
              <c:numCache>
                <c:formatCode>#,##0.0__;\–#,##0.0__;0.0__;@__</c:formatCode>
                <c:ptCount val="11"/>
                <c:pt idx="0">
                  <c:v>2595.623</c:v>
                </c:pt>
                <c:pt idx="1">
                  <c:v>3239.1089999999999</c:v>
                </c:pt>
                <c:pt idx="2">
                  <c:v>2147.386</c:v>
                </c:pt>
                <c:pt idx="3">
                  <c:v>2134.8249999999998</c:v>
                </c:pt>
                <c:pt idx="4">
                  <c:v>2157.0630000000001</c:v>
                </c:pt>
                <c:pt idx="5">
                  <c:v>3182.5450000000001</c:v>
                </c:pt>
                <c:pt idx="6">
                  <c:v>2862.288</c:v>
                </c:pt>
                <c:pt idx="7">
                  <c:v>2389.1770000000001</c:v>
                </c:pt>
                <c:pt idx="8">
                  <c:v>2292.6019999999999</c:v>
                </c:pt>
                <c:pt idx="9">
                  <c:v>2108.9899999999998</c:v>
                </c:pt>
                <c:pt idx="10">
                  <c:v>3300.096</c:v>
                </c:pt>
              </c:numCache>
            </c:numRef>
          </c:val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'13.6.27.2'!$G$8:$G$18</c:f>
              <c:numCache>
                <c:formatCode>#,##0.0__;\–#,##0.0__;0.0__;@__</c:formatCode>
                <c:ptCount val="11"/>
                <c:pt idx="0">
                  <c:v>696.02099999999996</c:v>
                </c:pt>
                <c:pt idx="1">
                  <c:v>678.00099999999998</c:v>
                </c:pt>
                <c:pt idx="2">
                  <c:v>705.39099999999996</c:v>
                </c:pt>
                <c:pt idx="3">
                  <c:v>907.51499999999999</c:v>
                </c:pt>
                <c:pt idx="4">
                  <c:v>690.78700000000003</c:v>
                </c:pt>
                <c:pt idx="5">
                  <c:v>566.85699999999997</c:v>
                </c:pt>
                <c:pt idx="6">
                  <c:v>504.24700000000001</c:v>
                </c:pt>
                <c:pt idx="7">
                  <c:v>871.67899999999997</c:v>
                </c:pt>
                <c:pt idx="8">
                  <c:v>1101.067</c:v>
                </c:pt>
                <c:pt idx="9">
                  <c:v>647.9</c:v>
                </c:pt>
                <c:pt idx="10">
                  <c:v>504.05799999999999</c:v>
                </c:pt>
              </c:numCache>
            </c:numRef>
          </c:val>
        </c:ser>
        <c:marker val="1"/>
        <c:axId val="171492480"/>
        <c:axId val="171494016"/>
      </c:lineChart>
      <c:catAx>
        <c:axId val="171492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94016"/>
        <c:crosses val="autoZero"/>
        <c:auto val="1"/>
        <c:lblAlgn val="ctr"/>
        <c:lblOffset val="100"/>
        <c:tickLblSkip val="1"/>
        <c:tickMarkSkip val="1"/>
      </c:catAx>
      <c:valAx>
        <c:axId val="1714940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92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81357203230952"/>
          <c:y val="0.18493198624144894"/>
          <c:w val="0.48062979415709023"/>
          <c:h val="5.7077865266841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17881720080726149"/>
          <c:y val="9.40594059405952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356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'13.6.28.1'!$C$10:$C$20</c:f>
              <c:numCache>
                <c:formatCode>#,##0.0_);\(#,##0.0\)</c:formatCode>
                <c:ptCount val="11"/>
                <c:pt idx="0">
                  <c:v>22.748999999999999</c:v>
                </c:pt>
                <c:pt idx="1">
                  <c:v>23.672000000000001</c:v>
                </c:pt>
                <c:pt idx="2">
                  <c:v>23.699000000000002</c:v>
                </c:pt>
                <c:pt idx="3">
                  <c:v>21.797999999999998</c:v>
                </c:pt>
                <c:pt idx="4">
                  <c:v>18.681000000000001</c:v>
                </c:pt>
                <c:pt idx="5">
                  <c:v>18.931000000000001</c:v>
                </c:pt>
                <c:pt idx="6">
                  <c:v>17.975000000000001</c:v>
                </c:pt>
                <c:pt idx="7">
                  <c:v>17.594999999999999</c:v>
                </c:pt>
                <c:pt idx="8">
                  <c:v>17.440000000000001</c:v>
                </c:pt>
                <c:pt idx="9">
                  <c:v>18.108000000000001</c:v>
                </c:pt>
                <c:pt idx="10">
                  <c:v>18.513000000000002</c:v>
                </c:pt>
              </c:numCache>
            </c:numRef>
          </c:val>
        </c:ser>
        <c:marker val="1"/>
        <c:axId val="171051648"/>
        <c:axId val="171057536"/>
      </c:lineChart>
      <c:catAx>
        <c:axId val="171051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057536"/>
        <c:crosses val="autoZero"/>
        <c:auto val="1"/>
        <c:lblAlgn val="ctr"/>
        <c:lblOffset val="100"/>
        <c:tickLblSkip val="1"/>
        <c:tickMarkSkip val="1"/>
      </c:catAx>
      <c:valAx>
        <c:axId val="171057536"/>
        <c:scaling>
          <c:orientation val="minMax"/>
          <c:max val="26"/>
          <c:min val="1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051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1824419889900627"/>
          <c:y val="7.62124711316409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906844654016565E-2"/>
          <c:y val="0.21939978551686656"/>
          <c:w val="0.87654438408830604"/>
          <c:h val="0.697460370800973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'13.6.28.1'!$E$10:$E$20</c:f>
              <c:numCache>
                <c:formatCode>#,##0.0_);\(#,##0.0\)</c:formatCode>
                <c:ptCount val="11"/>
                <c:pt idx="0">
                  <c:v>1075.509</c:v>
                </c:pt>
                <c:pt idx="1">
                  <c:v>1060.3620000000001</c:v>
                </c:pt>
                <c:pt idx="2">
                  <c:v>1147.7739999999999</c:v>
                </c:pt>
                <c:pt idx="3">
                  <c:v>1057.5329999999999</c:v>
                </c:pt>
                <c:pt idx="4">
                  <c:v>918.14</c:v>
                </c:pt>
                <c:pt idx="5">
                  <c:v>929.31700000000001</c:v>
                </c:pt>
                <c:pt idx="6">
                  <c:v>873.01099999999997</c:v>
                </c:pt>
                <c:pt idx="7">
                  <c:v>918.54899999999998</c:v>
                </c:pt>
                <c:pt idx="8">
                  <c:v>970.29600000000005</c:v>
                </c:pt>
                <c:pt idx="9">
                  <c:v>1016.811</c:v>
                </c:pt>
                <c:pt idx="10">
                  <c:v>1130.8630000000001</c:v>
                </c:pt>
              </c:numCache>
            </c:numRef>
          </c:val>
        </c:ser>
        <c:marker val="1"/>
        <c:axId val="171064704"/>
        <c:axId val="171086976"/>
      </c:lineChart>
      <c:catAx>
        <c:axId val="171064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086976"/>
        <c:crosses val="autoZero"/>
        <c:auto val="1"/>
        <c:lblAlgn val="ctr"/>
        <c:lblOffset val="100"/>
        <c:tickLblSkip val="1"/>
        <c:tickMarkSkip val="1"/>
      </c:catAx>
      <c:valAx>
        <c:axId val="171086976"/>
        <c:scaling>
          <c:orientation val="minMax"/>
          <c:max val="12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0647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3770520488218014"/>
          <c:y val="3.2911392405064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148"/>
          <c:h val="0.7367088607595027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'13.6.28.1'!$G$10:$G$20</c:f>
              <c:numCache>
                <c:formatCode>#,##0\ _€;\-#,##0\ _€</c:formatCode>
                <c:ptCount val="11"/>
                <c:pt idx="0">
                  <c:v>928809.57240000006</c:v>
                </c:pt>
                <c:pt idx="1">
                  <c:v>719561.65320000006</c:v>
                </c:pt>
                <c:pt idx="2">
                  <c:v>793226.61139999994</c:v>
                </c:pt>
                <c:pt idx="3">
                  <c:v>901441.12919999985</c:v>
                </c:pt>
                <c:pt idx="4">
                  <c:v>778215.46400000004</c:v>
                </c:pt>
                <c:pt idx="5">
                  <c:v>650428.96829999995</c:v>
                </c:pt>
                <c:pt idx="6">
                  <c:v>731583.21799999988</c:v>
                </c:pt>
                <c:pt idx="7">
                  <c:v>607528.30859999999</c:v>
                </c:pt>
                <c:pt idx="8">
                  <c:v>593530.06320000009</c:v>
                </c:pt>
                <c:pt idx="9">
                  <c:v>703328.16870000004</c:v>
                </c:pt>
                <c:pt idx="10">
                  <c:v>736417.98560000013</c:v>
                </c:pt>
              </c:numCache>
            </c:numRef>
          </c:val>
        </c:ser>
        <c:marker val="1"/>
        <c:axId val="171835776"/>
        <c:axId val="171837312"/>
      </c:lineChart>
      <c:catAx>
        <c:axId val="17183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837312"/>
        <c:crosses val="autoZero"/>
        <c:auto val="1"/>
        <c:lblAlgn val="ctr"/>
        <c:lblOffset val="100"/>
        <c:tickLblSkip val="1"/>
        <c:tickMarkSkip val="1"/>
      </c:catAx>
      <c:valAx>
        <c:axId val="171837312"/>
        <c:scaling>
          <c:orientation val="minMax"/>
          <c:max val="1000000"/>
          <c:min val="4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835776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8490000768393941"/>
          <c:y val="8.31353919239917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582493636916814E-2"/>
          <c:y val="0.25890766370489388"/>
          <c:w val="0.895224094177411"/>
          <c:h val="0.6555827080967795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'13.6.30.1'!$B$10:$B$20</c:f>
              <c:numCache>
                <c:formatCode>#,##0.0_);\(#,##0.0\)</c:formatCode>
                <c:ptCount val="11"/>
                <c:pt idx="0">
                  <c:v>7.7130000000000001</c:v>
                </c:pt>
                <c:pt idx="1">
                  <c:v>8.7479999999999993</c:v>
                </c:pt>
                <c:pt idx="2">
                  <c:v>8.2959999999999994</c:v>
                </c:pt>
                <c:pt idx="3">
                  <c:v>8.0779999999999994</c:v>
                </c:pt>
                <c:pt idx="4">
                  <c:v>8.1340000000000003</c:v>
                </c:pt>
                <c:pt idx="5">
                  <c:v>7.0110000000000001</c:v>
                </c:pt>
                <c:pt idx="6">
                  <c:v>7.5640000000000001</c:v>
                </c:pt>
                <c:pt idx="7">
                  <c:v>6.8959999999999999</c:v>
                </c:pt>
                <c:pt idx="8">
                  <c:v>7.6449999999999996</c:v>
                </c:pt>
                <c:pt idx="9">
                  <c:v>7.9720000000000004</c:v>
                </c:pt>
                <c:pt idx="10">
                  <c:v>7.7910000000000004</c:v>
                </c:pt>
              </c:numCache>
            </c:numRef>
          </c:val>
        </c:ser>
        <c:marker val="1"/>
        <c:axId val="171992576"/>
        <c:axId val="171994112"/>
      </c:lineChart>
      <c:catAx>
        <c:axId val="171992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94112"/>
        <c:crosses val="autoZero"/>
        <c:auto val="1"/>
        <c:lblAlgn val="ctr"/>
        <c:lblOffset val="100"/>
        <c:tickLblSkip val="1"/>
        <c:tickMarkSkip val="1"/>
      </c:catAx>
      <c:valAx>
        <c:axId val="171994112"/>
        <c:scaling>
          <c:orientation val="minMax"/>
          <c:min val="6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9257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379877515310584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'13.6.30.1'!$D$10:$D$20</c:f>
              <c:numCache>
                <c:formatCode>#,##0.0_);\(#,##0.0\)</c:formatCode>
                <c:ptCount val="11"/>
                <c:pt idx="0">
                  <c:v>334.892</c:v>
                </c:pt>
                <c:pt idx="1">
                  <c:v>320.85300000000001</c:v>
                </c:pt>
                <c:pt idx="2">
                  <c:v>330.48500000000001</c:v>
                </c:pt>
                <c:pt idx="3">
                  <c:v>269.13900000000001</c:v>
                </c:pt>
                <c:pt idx="4">
                  <c:v>281.24</c:v>
                </c:pt>
                <c:pt idx="5">
                  <c:v>266.77199999999999</c:v>
                </c:pt>
                <c:pt idx="6">
                  <c:v>275.35500000000002</c:v>
                </c:pt>
                <c:pt idx="7">
                  <c:v>262.89600000000002</c:v>
                </c:pt>
                <c:pt idx="8">
                  <c:v>290.84300000000002</c:v>
                </c:pt>
                <c:pt idx="9">
                  <c:v>312.46600000000001</c:v>
                </c:pt>
                <c:pt idx="10">
                  <c:v>292.101</c:v>
                </c:pt>
              </c:numCache>
            </c:numRef>
          </c:val>
        </c:ser>
        <c:marker val="1"/>
        <c:axId val="171911424"/>
        <c:axId val="171921408"/>
      </c:lineChart>
      <c:catAx>
        <c:axId val="171911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21408"/>
        <c:crosses val="autoZero"/>
        <c:auto val="1"/>
        <c:lblAlgn val="ctr"/>
        <c:lblOffset val="100"/>
        <c:tickLblSkip val="1"/>
        <c:tickMarkSkip val="1"/>
      </c:catAx>
      <c:valAx>
        <c:axId val="171921408"/>
        <c:scaling>
          <c:orientation val="minMax"/>
          <c:max val="40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114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1328249323165321"/>
          <c:y val="2.631578947368421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1909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'13.1.5.1'!$B$9:$B$19</c:f>
              <c:numCache>
                <c:formatCode>#,##0.0_);\(#,##0.0\)</c:formatCode>
                <c:ptCount val="11"/>
                <c:pt idx="0">
                  <c:v>90.668999999999997</c:v>
                </c:pt>
                <c:pt idx="1">
                  <c:v>88.745999999999995</c:v>
                </c:pt>
                <c:pt idx="2">
                  <c:v>106.07299999999999</c:v>
                </c:pt>
                <c:pt idx="3">
                  <c:v>111.744</c:v>
                </c:pt>
                <c:pt idx="4">
                  <c:v>111.51300000000001</c:v>
                </c:pt>
                <c:pt idx="5">
                  <c:v>132.161</c:v>
                </c:pt>
                <c:pt idx="6">
                  <c:v>135.488</c:v>
                </c:pt>
                <c:pt idx="7">
                  <c:v>149.321</c:v>
                </c:pt>
                <c:pt idx="8">
                  <c:v>161.702</c:v>
                </c:pt>
                <c:pt idx="9">
                  <c:v>155.73400000000001</c:v>
                </c:pt>
                <c:pt idx="10">
                  <c:v>134.56299999999999</c:v>
                </c:pt>
              </c:numCache>
            </c:numRef>
          </c:val>
        </c:ser>
        <c:marker val="1"/>
        <c:axId val="79031680"/>
        <c:axId val="79246464"/>
      </c:lineChart>
      <c:catAx>
        <c:axId val="79031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46464"/>
        <c:crosses val="autoZero"/>
        <c:auto val="1"/>
        <c:lblAlgn val="ctr"/>
        <c:lblOffset val="100"/>
        <c:tickLblSkip val="1"/>
        <c:tickMarkSkip val="1"/>
      </c:catAx>
      <c:valAx>
        <c:axId val="79246464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031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17619783616692744"/>
          <c:y val="3.52941176470588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4605873261378"/>
          <c:y val="0.14352941176470591"/>
          <c:w val="0.85780525502319982"/>
          <c:h val="0.7694117647058823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'13.6.30.1'!$F$10:$F$20</c:f>
              <c:numCache>
                <c:formatCode>#,##0\ _€;\-#,##0\ _€</c:formatCode>
                <c:ptCount val="11"/>
                <c:pt idx="0">
                  <c:v>320257.21960000001</c:v>
                </c:pt>
                <c:pt idx="1">
                  <c:v>371836.5417</c:v>
                </c:pt>
                <c:pt idx="2">
                  <c:v>313299.78000000003</c:v>
                </c:pt>
                <c:pt idx="3">
                  <c:v>294464.97989999998</c:v>
                </c:pt>
                <c:pt idx="4">
                  <c:v>439353.12800000003</c:v>
                </c:pt>
                <c:pt idx="5">
                  <c:v>337386.54839999997</c:v>
                </c:pt>
                <c:pt idx="6">
                  <c:v>368287.31250000006</c:v>
                </c:pt>
                <c:pt idx="7">
                  <c:v>344604.07680000004</c:v>
                </c:pt>
                <c:pt idx="8">
                  <c:v>324144.52350000001</c:v>
                </c:pt>
                <c:pt idx="9">
                  <c:v>304404.37719999999</c:v>
                </c:pt>
                <c:pt idx="10">
                  <c:v>267944.24730000005</c:v>
                </c:pt>
              </c:numCache>
            </c:numRef>
          </c:val>
        </c:ser>
        <c:marker val="1"/>
        <c:axId val="171928576"/>
        <c:axId val="171954944"/>
      </c:lineChart>
      <c:catAx>
        <c:axId val="171928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54944"/>
        <c:crosses val="autoZero"/>
        <c:auto val="1"/>
        <c:lblAlgn val="ctr"/>
        <c:lblOffset val="100"/>
        <c:tickLblSkip val="1"/>
        <c:tickMarkSkip val="1"/>
      </c:catAx>
      <c:valAx>
        <c:axId val="171954944"/>
        <c:scaling>
          <c:orientation val="minMax"/>
          <c:max val="4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28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17980665279910549"/>
          <c:y val="7.656612529002319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'13.6.31.1'!$C$10:$C$20</c:f>
              <c:numCache>
                <c:formatCode>#,##0.0_);\(#,##0.0\)</c:formatCode>
                <c:ptCount val="11"/>
                <c:pt idx="0">
                  <c:v>19.141999999999999</c:v>
                </c:pt>
                <c:pt idx="1">
                  <c:v>18.792000000000002</c:v>
                </c:pt>
                <c:pt idx="2">
                  <c:v>18.097000000000001</c:v>
                </c:pt>
                <c:pt idx="3">
                  <c:v>17.277000000000001</c:v>
                </c:pt>
                <c:pt idx="4">
                  <c:v>16.042000000000002</c:v>
                </c:pt>
                <c:pt idx="5">
                  <c:v>15.19</c:v>
                </c:pt>
                <c:pt idx="6">
                  <c:v>14.726000000000001</c:v>
                </c:pt>
                <c:pt idx="7">
                  <c:v>15.1</c:v>
                </c:pt>
                <c:pt idx="8">
                  <c:v>15.638</c:v>
                </c:pt>
                <c:pt idx="9">
                  <c:v>15.375999999999999</c:v>
                </c:pt>
                <c:pt idx="10">
                  <c:v>15.678000000000001</c:v>
                </c:pt>
              </c:numCache>
            </c:numRef>
          </c:val>
        </c:ser>
        <c:marker val="1"/>
        <c:axId val="171630976"/>
        <c:axId val="171632512"/>
      </c:lineChart>
      <c:catAx>
        <c:axId val="171630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632512"/>
        <c:crosses val="autoZero"/>
        <c:auto val="1"/>
        <c:lblAlgn val="ctr"/>
        <c:lblOffset val="100"/>
        <c:tickLblSkip val="1"/>
        <c:tickMarkSkip val="1"/>
      </c:catAx>
      <c:valAx>
        <c:axId val="171632512"/>
        <c:scaling>
          <c:orientation val="minMax"/>
          <c:max val="20"/>
          <c:min val="14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630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17475742716626749"/>
          <c:y val="8.139534883721076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82992021573792E-2"/>
          <c:y val="0.22790723554146997"/>
          <c:w val="0.89043056141545229"/>
          <c:h val="0.6883728746966690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'13.6.31.1'!$E$10:$E$20</c:f>
              <c:numCache>
                <c:formatCode>#,##0.0_);\(#,##0.0\)</c:formatCode>
                <c:ptCount val="11"/>
                <c:pt idx="0">
                  <c:v>300.21600000000001</c:v>
                </c:pt>
                <c:pt idx="1">
                  <c:v>200.13499999999999</c:v>
                </c:pt>
                <c:pt idx="2">
                  <c:v>228.21899999999999</c:v>
                </c:pt>
                <c:pt idx="3">
                  <c:v>226.28100000000001</c:v>
                </c:pt>
                <c:pt idx="4">
                  <c:v>203.30099999999999</c:v>
                </c:pt>
                <c:pt idx="5">
                  <c:v>194.09899999999999</c:v>
                </c:pt>
                <c:pt idx="6">
                  <c:v>166.66200000000001</c:v>
                </c:pt>
                <c:pt idx="7">
                  <c:v>182.1</c:v>
                </c:pt>
                <c:pt idx="8">
                  <c:v>195.34200000000001</c:v>
                </c:pt>
                <c:pt idx="9">
                  <c:v>199.94499999999999</c:v>
                </c:pt>
                <c:pt idx="10">
                  <c:v>213.25800000000001</c:v>
                </c:pt>
              </c:numCache>
            </c:numRef>
          </c:val>
        </c:ser>
        <c:marker val="1"/>
        <c:axId val="171541632"/>
        <c:axId val="171543168"/>
      </c:lineChart>
      <c:catAx>
        <c:axId val="171541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543168"/>
        <c:crosses val="autoZero"/>
        <c:auto val="1"/>
        <c:lblAlgn val="ctr"/>
        <c:lblOffset val="100"/>
        <c:tickLblSkip val="1"/>
        <c:tickMarkSkip val="1"/>
      </c:catAx>
      <c:valAx>
        <c:axId val="171543168"/>
        <c:scaling>
          <c:orientation val="minMax"/>
          <c:max val="350"/>
          <c:min val="1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541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1220541607056606"/>
          <c:y val="3.74707259953162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700480899792564E-2"/>
          <c:y val="0.14051538316400103"/>
          <c:w val="0.87101307253724269"/>
          <c:h val="0.7728346074019967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'13.6.31.1'!$G$10:$G$20</c:f>
              <c:numCache>
                <c:formatCode>#,##0\ _€;\-#,##0\ _€</c:formatCode>
                <c:ptCount val="11"/>
                <c:pt idx="0">
                  <c:v>169411.88879999999</c:v>
                </c:pt>
                <c:pt idx="1">
                  <c:v>125044.34799999998</c:v>
                </c:pt>
                <c:pt idx="2">
                  <c:v>131796.4725</c:v>
                </c:pt>
                <c:pt idx="3">
                  <c:v>133505.79</c:v>
                </c:pt>
                <c:pt idx="4">
                  <c:v>95815.761299999998</c:v>
                </c:pt>
                <c:pt idx="5">
                  <c:v>99068.129599999986</c:v>
                </c:pt>
                <c:pt idx="6">
                  <c:v>142879.33260000002</c:v>
                </c:pt>
                <c:pt idx="7">
                  <c:v>120418</c:v>
                </c:pt>
                <c:pt idx="8">
                  <c:v>117146.59740000001</c:v>
                </c:pt>
                <c:pt idx="9">
                  <c:v>89795.299499999979</c:v>
                </c:pt>
                <c:pt idx="10">
                  <c:v>101254.89840000001</c:v>
                </c:pt>
              </c:numCache>
            </c:numRef>
          </c:val>
        </c:ser>
        <c:marker val="1"/>
        <c:axId val="171571072"/>
        <c:axId val="171572608"/>
      </c:lineChart>
      <c:catAx>
        <c:axId val="171571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572608"/>
        <c:crosses val="autoZero"/>
        <c:auto val="1"/>
        <c:lblAlgn val="ctr"/>
        <c:lblOffset val="100"/>
        <c:tickLblSkip val="1"/>
        <c:tickMarkSkip val="1"/>
      </c:catAx>
      <c:valAx>
        <c:axId val="171572608"/>
        <c:scaling>
          <c:orientation val="minMax"/>
          <c:max val="18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571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6721922917530044"/>
          <c:y val="9.908798783329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751"/>
          <c:h val="0.6547634271843160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'13.6.32.1 '!$C$10:$C$20</c:f>
              <c:numCache>
                <c:formatCode>#,##0.0_);\(#,##0.0\)</c:formatCode>
                <c:ptCount val="11"/>
                <c:pt idx="0">
                  <c:v>25.593</c:v>
                </c:pt>
                <c:pt idx="1">
                  <c:v>25.323</c:v>
                </c:pt>
                <c:pt idx="2">
                  <c:v>24.9</c:v>
                </c:pt>
                <c:pt idx="3">
                  <c:v>24.768000000000001</c:v>
                </c:pt>
                <c:pt idx="4">
                  <c:v>23.856999999999999</c:v>
                </c:pt>
                <c:pt idx="5">
                  <c:v>6.9649999999999999</c:v>
                </c:pt>
                <c:pt idx="6">
                  <c:v>6.8259999999999996</c:v>
                </c:pt>
                <c:pt idx="7">
                  <c:v>6.7590000000000003</c:v>
                </c:pt>
                <c:pt idx="8">
                  <c:v>6.5869999999999997</c:v>
                </c:pt>
                <c:pt idx="9">
                  <c:v>6.4180000000000001</c:v>
                </c:pt>
                <c:pt idx="10">
                  <c:v>6.61</c:v>
                </c:pt>
              </c:numCache>
            </c:numRef>
          </c:val>
        </c:ser>
        <c:marker val="1"/>
        <c:axId val="171727872"/>
        <c:axId val="171733760"/>
      </c:lineChart>
      <c:catAx>
        <c:axId val="171727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733760"/>
        <c:crosses val="autoZero"/>
        <c:auto val="1"/>
        <c:lblAlgn val="ctr"/>
        <c:lblOffset val="100"/>
        <c:tickLblSkip val="1"/>
        <c:tickMarkSkip val="1"/>
      </c:catAx>
      <c:valAx>
        <c:axId val="171733760"/>
        <c:scaling>
          <c:orientation val="minMax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72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6031476742387666"/>
          <c:y val="8.35959572217652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'13.6.32.1 '!$E$10:$E$20</c:f>
              <c:numCache>
                <c:formatCode>#,##0.0_);\(#,##0.0\)</c:formatCode>
                <c:ptCount val="11"/>
                <c:pt idx="0">
                  <c:v>468.34399999999999</c:v>
                </c:pt>
                <c:pt idx="1">
                  <c:v>441.8</c:v>
                </c:pt>
                <c:pt idx="2">
                  <c:v>460</c:v>
                </c:pt>
                <c:pt idx="3">
                  <c:v>440.25400000000002</c:v>
                </c:pt>
                <c:pt idx="4">
                  <c:v>431.911</c:v>
                </c:pt>
                <c:pt idx="5">
                  <c:v>156.93700000000001</c:v>
                </c:pt>
                <c:pt idx="6">
                  <c:v>151.57300000000001</c:v>
                </c:pt>
                <c:pt idx="7">
                  <c:v>147.30000000000001</c:v>
                </c:pt>
                <c:pt idx="8">
                  <c:v>145.268</c:v>
                </c:pt>
                <c:pt idx="9">
                  <c:v>146.72399999999999</c:v>
                </c:pt>
                <c:pt idx="10">
                  <c:v>151.65100000000001</c:v>
                </c:pt>
              </c:numCache>
            </c:numRef>
          </c:val>
        </c:ser>
        <c:marker val="1"/>
        <c:axId val="171757568"/>
        <c:axId val="171759104"/>
      </c:lineChart>
      <c:catAx>
        <c:axId val="171757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759104"/>
        <c:crosses val="autoZero"/>
        <c:auto val="1"/>
        <c:lblAlgn val="ctr"/>
        <c:lblOffset val="100"/>
        <c:tickLblSkip val="1"/>
        <c:tickMarkSkip val="1"/>
      </c:catAx>
      <c:valAx>
        <c:axId val="171759104"/>
        <c:scaling>
          <c:orientation val="minMax"/>
          <c:max val="55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7575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6793518761118079"/>
          <c:y val="4.90497880072683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3184"/>
          <c:h val="0.7364705882352941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'13.6.32.1 '!$G$10:$G$20</c:f>
              <c:numCache>
                <c:formatCode>#,##0\ _€;\-#,##0\ _€</c:formatCode>
                <c:ptCount val="11"/>
                <c:pt idx="0">
                  <c:v>161766.01759999999</c:v>
                </c:pt>
                <c:pt idx="1">
                  <c:v>196866.08</c:v>
                </c:pt>
                <c:pt idx="2">
                  <c:v>214820</c:v>
                </c:pt>
                <c:pt idx="3">
                  <c:v>193667.7346</c:v>
                </c:pt>
                <c:pt idx="4">
                  <c:v>161966.625</c:v>
                </c:pt>
                <c:pt idx="5">
                  <c:v>63214.223600000005</c:v>
                </c:pt>
                <c:pt idx="6">
                  <c:v>82925.588300000003</c:v>
                </c:pt>
                <c:pt idx="7">
                  <c:v>47916.69</c:v>
                </c:pt>
                <c:pt idx="8">
                  <c:v>60097.371599999999</c:v>
                </c:pt>
                <c:pt idx="9">
                  <c:v>75196.049999999988</c:v>
                </c:pt>
                <c:pt idx="10">
                  <c:v>58249.149099999995</c:v>
                </c:pt>
              </c:numCache>
            </c:numRef>
          </c:val>
        </c:ser>
        <c:marker val="1"/>
        <c:axId val="171815680"/>
        <c:axId val="171817216"/>
      </c:lineChart>
      <c:catAx>
        <c:axId val="171815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817216"/>
        <c:crosses val="autoZero"/>
        <c:auto val="1"/>
        <c:lblAlgn val="ctr"/>
        <c:lblOffset val="100"/>
        <c:tickLblSkip val="1"/>
        <c:tickMarkSkip val="1"/>
      </c:catAx>
      <c:valAx>
        <c:axId val="171817216"/>
        <c:scaling>
          <c:orientation val="minMax"/>
          <c:max val="24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815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15650758646932181"/>
          <c:y val="8.70588235294135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'13.6.33.1'!$B$10:$B$20</c:f>
              <c:numCache>
                <c:formatCode>#,##0.0_);\(#,##0.0\)</c:formatCode>
                <c:ptCount val="11"/>
                <c:pt idx="0">
                  <c:v>21.428000000000001</c:v>
                </c:pt>
                <c:pt idx="1">
                  <c:v>17.331</c:v>
                </c:pt>
                <c:pt idx="2">
                  <c:v>15.86</c:v>
                </c:pt>
                <c:pt idx="3">
                  <c:v>16.686</c:v>
                </c:pt>
                <c:pt idx="4">
                  <c:v>15.473000000000001</c:v>
                </c:pt>
                <c:pt idx="5">
                  <c:v>15.919</c:v>
                </c:pt>
                <c:pt idx="6">
                  <c:v>14.85</c:v>
                </c:pt>
                <c:pt idx="7">
                  <c:v>15.75</c:v>
                </c:pt>
                <c:pt idx="8">
                  <c:v>17.494</c:v>
                </c:pt>
                <c:pt idx="9">
                  <c:v>20.196999999999999</c:v>
                </c:pt>
                <c:pt idx="10">
                  <c:v>20.965</c:v>
                </c:pt>
              </c:numCache>
            </c:numRef>
          </c:val>
        </c:ser>
        <c:marker val="1"/>
        <c:axId val="172377984"/>
        <c:axId val="172379520"/>
      </c:lineChart>
      <c:catAx>
        <c:axId val="172377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379520"/>
        <c:crosses val="autoZero"/>
        <c:auto val="1"/>
        <c:lblAlgn val="ctr"/>
        <c:lblOffset val="100"/>
        <c:tickLblSkip val="1"/>
        <c:tickMarkSkip val="1"/>
      </c:catAx>
      <c:valAx>
        <c:axId val="172379520"/>
        <c:scaling>
          <c:orientation val="minMax"/>
          <c:max val="3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377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16501684814150724"/>
          <c:y val="7.109004739336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759222165104264E-2"/>
          <c:y val="0.2393364928909992"/>
          <c:w val="0.87458886813645453"/>
          <c:h val="0.6753554502369676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'13.6.33.1'!$D$10:$D$20</c:f>
              <c:numCache>
                <c:formatCode>#,##0.0_);\(#,##0.0\)</c:formatCode>
                <c:ptCount val="11"/>
                <c:pt idx="0">
                  <c:v>165.42500000000001</c:v>
                </c:pt>
                <c:pt idx="1">
                  <c:v>136.4</c:v>
                </c:pt>
                <c:pt idx="2">
                  <c:v>145.37200000000001</c:v>
                </c:pt>
                <c:pt idx="3">
                  <c:v>151.67400000000001</c:v>
                </c:pt>
                <c:pt idx="4">
                  <c:v>133.61000000000001</c:v>
                </c:pt>
                <c:pt idx="5">
                  <c:v>154.58699999999999</c:v>
                </c:pt>
                <c:pt idx="6">
                  <c:v>136.56100000000001</c:v>
                </c:pt>
                <c:pt idx="7">
                  <c:v>140.762</c:v>
                </c:pt>
                <c:pt idx="8">
                  <c:v>154.363</c:v>
                </c:pt>
                <c:pt idx="9">
                  <c:v>188.84</c:v>
                </c:pt>
                <c:pt idx="10">
                  <c:v>177.42699999999999</c:v>
                </c:pt>
              </c:numCache>
            </c:numRef>
          </c:val>
        </c:ser>
        <c:marker val="1"/>
        <c:axId val="172501632"/>
        <c:axId val="172503424"/>
      </c:lineChart>
      <c:catAx>
        <c:axId val="1725016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03424"/>
        <c:crosses val="autoZero"/>
        <c:auto val="1"/>
        <c:lblAlgn val="ctr"/>
        <c:lblOffset val="100"/>
        <c:tickLblSkip val="1"/>
        <c:tickMarkSkip val="1"/>
      </c:catAx>
      <c:valAx>
        <c:axId val="172503424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01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0327886063422398"/>
          <c:y val="1.474201474201474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11484464238973"/>
          <c:y val="0.14250614250614543"/>
          <c:w val="0.85082035317972304"/>
          <c:h val="0.76904176904176902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Lit>
              <c:ptCount val="19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</c:strLit>
          </c:cat>
          <c:val>
            <c:numRef>
              <c:f>'13.6.33.1'!$F$10:$F$20</c:f>
              <c:numCache>
                <c:formatCode>#,##0\ _€;\-#,##0\ _€</c:formatCode>
                <c:ptCount val="11"/>
                <c:pt idx="0">
                  <c:v>142033.90500000003</c:v>
                </c:pt>
                <c:pt idx="1">
                  <c:v>140137.36000000002</c:v>
                </c:pt>
                <c:pt idx="2">
                  <c:v>203360.89080000002</c:v>
                </c:pt>
                <c:pt idx="3">
                  <c:v>200088.34080000001</c:v>
                </c:pt>
                <c:pt idx="4">
                  <c:v>168388.68300000002</c:v>
                </c:pt>
                <c:pt idx="5">
                  <c:v>186354.62849999999</c:v>
                </c:pt>
                <c:pt idx="6">
                  <c:v>231334.33400000003</c:v>
                </c:pt>
                <c:pt idx="7">
                  <c:v>264505.87420000002</c:v>
                </c:pt>
                <c:pt idx="8">
                  <c:v>207093.40079999997</c:v>
                </c:pt>
                <c:pt idx="9">
                  <c:v>221679.27599999998</c:v>
                </c:pt>
                <c:pt idx="10">
                  <c:v>166479.75409999999</c:v>
                </c:pt>
              </c:numCache>
            </c:numRef>
          </c:val>
        </c:ser>
        <c:marker val="1"/>
        <c:axId val="172510592"/>
        <c:axId val="172545152"/>
      </c:lineChart>
      <c:catAx>
        <c:axId val="172510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45152"/>
        <c:crosses val="autoZero"/>
        <c:auto val="1"/>
        <c:lblAlgn val="ctr"/>
        <c:lblOffset val="100"/>
        <c:tickLblSkip val="1"/>
        <c:tickMarkSkip val="1"/>
      </c:catAx>
      <c:valAx>
        <c:axId val="172545152"/>
        <c:scaling>
          <c:orientation val="minMax"/>
          <c:max val="30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10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1072819145638602"/>
          <c:y val="3.6144578313253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'13.1.5.1'!$D$9:$D$19</c:f>
              <c:numCache>
                <c:formatCode>#,##0.0_);\(#,##0.0\)</c:formatCode>
                <c:ptCount val="11"/>
                <c:pt idx="0">
                  <c:v>162.71799999999999</c:v>
                </c:pt>
                <c:pt idx="1">
                  <c:v>129.096</c:v>
                </c:pt>
                <c:pt idx="2">
                  <c:v>164.99700000000001</c:v>
                </c:pt>
                <c:pt idx="3">
                  <c:v>261.36900000000003</c:v>
                </c:pt>
                <c:pt idx="4">
                  <c:v>283.21199999999999</c:v>
                </c:pt>
                <c:pt idx="5">
                  <c:v>180.666</c:v>
                </c:pt>
                <c:pt idx="6">
                  <c:v>258.38</c:v>
                </c:pt>
                <c:pt idx="7">
                  <c:v>362.08</c:v>
                </c:pt>
                <c:pt idx="8">
                  <c:v>256.67500000000001</c:v>
                </c:pt>
                <c:pt idx="9">
                  <c:v>384.339</c:v>
                </c:pt>
                <c:pt idx="10">
                  <c:v>233.542</c:v>
                </c:pt>
              </c:numCache>
            </c:numRef>
          </c:val>
        </c:ser>
        <c:marker val="1"/>
        <c:axId val="79286656"/>
        <c:axId val="79288192"/>
      </c:lineChart>
      <c:catAx>
        <c:axId val="792866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88192"/>
        <c:crosses val="autoZero"/>
        <c:auto val="1"/>
        <c:lblAlgn val="ctr"/>
        <c:lblOffset val="100"/>
        <c:tickLblSkip val="1"/>
        <c:tickMarkSkip val="1"/>
      </c:catAx>
      <c:valAx>
        <c:axId val="79288192"/>
        <c:scaling>
          <c:orientation val="minMax"/>
          <c:max val="400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286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4197547065876023"/>
          <c:y val="9.375000000000156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'13.6.34.1'!$C$10:$C$20</c:f>
              <c:numCache>
                <c:formatCode>#,##0.0_);\(#,##0.0\)</c:formatCode>
                <c:ptCount val="11"/>
                <c:pt idx="0">
                  <c:v>22.161999999999999</c:v>
                </c:pt>
                <c:pt idx="1">
                  <c:v>21.503</c:v>
                </c:pt>
                <c:pt idx="2">
                  <c:v>21.108000000000001</c:v>
                </c:pt>
                <c:pt idx="3">
                  <c:v>22.324000000000002</c:v>
                </c:pt>
                <c:pt idx="4">
                  <c:v>20.867999999999999</c:v>
                </c:pt>
                <c:pt idx="5">
                  <c:v>23.850999999999999</c:v>
                </c:pt>
                <c:pt idx="6">
                  <c:v>22.478000000000002</c:v>
                </c:pt>
                <c:pt idx="7">
                  <c:v>24.526</c:v>
                </c:pt>
                <c:pt idx="8">
                  <c:v>22.867000000000001</c:v>
                </c:pt>
                <c:pt idx="9">
                  <c:v>22.007999999999999</c:v>
                </c:pt>
                <c:pt idx="10">
                  <c:v>24.960999999999999</c:v>
                </c:pt>
              </c:numCache>
            </c:numRef>
          </c:val>
        </c:ser>
        <c:marker val="1"/>
        <c:axId val="172106496"/>
        <c:axId val="172108032"/>
      </c:lineChart>
      <c:catAx>
        <c:axId val="172106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08032"/>
        <c:crosses val="autoZero"/>
        <c:auto val="1"/>
        <c:lblAlgn val="ctr"/>
        <c:lblOffset val="100"/>
        <c:tickLblSkip val="1"/>
        <c:tickMarkSkip val="1"/>
      </c:catAx>
      <c:valAx>
        <c:axId val="172108032"/>
        <c:scaling>
          <c:orientation val="minMax"/>
          <c:max val="27"/>
          <c:min val="19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06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16641002309225991"/>
          <c:y val="6.42859642544683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7945"/>
          <c:h val="0.7166683330271959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'13.6.34.1'!$E$10:$E$20</c:f>
              <c:numCache>
                <c:formatCode>#,##0.0_);\(#,##0.0\)</c:formatCode>
                <c:ptCount val="11"/>
                <c:pt idx="0">
                  <c:v>1030.4490000000001</c:v>
                </c:pt>
                <c:pt idx="1">
                  <c:v>1006.051</c:v>
                </c:pt>
                <c:pt idx="2">
                  <c:v>1099.5509999999999</c:v>
                </c:pt>
                <c:pt idx="3">
                  <c:v>1184.25</c:v>
                </c:pt>
                <c:pt idx="4">
                  <c:v>1062.537</c:v>
                </c:pt>
                <c:pt idx="5">
                  <c:v>1256.288</c:v>
                </c:pt>
                <c:pt idx="6">
                  <c:v>1105.1310000000001</c:v>
                </c:pt>
                <c:pt idx="7">
                  <c:v>1307.5309999999999</c:v>
                </c:pt>
                <c:pt idx="8">
                  <c:v>1169.721</c:v>
                </c:pt>
                <c:pt idx="9">
                  <c:v>1214.501</c:v>
                </c:pt>
                <c:pt idx="10">
                  <c:v>1364.117</c:v>
                </c:pt>
              </c:numCache>
            </c:numRef>
          </c:val>
        </c:ser>
        <c:marker val="1"/>
        <c:axId val="172140032"/>
        <c:axId val="172141568"/>
      </c:lineChart>
      <c:catAx>
        <c:axId val="172140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41568"/>
        <c:crosses val="autoZero"/>
        <c:auto val="1"/>
        <c:lblAlgn val="ctr"/>
        <c:lblOffset val="100"/>
        <c:tickLblSkip val="1"/>
        <c:tickMarkSkip val="1"/>
      </c:catAx>
      <c:valAx>
        <c:axId val="172141568"/>
        <c:scaling>
          <c:orientation val="minMax"/>
          <c:max val="1500"/>
          <c:min val="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40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0673813169984895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66615620214521"/>
          <c:y val="0.17506036200811698"/>
          <c:w val="0.85758039816232756"/>
          <c:h val="0.7386108424452148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'13.6.34.1'!$G$10:$G$20</c:f>
              <c:numCache>
                <c:formatCode>#,##0\ _€;\-#,##0\ _€</c:formatCode>
                <c:ptCount val="11"/>
                <c:pt idx="0">
                  <c:v>166726.64820000003</c:v>
                </c:pt>
                <c:pt idx="1">
                  <c:v>159459.08350000001</c:v>
                </c:pt>
                <c:pt idx="2">
                  <c:v>206165.8125</c:v>
                </c:pt>
                <c:pt idx="3">
                  <c:v>290141.25</c:v>
                </c:pt>
                <c:pt idx="4">
                  <c:v>173831.05319999999</c:v>
                </c:pt>
                <c:pt idx="5">
                  <c:v>175000.91840000002</c:v>
                </c:pt>
                <c:pt idx="6">
                  <c:v>273851.46180000005</c:v>
                </c:pt>
                <c:pt idx="7">
                  <c:v>228687.17189999996</c:v>
                </c:pt>
                <c:pt idx="8">
                  <c:v>235464.83730000001</c:v>
                </c:pt>
                <c:pt idx="9">
                  <c:v>318927.96260000003</c:v>
                </c:pt>
                <c:pt idx="10">
                  <c:v>246223.11850000001</c:v>
                </c:pt>
              </c:numCache>
            </c:numRef>
          </c:val>
        </c:ser>
        <c:marker val="1"/>
        <c:axId val="172169472"/>
        <c:axId val="172183552"/>
      </c:lineChart>
      <c:catAx>
        <c:axId val="1721694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83552"/>
        <c:crosses val="autoZero"/>
        <c:auto val="1"/>
        <c:lblAlgn val="ctr"/>
        <c:lblOffset val="100"/>
        <c:tickLblSkip val="1"/>
        <c:tickMarkSkip val="1"/>
      </c:catAx>
      <c:valAx>
        <c:axId val="172183552"/>
        <c:scaling>
          <c:orientation val="minMax"/>
          <c:max val="3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169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2155"/>
          <c:y val="4.31782611599147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096468140629636E-2"/>
          <c:y val="0.24056631477363424"/>
          <c:w val="0.90174552856829893"/>
          <c:h val="0.67452907867902911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'13.6.34.2'!$B$9:$B$19</c:f>
              <c:numCache>
                <c:formatCode>#,##0.0_);\(#,##0.0\)</c:formatCode>
                <c:ptCount val="11"/>
                <c:pt idx="0">
                  <c:v>3.9380000000000002</c:v>
                </c:pt>
                <c:pt idx="1">
                  <c:v>4.0759999999999996</c:v>
                </c:pt>
                <c:pt idx="2">
                  <c:v>3.141</c:v>
                </c:pt>
                <c:pt idx="3">
                  <c:v>3.7280000000000002</c:v>
                </c:pt>
                <c:pt idx="4">
                  <c:v>3.278</c:v>
                </c:pt>
                <c:pt idx="5">
                  <c:v>4.0750000000000002</c:v>
                </c:pt>
                <c:pt idx="6">
                  <c:v>4.0910000000000002</c:v>
                </c:pt>
                <c:pt idx="7">
                  <c:v>4.4560000000000004</c:v>
                </c:pt>
                <c:pt idx="8">
                  <c:v>3.2120000000000002</c:v>
                </c:pt>
                <c:pt idx="9">
                  <c:v>4.5609999999999999</c:v>
                </c:pt>
                <c:pt idx="10">
                  <c:v>5.0140000000000002</c:v>
                </c:pt>
              </c:numCache>
            </c:numRef>
          </c:val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'13.6.34.2'!$D$9:$D$19</c:f>
              <c:numCache>
                <c:formatCode>#,##0.0_);\(#,##0.0\)</c:formatCode>
                <c:ptCount val="11"/>
                <c:pt idx="0">
                  <c:v>1.994</c:v>
                </c:pt>
                <c:pt idx="1">
                  <c:v>1.1399999999999999</c:v>
                </c:pt>
                <c:pt idx="2">
                  <c:v>1.38</c:v>
                </c:pt>
                <c:pt idx="3">
                  <c:v>1.294</c:v>
                </c:pt>
                <c:pt idx="4">
                  <c:v>6.9370000000000003</c:v>
                </c:pt>
                <c:pt idx="5">
                  <c:v>2.0209999999999999</c:v>
                </c:pt>
                <c:pt idx="6">
                  <c:v>1.869</c:v>
                </c:pt>
                <c:pt idx="7">
                  <c:v>1.87</c:v>
                </c:pt>
                <c:pt idx="8">
                  <c:v>1.284</c:v>
                </c:pt>
                <c:pt idx="9">
                  <c:v>1.7350000000000001</c:v>
                </c:pt>
                <c:pt idx="10">
                  <c:v>2.4409999999999998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'13.6.34.2'!$F$9:$F$19</c:f>
              <c:numCache>
                <c:formatCode>#,##0.0_);\(#,##0.0\)</c:formatCode>
                <c:ptCount val="11"/>
                <c:pt idx="0">
                  <c:v>10.611000000000001</c:v>
                </c:pt>
                <c:pt idx="1">
                  <c:v>10.484999999999999</c:v>
                </c:pt>
                <c:pt idx="2">
                  <c:v>10.888999999999999</c:v>
                </c:pt>
                <c:pt idx="3">
                  <c:v>11.510999999999999</c:v>
                </c:pt>
                <c:pt idx="4">
                  <c:v>4.7750000000000004</c:v>
                </c:pt>
                <c:pt idx="5">
                  <c:v>11.124000000000001</c:v>
                </c:pt>
                <c:pt idx="6">
                  <c:v>11.342000000000001</c:v>
                </c:pt>
                <c:pt idx="7">
                  <c:v>13.112</c:v>
                </c:pt>
                <c:pt idx="8">
                  <c:v>10.170999999999999</c:v>
                </c:pt>
                <c:pt idx="9">
                  <c:v>7.391</c:v>
                </c:pt>
                <c:pt idx="10">
                  <c:v>9.2539999999999996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'13.6.34.2'!$H$9:$H$19</c:f>
              <c:numCache>
                <c:formatCode>#,##0.0_);\(#,##0.0\)</c:formatCode>
                <c:ptCount val="11"/>
                <c:pt idx="0">
                  <c:v>5.6189999999999998</c:v>
                </c:pt>
                <c:pt idx="1">
                  <c:v>5.8019999999999996</c:v>
                </c:pt>
                <c:pt idx="2">
                  <c:v>5.6980000000000004</c:v>
                </c:pt>
                <c:pt idx="3">
                  <c:v>5.7919999999999998</c:v>
                </c:pt>
                <c:pt idx="4">
                  <c:v>5.8780000000000001</c:v>
                </c:pt>
                <c:pt idx="5">
                  <c:v>6.6310000000000002</c:v>
                </c:pt>
                <c:pt idx="6">
                  <c:v>5.1760000000000002</c:v>
                </c:pt>
                <c:pt idx="7">
                  <c:v>5.0880000000000001</c:v>
                </c:pt>
                <c:pt idx="8">
                  <c:v>8.1999999999999993</c:v>
                </c:pt>
                <c:pt idx="9">
                  <c:v>8.3209999999999997</c:v>
                </c:pt>
                <c:pt idx="10">
                  <c:v>8.2520000000000007</c:v>
                </c:pt>
              </c:numCache>
            </c:numRef>
          </c:val>
        </c:ser>
        <c:marker val="1"/>
        <c:axId val="172226432"/>
        <c:axId val="172227968"/>
      </c:lineChart>
      <c:catAx>
        <c:axId val="172226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227968"/>
        <c:crosses val="autoZero"/>
        <c:auto val="1"/>
        <c:lblAlgn val="ctr"/>
        <c:lblOffset val="100"/>
        <c:tickLblSkip val="1"/>
        <c:tickMarkSkip val="1"/>
      </c:catAx>
      <c:valAx>
        <c:axId val="17222796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226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5961"/>
          <c:y val="0.1415096815728262"/>
          <c:w val="0.43067072538798457"/>
          <c:h val="5.896226415094461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595"/>
          <c:y val="1.96824305094395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442663892713544E-2"/>
          <c:y val="0.20863627739303672"/>
          <c:w val="0.89439933281620609"/>
          <c:h val="0.70841428706953802"/>
        </c:manualLayout>
      </c:layout>
      <c:lineChart>
        <c:grouping val="standard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'13.6.34.2'!$C$9:$C$19</c:f>
              <c:numCache>
                <c:formatCode>#,##0.0_);\(#,##0.0\)</c:formatCode>
                <c:ptCount val="11"/>
                <c:pt idx="0">
                  <c:v>164.04</c:v>
                </c:pt>
                <c:pt idx="1">
                  <c:v>164.90700000000001</c:v>
                </c:pt>
                <c:pt idx="2">
                  <c:v>138.24100000000001</c:v>
                </c:pt>
                <c:pt idx="3">
                  <c:v>166.45699999999999</c:v>
                </c:pt>
                <c:pt idx="4">
                  <c:v>135.75</c:v>
                </c:pt>
                <c:pt idx="5">
                  <c:v>208.22900000000001</c:v>
                </c:pt>
                <c:pt idx="6">
                  <c:v>193.41499999999999</c:v>
                </c:pt>
                <c:pt idx="7">
                  <c:v>207.93299999999999</c:v>
                </c:pt>
                <c:pt idx="8">
                  <c:v>140.27199999999999</c:v>
                </c:pt>
                <c:pt idx="9">
                  <c:v>233.875</c:v>
                </c:pt>
                <c:pt idx="10">
                  <c:v>263.15499999999997</c:v>
                </c:pt>
              </c:numCache>
            </c:numRef>
          </c:val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'13.6.34.2'!$E$9:$E$19</c:f>
              <c:numCache>
                <c:formatCode>#,##0.0_);\(#,##0.0\)</c:formatCode>
                <c:ptCount val="11"/>
                <c:pt idx="0">
                  <c:v>94.882999999999996</c:v>
                </c:pt>
                <c:pt idx="1">
                  <c:v>47.447000000000003</c:v>
                </c:pt>
                <c:pt idx="2">
                  <c:v>61.280999999999999</c:v>
                </c:pt>
                <c:pt idx="3">
                  <c:v>59.421999999999997</c:v>
                </c:pt>
                <c:pt idx="4">
                  <c:v>449.96800000000002</c:v>
                </c:pt>
                <c:pt idx="5">
                  <c:v>123.904</c:v>
                </c:pt>
                <c:pt idx="6">
                  <c:v>95.013999999999996</c:v>
                </c:pt>
                <c:pt idx="7">
                  <c:v>92.32</c:v>
                </c:pt>
                <c:pt idx="8">
                  <c:v>70.819000000000003</c:v>
                </c:pt>
                <c:pt idx="9">
                  <c:v>99.561999999999998</c:v>
                </c:pt>
                <c:pt idx="10">
                  <c:v>128.911</c:v>
                </c:pt>
              </c:numCache>
            </c:numRef>
          </c:val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'13.6.34.2'!$G$9:$G$19</c:f>
              <c:numCache>
                <c:formatCode>#,##0.0_);\(#,##0.0\)</c:formatCode>
                <c:ptCount val="11"/>
                <c:pt idx="0">
                  <c:v>592.50300000000004</c:v>
                </c:pt>
                <c:pt idx="1">
                  <c:v>581.07399999999996</c:v>
                </c:pt>
                <c:pt idx="2">
                  <c:v>666.346</c:v>
                </c:pt>
                <c:pt idx="3">
                  <c:v>722.92100000000005</c:v>
                </c:pt>
                <c:pt idx="4">
                  <c:v>243.37299999999999</c:v>
                </c:pt>
                <c:pt idx="5">
                  <c:v>639.65599999999995</c:v>
                </c:pt>
                <c:pt idx="6">
                  <c:v>602.70799999999997</c:v>
                </c:pt>
                <c:pt idx="7">
                  <c:v>804.93899999999996</c:v>
                </c:pt>
                <c:pt idx="8">
                  <c:v>582.33699999999999</c:v>
                </c:pt>
                <c:pt idx="9">
                  <c:v>468.75900000000001</c:v>
                </c:pt>
                <c:pt idx="10">
                  <c:v>613.774</c:v>
                </c:pt>
              </c:numCache>
            </c:numRef>
          </c:val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'13.6.34.2'!$I$9:$I$19</c:f>
              <c:numCache>
                <c:formatCode>#,##0.0_);\(#,##0.0\)</c:formatCode>
                <c:ptCount val="11"/>
                <c:pt idx="0">
                  <c:v>179.023</c:v>
                </c:pt>
                <c:pt idx="1">
                  <c:v>212.62299999999999</c:v>
                </c:pt>
                <c:pt idx="2">
                  <c:v>233.68299999999999</c:v>
                </c:pt>
                <c:pt idx="3">
                  <c:v>235.45</c:v>
                </c:pt>
                <c:pt idx="4">
                  <c:v>233.447</c:v>
                </c:pt>
                <c:pt idx="5">
                  <c:v>284.49900000000002</c:v>
                </c:pt>
                <c:pt idx="6">
                  <c:v>213.99</c:v>
                </c:pt>
                <c:pt idx="7">
                  <c:v>202.339</c:v>
                </c:pt>
                <c:pt idx="8">
                  <c:v>376.29300000000001</c:v>
                </c:pt>
                <c:pt idx="9">
                  <c:v>412.30500000000001</c:v>
                </c:pt>
                <c:pt idx="10">
                  <c:v>358.887</c:v>
                </c:pt>
              </c:numCache>
            </c:numRef>
          </c:val>
        </c:ser>
        <c:marker val="1"/>
        <c:axId val="172283392"/>
        <c:axId val="172284928"/>
      </c:lineChart>
      <c:catAx>
        <c:axId val="172283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284928"/>
        <c:crosses val="autoZero"/>
        <c:auto val="1"/>
        <c:lblAlgn val="ctr"/>
        <c:lblOffset val="100"/>
        <c:tickLblSkip val="1"/>
        <c:tickMarkSkip val="1"/>
      </c:catAx>
      <c:valAx>
        <c:axId val="1722849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28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599"/>
          <c:w val="0.43158899903352926"/>
          <c:h val="5.760368663594492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5627477599783419"/>
          <c:y val="4.79384228791695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556"/>
          <c:h val="0.720379146919431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'13.6.38.1'!$B$10:$B$20</c:f>
              <c:numCache>
                <c:formatCode>#,##0\ _€;\-#,##0\ _€</c:formatCode>
                <c:ptCount val="11"/>
                <c:pt idx="0">
                  <c:v>8395</c:v>
                </c:pt>
                <c:pt idx="1">
                  <c:v>9077</c:v>
                </c:pt>
                <c:pt idx="2">
                  <c:v>9019</c:v>
                </c:pt>
                <c:pt idx="3">
                  <c:v>7936</c:v>
                </c:pt>
                <c:pt idx="4">
                  <c:v>7492</c:v>
                </c:pt>
                <c:pt idx="5">
                  <c:v>7828</c:v>
                </c:pt>
                <c:pt idx="6">
                  <c:v>8157</c:v>
                </c:pt>
                <c:pt idx="7">
                  <c:v>7006</c:v>
                </c:pt>
                <c:pt idx="8">
                  <c:v>6745</c:v>
                </c:pt>
                <c:pt idx="9">
                  <c:v>6586</c:v>
                </c:pt>
                <c:pt idx="10">
                  <c:v>6926</c:v>
                </c:pt>
              </c:numCache>
            </c:numRef>
          </c:val>
        </c:ser>
        <c:marker val="1"/>
        <c:axId val="172964864"/>
        <c:axId val="172995328"/>
      </c:lineChart>
      <c:catAx>
        <c:axId val="172964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995328"/>
        <c:crosses val="autoZero"/>
        <c:auto val="1"/>
        <c:lblAlgn val="ctr"/>
        <c:lblOffset val="100"/>
        <c:tickLblSkip val="2"/>
        <c:tickMarkSkip val="1"/>
      </c:catAx>
      <c:valAx>
        <c:axId val="172995328"/>
        <c:scaling>
          <c:orientation val="minMax"/>
          <c:max val="9500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964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4178521302661941"/>
          <c:y val="4.85956404839638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004801829149438"/>
          <c:y val="0.21911471790027204"/>
          <c:w val="0.85486576527886593"/>
          <c:h val="0.696971283533854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'13.6.38.1'!$D$10:$D$20</c:f>
              <c:numCache>
                <c:formatCode>#,##0\ _€;\-#,##0\ _€</c:formatCode>
                <c:ptCount val="11"/>
                <c:pt idx="0">
                  <c:v>445445</c:v>
                </c:pt>
                <c:pt idx="1">
                  <c:v>478428</c:v>
                </c:pt>
                <c:pt idx="2">
                  <c:v>489189</c:v>
                </c:pt>
                <c:pt idx="3">
                  <c:v>426074</c:v>
                </c:pt>
                <c:pt idx="4">
                  <c:v>414507</c:v>
                </c:pt>
                <c:pt idx="5">
                  <c:v>419662</c:v>
                </c:pt>
                <c:pt idx="6">
                  <c:v>424311</c:v>
                </c:pt>
                <c:pt idx="7">
                  <c:v>400628</c:v>
                </c:pt>
                <c:pt idx="8">
                  <c:v>370570</c:v>
                </c:pt>
                <c:pt idx="9">
                  <c:v>372714</c:v>
                </c:pt>
                <c:pt idx="10">
                  <c:v>376952</c:v>
                </c:pt>
              </c:numCache>
            </c:numRef>
          </c:val>
        </c:ser>
        <c:marker val="1"/>
        <c:axId val="172584960"/>
        <c:axId val="172586496"/>
      </c:lineChart>
      <c:catAx>
        <c:axId val="172584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86496"/>
        <c:crosses val="autoZero"/>
        <c:auto val="1"/>
        <c:lblAlgn val="ctr"/>
        <c:lblOffset val="100"/>
        <c:tickLblSkip val="1"/>
        <c:tickMarkSkip val="1"/>
      </c:catAx>
      <c:valAx>
        <c:axId val="172586496"/>
        <c:scaling>
          <c:orientation val="minMax"/>
          <c:max val="500000"/>
          <c:min val="3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584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113445029897576"/>
          <c:y val="6.15396400808750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507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'13.6.38.1'!$F$10:$F$20</c:f>
              <c:numCache>
                <c:formatCode>#,##0\ _€;\-#,##0\ _€</c:formatCode>
                <c:ptCount val="11"/>
                <c:pt idx="0">
                  <c:v>101160.55950000002</c:v>
                </c:pt>
                <c:pt idx="1">
                  <c:v>95063.64360000001</c:v>
                </c:pt>
                <c:pt idx="2">
                  <c:v>136581.56880000001</c:v>
                </c:pt>
                <c:pt idx="3">
                  <c:v>114230.43939999999</c:v>
                </c:pt>
                <c:pt idx="4">
                  <c:v>120953.14259999999</c:v>
                </c:pt>
                <c:pt idx="5">
                  <c:v>131354.20600000001</c:v>
                </c:pt>
                <c:pt idx="6">
                  <c:v>146811.60600000003</c:v>
                </c:pt>
                <c:pt idx="7">
                  <c:v>113537.9752</c:v>
                </c:pt>
                <c:pt idx="8">
                  <c:v>101980.864</c:v>
                </c:pt>
                <c:pt idx="9">
                  <c:v>112485.0852</c:v>
                </c:pt>
                <c:pt idx="10">
                  <c:v>109919.2032</c:v>
                </c:pt>
              </c:numCache>
            </c:numRef>
          </c:val>
        </c:ser>
        <c:marker val="1"/>
        <c:axId val="172610304"/>
        <c:axId val="172611840"/>
      </c:lineChart>
      <c:catAx>
        <c:axId val="172610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611840"/>
        <c:crosses val="autoZero"/>
        <c:auto val="1"/>
        <c:lblAlgn val="ctr"/>
        <c:lblOffset val="100"/>
        <c:tickLblSkip val="1"/>
        <c:tickMarkSkip val="1"/>
      </c:catAx>
      <c:valAx>
        <c:axId val="172611840"/>
        <c:scaling>
          <c:orientation val="minMax"/>
          <c:max val="15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61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7438304008295274"/>
          <c:y val="6.588235294117653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'13.6.41.1'!$C$10:$C$20</c:f>
              <c:numCache>
                <c:formatCode>#,##0.0_);\(#,##0.0\)</c:formatCode>
                <c:ptCount val="11"/>
                <c:pt idx="0">
                  <c:v>17.884</c:v>
                </c:pt>
                <c:pt idx="1">
                  <c:v>15.989000000000001</c:v>
                </c:pt>
                <c:pt idx="2">
                  <c:v>16.366</c:v>
                </c:pt>
                <c:pt idx="3">
                  <c:v>14.920999999999999</c:v>
                </c:pt>
                <c:pt idx="4">
                  <c:v>13.153</c:v>
                </c:pt>
                <c:pt idx="5">
                  <c:v>12.162000000000001</c:v>
                </c:pt>
                <c:pt idx="6">
                  <c:v>8.8569999999999993</c:v>
                </c:pt>
                <c:pt idx="7">
                  <c:v>8.9390000000000001</c:v>
                </c:pt>
                <c:pt idx="8">
                  <c:v>9.6940000000000008</c:v>
                </c:pt>
                <c:pt idx="9">
                  <c:v>10.041</c:v>
                </c:pt>
                <c:pt idx="10">
                  <c:v>10.18</c:v>
                </c:pt>
              </c:numCache>
            </c:numRef>
          </c:val>
        </c:ser>
        <c:marker val="1"/>
        <c:axId val="172791680"/>
        <c:axId val="172793216"/>
      </c:lineChart>
      <c:catAx>
        <c:axId val="172791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793216"/>
        <c:crosses val="autoZero"/>
        <c:auto val="1"/>
        <c:lblAlgn val="ctr"/>
        <c:lblOffset val="100"/>
        <c:tickLblSkip val="1"/>
        <c:tickMarkSkip val="1"/>
      </c:catAx>
      <c:valAx>
        <c:axId val="172793216"/>
        <c:scaling>
          <c:orientation val="minMax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791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103251924017968"/>
          <c:y val="8.624733097174046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8775"/>
          <c:h val="0.627041054416746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'13.6.41.1'!$E$10:$E$20</c:f>
              <c:numCache>
                <c:formatCode>#,##0.0_);\(#,##0.0\)</c:formatCode>
                <c:ptCount val="11"/>
                <c:pt idx="0">
                  <c:v>229.405</c:v>
                </c:pt>
                <c:pt idx="1">
                  <c:v>233.541</c:v>
                </c:pt>
                <c:pt idx="2">
                  <c:v>247.89599999999999</c:v>
                </c:pt>
                <c:pt idx="3">
                  <c:v>220.38399999999999</c:v>
                </c:pt>
                <c:pt idx="4">
                  <c:v>187.672</c:v>
                </c:pt>
                <c:pt idx="5">
                  <c:v>196.10900000000001</c:v>
                </c:pt>
                <c:pt idx="6">
                  <c:v>144.30099999999999</c:v>
                </c:pt>
                <c:pt idx="7">
                  <c:v>152.50700000000001</c:v>
                </c:pt>
                <c:pt idx="8">
                  <c:v>167.816</c:v>
                </c:pt>
                <c:pt idx="9">
                  <c:v>177.58799999999999</c:v>
                </c:pt>
                <c:pt idx="10">
                  <c:v>188.38</c:v>
                </c:pt>
              </c:numCache>
            </c:numRef>
          </c:val>
        </c:ser>
        <c:marker val="1"/>
        <c:axId val="172817024"/>
        <c:axId val="172716416"/>
      </c:lineChart>
      <c:catAx>
        <c:axId val="17281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716416"/>
        <c:crosses val="autoZero"/>
        <c:auto val="1"/>
        <c:lblAlgn val="ctr"/>
        <c:lblOffset val="100"/>
        <c:tickLblSkip val="1"/>
        <c:tickMarkSkip val="1"/>
      </c:catAx>
      <c:valAx>
        <c:axId val="172716416"/>
        <c:scaling>
          <c:orientation val="minMax"/>
          <c:max val="3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81702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77245508982042"/>
          <c:y val="0.15533998992622752"/>
          <c:w val="0.85928143712575611"/>
          <c:h val="0.75728245089034396"/>
        </c:manualLayout>
      </c:layout>
      <c:lineChart>
        <c:grouping val="standard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'13.1.1.1'!$D$7:$D$17</c:f>
              <c:numCache>
                <c:formatCode>#,##0__;\–#,##0__;0__;@__</c:formatCode>
                <c:ptCount val="11"/>
                <c:pt idx="0">
                  <c:v>24848.632000000001</c:v>
                </c:pt>
                <c:pt idx="1">
                  <c:v>14241.49</c:v>
                </c:pt>
                <c:pt idx="2">
                  <c:v>19091.804</c:v>
                </c:pt>
                <c:pt idx="3">
                  <c:v>24543.717000000001</c:v>
                </c:pt>
                <c:pt idx="4">
                  <c:v>24179.755000000001</c:v>
                </c:pt>
                <c:pt idx="5">
                  <c:v>17884.219000000001</c:v>
                </c:pt>
                <c:pt idx="6">
                  <c:v>19880.064999999999</c:v>
                </c:pt>
                <c:pt idx="7">
                  <c:v>22094.521000000001</c:v>
                </c:pt>
                <c:pt idx="8">
                  <c:v>17543.823</c:v>
                </c:pt>
                <c:pt idx="9">
                  <c:v>25374.359</c:v>
                </c:pt>
                <c:pt idx="10">
                  <c:v>20596.939999999999</c:v>
                </c:pt>
              </c:numCache>
            </c:numRef>
          </c:val>
        </c:ser>
        <c:marker val="1"/>
        <c:axId val="157867392"/>
        <c:axId val="157869184"/>
      </c:lineChart>
      <c:catAx>
        <c:axId val="157867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869184"/>
        <c:crosses val="autoZero"/>
        <c:auto val="1"/>
        <c:lblAlgn val="ctr"/>
        <c:lblOffset val="100"/>
        <c:tickLblSkip val="1"/>
        <c:tickMarkSkip val="1"/>
      </c:catAx>
      <c:valAx>
        <c:axId val="157869184"/>
        <c:scaling>
          <c:orientation val="minMax"/>
          <c:min val="1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867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24904240808481828"/>
          <c:y val="3.01624129930394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'13.1.5.1'!$G$9:$G$19</c:f>
              <c:numCache>
                <c:formatCode>#,##0\ _€;\-#,##0\ _€</c:formatCode>
                <c:ptCount val="11"/>
                <c:pt idx="0">
                  <c:v>20209.5756</c:v>
                </c:pt>
                <c:pt idx="1">
                  <c:v>16950.304800000002</c:v>
                </c:pt>
                <c:pt idx="2">
                  <c:v>21119.616000000002</c:v>
                </c:pt>
                <c:pt idx="3">
                  <c:v>46497.545100000003</c:v>
                </c:pt>
                <c:pt idx="4">
                  <c:v>45398.883600000001</c:v>
                </c:pt>
                <c:pt idx="5">
                  <c:v>22005.1188</c:v>
                </c:pt>
                <c:pt idx="6">
                  <c:v>37852.67</c:v>
                </c:pt>
                <c:pt idx="7">
                  <c:v>66477.887999999992</c:v>
                </c:pt>
                <c:pt idx="8">
                  <c:v>56263.16</c:v>
                </c:pt>
                <c:pt idx="9">
                  <c:v>65145.460500000001</c:v>
                </c:pt>
                <c:pt idx="10">
                  <c:v>35358</c:v>
                </c:pt>
              </c:numCache>
            </c:numRef>
          </c:val>
        </c:ser>
        <c:marker val="1"/>
        <c:axId val="79316096"/>
        <c:axId val="79317632"/>
      </c:lineChart>
      <c:catAx>
        <c:axId val="79316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317632"/>
        <c:crossesAt val="10000"/>
        <c:auto val="1"/>
        <c:lblAlgn val="ctr"/>
        <c:lblOffset val="100"/>
        <c:tickLblSkip val="1"/>
        <c:tickMarkSkip val="1"/>
      </c:catAx>
      <c:valAx>
        <c:axId val="79317632"/>
        <c:scaling>
          <c:orientation val="minMax"/>
          <c:max val="75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31609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15644187881423113"/>
          <c:y val="2.75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32"/>
          <c:h val="0.75250091858022283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'13.6.41.1'!$G$10:$G$20</c:f>
              <c:numCache>
                <c:formatCode>#,##0\ _€;\-#,##0\ _€</c:formatCode>
                <c:ptCount val="11"/>
                <c:pt idx="0">
                  <c:v>298249.44049999997</c:v>
                </c:pt>
                <c:pt idx="1">
                  <c:v>346621.55219999992</c:v>
                </c:pt>
                <c:pt idx="2">
                  <c:v>346955.24160000001</c:v>
                </c:pt>
                <c:pt idx="3">
                  <c:v>323171.09759999998</c:v>
                </c:pt>
                <c:pt idx="4">
                  <c:v>286762.81599999999</c:v>
                </c:pt>
                <c:pt idx="5">
                  <c:v>262825.28180000006</c:v>
                </c:pt>
                <c:pt idx="6">
                  <c:v>205008.4307</c:v>
                </c:pt>
                <c:pt idx="7">
                  <c:v>196749.28069999997</c:v>
                </c:pt>
                <c:pt idx="8">
                  <c:v>245279.86560000002</c:v>
                </c:pt>
                <c:pt idx="9">
                  <c:v>239211.03599999999</c:v>
                </c:pt>
                <c:pt idx="10">
                  <c:v>256441.69399999999</c:v>
                </c:pt>
              </c:numCache>
            </c:numRef>
          </c:val>
        </c:ser>
        <c:marker val="1"/>
        <c:axId val="172739968"/>
        <c:axId val="172749952"/>
      </c:lineChart>
      <c:catAx>
        <c:axId val="172739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749952"/>
        <c:crosses val="autoZero"/>
        <c:auto val="1"/>
        <c:lblAlgn val="ctr"/>
        <c:lblOffset val="100"/>
        <c:tickLblSkip val="1"/>
        <c:tickMarkSkip val="1"/>
      </c:catAx>
      <c:valAx>
        <c:axId val="172749952"/>
        <c:scaling>
          <c:orientation val="minMax"/>
          <c:max val="40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739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6641002309225991"/>
          <c:y val="9.48907663914291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365922043767133E-2"/>
          <c:y val="0.17797630904728959"/>
          <c:w val="0.91789984100241184"/>
          <c:h val="0.73443456799403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'13.6.42.1'!$B$10:$B$20</c:f>
              <c:numCache>
                <c:formatCode>#,##0.0_);\(#,##0.0\)</c:formatCode>
                <c:ptCount val="11"/>
                <c:pt idx="0">
                  <c:v>9.64</c:v>
                </c:pt>
                <c:pt idx="1">
                  <c:v>8.4149999999999991</c:v>
                </c:pt>
                <c:pt idx="2">
                  <c:v>11.47</c:v>
                </c:pt>
                <c:pt idx="3">
                  <c:v>12.451000000000001</c:v>
                </c:pt>
                <c:pt idx="4">
                  <c:v>11.28</c:v>
                </c:pt>
                <c:pt idx="5">
                  <c:v>13.552</c:v>
                </c:pt>
                <c:pt idx="6">
                  <c:v>13.288</c:v>
                </c:pt>
                <c:pt idx="7">
                  <c:v>12.337999999999999</c:v>
                </c:pt>
                <c:pt idx="8">
                  <c:v>11.603999999999999</c:v>
                </c:pt>
                <c:pt idx="9">
                  <c:v>11.867000000000001</c:v>
                </c:pt>
                <c:pt idx="10">
                  <c:v>13.624000000000001</c:v>
                </c:pt>
              </c:numCache>
            </c:numRef>
          </c:val>
        </c:ser>
        <c:marker val="1"/>
        <c:axId val="173167360"/>
        <c:axId val="173168896"/>
      </c:lineChart>
      <c:catAx>
        <c:axId val="173167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68896"/>
        <c:crosses val="autoZero"/>
        <c:auto val="1"/>
        <c:lblAlgn val="ctr"/>
        <c:lblOffset val="100"/>
        <c:tickLblSkip val="1"/>
        <c:tickMarkSkip val="1"/>
      </c:catAx>
      <c:valAx>
        <c:axId val="173168896"/>
        <c:scaling>
          <c:orientation val="minMax"/>
          <c:max val="15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67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791427145226904"/>
          <c:y val="8.27253162697732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220917475164659E-2"/>
          <c:y val="0.18789443682308427"/>
          <c:w val="0.89723993574453587"/>
          <c:h val="0.7245164402182424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'13.6.42.1'!$D$10:$D$20</c:f>
              <c:numCache>
                <c:formatCode>#,##0.0_);\(#,##0.0\)</c:formatCode>
                <c:ptCount val="11"/>
                <c:pt idx="0">
                  <c:v>69.387</c:v>
                </c:pt>
                <c:pt idx="1">
                  <c:v>54.759</c:v>
                </c:pt>
                <c:pt idx="2">
                  <c:v>77.793000000000006</c:v>
                </c:pt>
                <c:pt idx="3">
                  <c:v>73.936999999999998</c:v>
                </c:pt>
                <c:pt idx="4">
                  <c:v>75.438000000000002</c:v>
                </c:pt>
                <c:pt idx="5">
                  <c:v>91.846999999999994</c:v>
                </c:pt>
                <c:pt idx="6">
                  <c:v>83.53</c:v>
                </c:pt>
                <c:pt idx="7">
                  <c:v>85.3</c:v>
                </c:pt>
                <c:pt idx="8">
                  <c:v>79.510999999999996</c:v>
                </c:pt>
                <c:pt idx="9">
                  <c:v>85.600999999999999</c:v>
                </c:pt>
                <c:pt idx="10">
                  <c:v>98.878</c:v>
                </c:pt>
              </c:numCache>
            </c:numRef>
          </c:val>
        </c:ser>
        <c:marker val="1"/>
        <c:axId val="173196800"/>
        <c:axId val="173198336"/>
      </c:lineChart>
      <c:catAx>
        <c:axId val="173196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98336"/>
        <c:crosses val="autoZero"/>
        <c:auto val="1"/>
        <c:lblAlgn val="ctr"/>
        <c:lblOffset val="100"/>
        <c:tickLblSkip val="1"/>
        <c:tickMarkSkip val="1"/>
      </c:catAx>
      <c:valAx>
        <c:axId val="173198336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1968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1579756211455163"/>
          <c:y val="1.8823529411765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58352274219325E-2"/>
          <c:y val="0.12000000000000002"/>
          <c:w val="0.87423378354595749"/>
          <c:h val="0.7929411764706023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'13.6.42.1'!$F$10:$F$20</c:f>
              <c:numCache>
                <c:formatCode>#,##0\ _€;\-#,##0\ _€</c:formatCode>
                <c:ptCount val="11"/>
                <c:pt idx="0">
                  <c:v>40945.268700000001</c:v>
                </c:pt>
                <c:pt idx="1">
                  <c:v>32811.592800000006</c:v>
                </c:pt>
                <c:pt idx="2">
                  <c:v>51039.987300000001</c:v>
                </c:pt>
                <c:pt idx="3">
                  <c:v>53737.411600000007</c:v>
                </c:pt>
                <c:pt idx="4">
                  <c:v>55115.002800000002</c:v>
                </c:pt>
                <c:pt idx="5">
                  <c:v>56100.147599999989</c:v>
                </c:pt>
                <c:pt idx="6">
                  <c:v>56808.753000000004</c:v>
                </c:pt>
                <c:pt idx="7">
                  <c:v>51384.72</c:v>
                </c:pt>
                <c:pt idx="8">
                  <c:v>47635.040099999998</c:v>
                </c:pt>
                <c:pt idx="9">
                  <c:v>55957.373700000011</c:v>
                </c:pt>
                <c:pt idx="10">
                  <c:v>60552.887200000005</c:v>
                </c:pt>
              </c:numCache>
            </c:numRef>
          </c:val>
        </c:ser>
        <c:marker val="1"/>
        <c:axId val="173308160"/>
        <c:axId val="173318144"/>
      </c:lineChart>
      <c:catAx>
        <c:axId val="173308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318144"/>
        <c:crosses val="autoZero"/>
        <c:auto val="1"/>
        <c:lblAlgn val="ctr"/>
        <c:lblOffset val="100"/>
        <c:tickLblSkip val="1"/>
        <c:tickMarkSkip val="1"/>
      </c:catAx>
      <c:valAx>
        <c:axId val="173318144"/>
        <c:scaling>
          <c:orientation val="minMax"/>
          <c:max val="65000"/>
          <c:min val="3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30816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209908946567177"/>
          <c:y val="0.10101036612847585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01336897992784E-2"/>
          <c:y val="0.28787949780890043"/>
          <c:w val="0.89197665288726857"/>
          <c:h val="0.6212136531665616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'13.6.43.1'!$C$10:$C$20</c:f>
              <c:numCache>
                <c:formatCode>#,##0.0_);\(#,##0.0\)</c:formatCode>
                <c:ptCount val="11"/>
                <c:pt idx="0">
                  <c:v>7.9059999999999997</c:v>
                </c:pt>
                <c:pt idx="1">
                  <c:v>7.9889999999999999</c:v>
                </c:pt>
                <c:pt idx="2">
                  <c:v>9.3580000000000005</c:v>
                </c:pt>
                <c:pt idx="3">
                  <c:v>9.2539999999999996</c:v>
                </c:pt>
                <c:pt idx="4">
                  <c:v>8.4359999999999999</c:v>
                </c:pt>
                <c:pt idx="5">
                  <c:v>8.92</c:v>
                </c:pt>
                <c:pt idx="6">
                  <c:v>8.5950000000000006</c:v>
                </c:pt>
                <c:pt idx="7">
                  <c:v>7.9930000000000003</c:v>
                </c:pt>
                <c:pt idx="8">
                  <c:v>6.2160000000000002</c:v>
                </c:pt>
                <c:pt idx="9">
                  <c:v>5.17</c:v>
                </c:pt>
                <c:pt idx="10">
                  <c:v>6.0010000000000003</c:v>
                </c:pt>
              </c:numCache>
            </c:numRef>
          </c:val>
        </c:ser>
        <c:marker val="1"/>
        <c:axId val="173428096"/>
        <c:axId val="173466752"/>
      </c:lineChart>
      <c:catAx>
        <c:axId val="173428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466752"/>
        <c:crosses val="autoZero"/>
        <c:auto val="1"/>
        <c:lblAlgn val="ctr"/>
        <c:lblOffset val="100"/>
        <c:tickLblSkip val="1"/>
        <c:tickMarkSkip val="1"/>
      </c:catAx>
      <c:valAx>
        <c:axId val="173466752"/>
        <c:scaling>
          <c:orientation val="minMax"/>
          <c:max val="11"/>
          <c:min val="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42809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8701700154559858"/>
          <c:y val="7.1599045346062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64296754250392E-2"/>
          <c:y val="0.21957040572792677"/>
          <c:w val="0.89953632148377127"/>
          <c:h val="0.6157517899761336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'13.6.43.1'!$E$10:$E$20</c:f>
              <c:numCache>
                <c:formatCode>#,##0.0_);\(#,##0.0\)</c:formatCode>
                <c:ptCount val="11"/>
                <c:pt idx="0">
                  <c:v>63.395000000000003</c:v>
                </c:pt>
                <c:pt idx="1">
                  <c:v>53.619</c:v>
                </c:pt>
                <c:pt idx="2">
                  <c:v>69.402000000000001</c:v>
                </c:pt>
                <c:pt idx="3">
                  <c:v>67.944000000000003</c:v>
                </c:pt>
                <c:pt idx="4">
                  <c:v>66.031999999999996</c:v>
                </c:pt>
                <c:pt idx="5">
                  <c:v>69.903000000000006</c:v>
                </c:pt>
                <c:pt idx="6">
                  <c:v>80.156000000000006</c:v>
                </c:pt>
                <c:pt idx="7">
                  <c:v>67.971000000000004</c:v>
                </c:pt>
                <c:pt idx="8">
                  <c:v>50.149000000000001</c:v>
                </c:pt>
                <c:pt idx="9">
                  <c:v>45.317999999999998</c:v>
                </c:pt>
                <c:pt idx="10">
                  <c:v>51.081000000000003</c:v>
                </c:pt>
              </c:numCache>
            </c:numRef>
          </c:val>
        </c:ser>
        <c:marker val="1"/>
        <c:axId val="173818240"/>
        <c:axId val="173819776"/>
      </c:lineChart>
      <c:catAx>
        <c:axId val="173818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19776"/>
        <c:crosses val="autoZero"/>
        <c:auto val="1"/>
        <c:lblAlgn val="ctr"/>
        <c:lblOffset val="100"/>
        <c:tickLblSkip val="1"/>
        <c:tickMarkSkip val="1"/>
      </c:catAx>
      <c:valAx>
        <c:axId val="173819776"/>
        <c:scaling>
          <c:orientation val="minMax"/>
          <c:max val="85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18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18125992315476694"/>
          <c:y val="1.94174757281556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702137490005583E-2"/>
          <c:y val="0.15291280258363024"/>
          <c:w val="0.86789684724351024"/>
          <c:h val="0.7572824508903439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'13.6.43.1'!$G$10:$G$20</c:f>
              <c:numCache>
                <c:formatCode>#,##0\ _€;\-#,##0\ _€</c:formatCode>
                <c:ptCount val="11"/>
                <c:pt idx="0">
                  <c:v>49917.223000000005</c:v>
                </c:pt>
                <c:pt idx="1">
                  <c:v>55120.331999999995</c:v>
                </c:pt>
                <c:pt idx="2">
                  <c:v>53633.865599999997</c:v>
                </c:pt>
                <c:pt idx="3">
                  <c:v>69730.927199999991</c:v>
                </c:pt>
                <c:pt idx="4">
                  <c:v>62129.508800000003</c:v>
                </c:pt>
                <c:pt idx="5">
                  <c:v>43829.181000000011</c:v>
                </c:pt>
                <c:pt idx="6">
                  <c:v>67988.319199999998</c:v>
                </c:pt>
                <c:pt idx="7">
                  <c:v>53880.611700000001</c:v>
                </c:pt>
                <c:pt idx="8">
                  <c:v>37566.615899999997</c:v>
                </c:pt>
                <c:pt idx="9">
                  <c:v>30653.095199999996</c:v>
                </c:pt>
                <c:pt idx="10">
                  <c:v>33509.135999999999</c:v>
                </c:pt>
              </c:numCache>
            </c:numRef>
          </c:val>
        </c:ser>
        <c:marker val="1"/>
        <c:axId val="173859968"/>
        <c:axId val="173861504"/>
      </c:lineChart>
      <c:catAx>
        <c:axId val="1738599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61504"/>
        <c:crosses val="autoZero"/>
        <c:auto val="1"/>
        <c:lblAlgn val="ctr"/>
        <c:lblOffset val="100"/>
        <c:tickLblSkip val="1"/>
        <c:tickMarkSkip val="1"/>
      </c:catAx>
      <c:valAx>
        <c:axId val="173861504"/>
        <c:scaling>
          <c:orientation val="minMax"/>
          <c:max val="8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59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744"/>
          <c:y val="8.96553194008657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'13.6.44.1'!$C$10:$C$20</c:f>
              <c:numCache>
                <c:formatCode>#,##0\ _€;\-#,##0\ _€</c:formatCode>
                <c:ptCount val="11"/>
                <c:pt idx="0">
                  <c:v>29189</c:v>
                </c:pt>
                <c:pt idx="1">
                  <c:v>27747</c:v>
                </c:pt>
                <c:pt idx="2">
                  <c:v>29928</c:v>
                </c:pt>
                <c:pt idx="3">
                  <c:v>27253</c:v>
                </c:pt>
                <c:pt idx="4">
                  <c:v>24567</c:v>
                </c:pt>
                <c:pt idx="5">
                  <c:v>30509</c:v>
                </c:pt>
                <c:pt idx="6">
                  <c:v>45697</c:v>
                </c:pt>
                <c:pt idx="7">
                  <c:v>49173</c:v>
                </c:pt>
                <c:pt idx="8">
                  <c:v>47970</c:v>
                </c:pt>
                <c:pt idx="9">
                  <c:v>48261</c:v>
                </c:pt>
                <c:pt idx="10">
                  <c:v>48171</c:v>
                </c:pt>
              </c:numCache>
            </c:numRef>
          </c:val>
        </c:ser>
        <c:marker val="1"/>
        <c:axId val="173947136"/>
        <c:axId val="173973504"/>
      </c:lineChart>
      <c:catAx>
        <c:axId val="1739471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973504"/>
        <c:crosses val="autoZero"/>
        <c:auto val="1"/>
        <c:lblAlgn val="ctr"/>
        <c:lblOffset val="100"/>
        <c:tickLblSkip val="1"/>
        <c:tickMarkSkip val="1"/>
      </c:catAx>
      <c:valAx>
        <c:axId val="173973504"/>
        <c:scaling>
          <c:orientation val="minMax"/>
          <c:max val="55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947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2617643413670879"/>
          <c:y val="9.64314319864946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2406"/>
          <c:h val="0.7252966618609285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'13.6.44.1'!$E$10:$E$20</c:f>
              <c:numCache>
                <c:formatCode>#,##0\ _€;\-#,##0\ _€</c:formatCode>
                <c:ptCount val="11"/>
                <c:pt idx="0">
                  <c:v>128898</c:v>
                </c:pt>
                <c:pt idx="1">
                  <c:v>127213</c:v>
                </c:pt>
                <c:pt idx="2">
                  <c:v>126463</c:v>
                </c:pt>
                <c:pt idx="3">
                  <c:v>123322</c:v>
                </c:pt>
                <c:pt idx="4">
                  <c:v>118398</c:v>
                </c:pt>
                <c:pt idx="5">
                  <c:v>125017</c:v>
                </c:pt>
                <c:pt idx="6">
                  <c:v>121248</c:v>
                </c:pt>
                <c:pt idx="7">
                  <c:v>135545</c:v>
                </c:pt>
                <c:pt idx="8">
                  <c:v>134676</c:v>
                </c:pt>
                <c:pt idx="9">
                  <c:v>134768</c:v>
                </c:pt>
                <c:pt idx="10">
                  <c:v>134317</c:v>
                </c:pt>
              </c:numCache>
            </c:numRef>
          </c:val>
        </c:ser>
        <c:marker val="1"/>
        <c:axId val="173980672"/>
        <c:axId val="173871872"/>
      </c:lineChart>
      <c:catAx>
        <c:axId val="173980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71872"/>
        <c:crosses val="autoZero"/>
        <c:auto val="1"/>
        <c:lblAlgn val="ctr"/>
        <c:lblOffset val="100"/>
        <c:tickLblSkip val="1"/>
        <c:tickMarkSkip val="1"/>
      </c:catAx>
      <c:valAx>
        <c:axId val="173871872"/>
        <c:scaling>
          <c:orientation val="minMax"/>
          <c:max val="160000"/>
          <c:min val="8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980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1051886896490876"/>
          <c:y val="2.39932146745322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'13.6.44.1'!$G$10:$G$20</c:f>
              <c:numCache>
                <c:formatCode>#,##0\ _€;\-#,##0\ _€</c:formatCode>
                <c:ptCount val="11"/>
                <c:pt idx="0">
                  <c:v>135600.696</c:v>
                </c:pt>
                <c:pt idx="1">
                  <c:v>149500.7176</c:v>
                </c:pt>
                <c:pt idx="2">
                  <c:v>143535.505</c:v>
                </c:pt>
                <c:pt idx="3">
                  <c:v>141006.37479999999</c:v>
                </c:pt>
                <c:pt idx="4">
                  <c:v>137424.55859999999</c:v>
                </c:pt>
                <c:pt idx="5">
                  <c:v>114028.00569999998</c:v>
                </c:pt>
                <c:pt idx="6">
                  <c:v>117998.5536</c:v>
                </c:pt>
                <c:pt idx="7">
                  <c:v>140234.85699999999</c:v>
                </c:pt>
                <c:pt idx="8">
                  <c:v>152884.19519999999</c:v>
                </c:pt>
                <c:pt idx="9">
                  <c:v>158028.95680000001</c:v>
                </c:pt>
                <c:pt idx="10">
                  <c:v>152745.29240000001</c:v>
                </c:pt>
              </c:numCache>
            </c:numRef>
          </c:val>
        </c:ser>
        <c:marker val="1"/>
        <c:axId val="173895680"/>
        <c:axId val="173897216"/>
      </c:lineChart>
      <c:catAx>
        <c:axId val="173895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97216"/>
        <c:crosses val="autoZero"/>
        <c:auto val="1"/>
        <c:lblAlgn val="ctr"/>
        <c:lblOffset val="100"/>
        <c:tickLblSkip val="1"/>
        <c:tickMarkSkip val="1"/>
      </c:catAx>
      <c:valAx>
        <c:axId val="173897216"/>
        <c:scaling>
          <c:orientation val="minMax"/>
          <c:max val="20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89568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9826926472900639"/>
          <c:y val="4.10131866046864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06170907263994E-2"/>
          <c:y val="0.15479115479115754"/>
          <c:w val="0.89795974292972669"/>
          <c:h val="0.75675675675675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'13.1.6.1'!$B$9:$B$19</c:f>
              <c:numCache>
                <c:formatCode>#,##0.0_);\(#,##0.0\)</c:formatCode>
                <c:ptCount val="11"/>
                <c:pt idx="0">
                  <c:v>39.523000000000003</c:v>
                </c:pt>
                <c:pt idx="1">
                  <c:v>37.685000000000002</c:v>
                </c:pt>
                <c:pt idx="2">
                  <c:v>45.043999999999997</c:v>
                </c:pt>
                <c:pt idx="3">
                  <c:v>47.411000000000001</c:v>
                </c:pt>
                <c:pt idx="4">
                  <c:v>54.393999999999998</c:v>
                </c:pt>
                <c:pt idx="5">
                  <c:v>60.987000000000002</c:v>
                </c:pt>
                <c:pt idx="6">
                  <c:v>65.983999999999995</c:v>
                </c:pt>
                <c:pt idx="7">
                  <c:v>81.322000000000003</c:v>
                </c:pt>
                <c:pt idx="8">
                  <c:v>125.879</c:v>
                </c:pt>
                <c:pt idx="9">
                  <c:v>142.31</c:v>
                </c:pt>
                <c:pt idx="10">
                  <c:v>195.684</c:v>
                </c:pt>
              </c:numCache>
            </c:numRef>
          </c:val>
        </c:ser>
        <c:marker val="1"/>
        <c:axId val="79399168"/>
        <c:axId val="79400960"/>
      </c:lineChart>
      <c:catAx>
        <c:axId val="79399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400960"/>
        <c:crosses val="autoZero"/>
        <c:auto val="1"/>
        <c:lblAlgn val="ctr"/>
        <c:lblOffset val="100"/>
        <c:tickLblSkip val="1"/>
        <c:tickMarkSkip val="1"/>
      </c:catAx>
      <c:valAx>
        <c:axId val="79400960"/>
        <c:scaling>
          <c:orientation val="minMax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399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29513923564432493"/>
          <c:y val="3.217821782178249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879E-2"/>
                  <c:y val="-3.7875327579455463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3429451100064084E-4"/>
                  <c:y val="-6.9780568154729561E-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('13.7.1.1'!$I$11,'13.7.1.1'!$I$15,'13.7.1.1'!$I$17,'13.7.1.1'!$I$20,'13.7.1.1'!$I$22)</c:f>
              <c:numCache>
                <c:formatCode>#,##0__;\–#,##0;0__;@__</c:formatCode>
                <c:ptCount val="5"/>
                <c:pt idx="0">
                  <c:v>60277</c:v>
                </c:pt>
                <c:pt idx="1">
                  <c:v>10897</c:v>
                </c:pt>
                <c:pt idx="2">
                  <c:v>69989</c:v>
                </c:pt>
                <c:pt idx="3">
                  <c:v>297707</c:v>
                </c:pt>
                <c:pt idx="4">
                  <c:v>1618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2997689008386189"/>
          <c:y val="3.08056872037914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242E-2"/>
                  <c:y val="-2.21792308198876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('13.7.1.1'!$E$11,'13.7.1.1'!$E$15,'13.7.1.1'!$E$17,'13.7.1.1'!$E$20,'13.7.1.1'!$E$22)</c:f>
              <c:numCache>
                <c:formatCode>#,##0__;\–#,##0;0__;@__</c:formatCode>
                <c:ptCount val="5"/>
                <c:pt idx="0">
                  <c:v>41501</c:v>
                </c:pt>
                <c:pt idx="1">
                  <c:v>14063</c:v>
                </c:pt>
                <c:pt idx="2">
                  <c:v>83843</c:v>
                </c:pt>
                <c:pt idx="3">
                  <c:v>565565</c:v>
                </c:pt>
                <c:pt idx="4">
                  <c:v>3080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94805154729962"/>
          <c:y val="0.22823529411764917"/>
          <c:w val="0.85501936336417994"/>
          <c:h val="0.6870588235294207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'13.7.2.1'!$B$10:$B$20</c:f>
              <c:numCache>
                <c:formatCode>#,##0\ _€;\-#,##0\ _€</c:formatCode>
                <c:ptCount val="11"/>
                <c:pt idx="0">
                  <c:v>110091</c:v>
                </c:pt>
                <c:pt idx="1">
                  <c:v>109381</c:v>
                </c:pt>
                <c:pt idx="2">
                  <c:v>101473</c:v>
                </c:pt>
                <c:pt idx="3">
                  <c:v>77836</c:v>
                </c:pt>
                <c:pt idx="4">
                  <c:v>92310</c:v>
                </c:pt>
                <c:pt idx="5">
                  <c:v>74481</c:v>
                </c:pt>
                <c:pt idx="6">
                  <c:v>59199</c:v>
                </c:pt>
                <c:pt idx="7">
                  <c:v>46860</c:v>
                </c:pt>
                <c:pt idx="8">
                  <c:v>42920</c:v>
                </c:pt>
                <c:pt idx="9">
                  <c:v>42572</c:v>
                </c:pt>
                <c:pt idx="10">
                  <c:v>41501</c:v>
                </c:pt>
              </c:numCache>
            </c:numRef>
          </c:val>
        </c:ser>
        <c:marker val="1"/>
        <c:axId val="173622400"/>
        <c:axId val="173623936"/>
      </c:lineChart>
      <c:catAx>
        <c:axId val="173622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623936"/>
        <c:crosses val="autoZero"/>
        <c:auto val="1"/>
        <c:lblAlgn val="ctr"/>
        <c:lblOffset val="100"/>
        <c:tickLblSkip val="1"/>
        <c:tickMarkSkip val="1"/>
      </c:catAx>
      <c:valAx>
        <c:axId val="173623936"/>
        <c:scaling>
          <c:orientation val="minMax"/>
          <c:max val="130000"/>
          <c:min val="2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62240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477"/>
          <c:y val="6.39810426540284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0912"/>
          <c:h val="0.6540284360189708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'13.7.2.1'!$D$10:$D$20</c:f>
              <c:numCache>
                <c:formatCode>#,##0\ _€;\-#,##0\ _€</c:formatCode>
                <c:ptCount val="11"/>
                <c:pt idx="0">
                  <c:v>634906</c:v>
                </c:pt>
                <c:pt idx="1">
                  <c:v>327566</c:v>
                </c:pt>
                <c:pt idx="2">
                  <c:v>260265</c:v>
                </c:pt>
                <c:pt idx="3">
                  <c:v>127802</c:v>
                </c:pt>
                <c:pt idx="4">
                  <c:v>226062</c:v>
                </c:pt>
                <c:pt idx="5">
                  <c:v>110337</c:v>
                </c:pt>
                <c:pt idx="6">
                  <c:v>90126</c:v>
                </c:pt>
                <c:pt idx="7">
                  <c:v>71606</c:v>
                </c:pt>
                <c:pt idx="8">
                  <c:v>65631</c:v>
                </c:pt>
                <c:pt idx="9">
                  <c:v>54800</c:v>
                </c:pt>
                <c:pt idx="10">
                  <c:v>60277</c:v>
                </c:pt>
              </c:numCache>
            </c:numRef>
          </c:val>
        </c:ser>
        <c:marker val="1"/>
        <c:axId val="173664128"/>
        <c:axId val="173665664"/>
      </c:lineChart>
      <c:catAx>
        <c:axId val="1736641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665664"/>
        <c:crosses val="autoZero"/>
        <c:auto val="1"/>
        <c:lblAlgn val="ctr"/>
        <c:lblOffset val="100"/>
        <c:tickLblSkip val="1"/>
        <c:tickMarkSkip val="1"/>
      </c:catAx>
      <c:valAx>
        <c:axId val="173665664"/>
        <c:scaling>
          <c:orientation val="minMax"/>
          <c:max val="1000000"/>
          <c:min val="3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664128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1086675048758971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285"/>
          <c:h val="0.67865866367531835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'13.7.2.2'!$B$9:$B$19</c:f>
              <c:numCache>
                <c:formatCode>#,##0\ _€;\-#,##0\ _€</c:formatCode>
                <c:ptCount val="11"/>
                <c:pt idx="0">
                  <c:v>24502</c:v>
                </c:pt>
                <c:pt idx="1">
                  <c:v>23702</c:v>
                </c:pt>
                <c:pt idx="2">
                  <c:v>18707</c:v>
                </c:pt>
                <c:pt idx="3">
                  <c:v>11725</c:v>
                </c:pt>
                <c:pt idx="4">
                  <c:v>19035</c:v>
                </c:pt>
                <c:pt idx="5">
                  <c:v>16320</c:v>
                </c:pt>
                <c:pt idx="6">
                  <c:v>13273</c:v>
                </c:pt>
                <c:pt idx="7">
                  <c:v>11730</c:v>
                </c:pt>
                <c:pt idx="8">
                  <c:v>10894</c:v>
                </c:pt>
                <c:pt idx="9">
                  <c:v>12913</c:v>
                </c:pt>
                <c:pt idx="10">
                  <c:v>13022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'13.7.2.2'!$D$9:$D$19</c:f>
              <c:numCache>
                <c:formatCode>#,##0\ _€;\-#,##0\ _€</c:formatCode>
                <c:ptCount val="11"/>
                <c:pt idx="0">
                  <c:v>1850</c:v>
                </c:pt>
                <c:pt idx="1">
                  <c:v>4150</c:v>
                </c:pt>
                <c:pt idx="2">
                  <c:v>3575</c:v>
                </c:pt>
                <c:pt idx="3">
                  <c:v>600</c:v>
                </c:pt>
                <c:pt idx="4">
                  <c:v>2700</c:v>
                </c:pt>
                <c:pt idx="5">
                  <c:v>2300</c:v>
                </c:pt>
                <c:pt idx="6">
                  <c:v>1800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'13.7.2.2'!$F$9:$F$19</c:f>
              <c:numCache>
                <c:formatCode>#,##0\ _€;\-#,##0\ _€</c:formatCode>
                <c:ptCount val="11"/>
                <c:pt idx="0">
                  <c:v>83739</c:v>
                </c:pt>
                <c:pt idx="1">
                  <c:v>81529</c:v>
                </c:pt>
                <c:pt idx="2">
                  <c:v>79191</c:v>
                </c:pt>
                <c:pt idx="3">
                  <c:v>65511</c:v>
                </c:pt>
                <c:pt idx="4">
                  <c:v>70575</c:v>
                </c:pt>
                <c:pt idx="5">
                  <c:v>55861</c:v>
                </c:pt>
                <c:pt idx="6">
                  <c:v>44126</c:v>
                </c:pt>
                <c:pt idx="7">
                  <c:v>35100</c:v>
                </c:pt>
                <c:pt idx="8">
                  <c:v>35100</c:v>
                </c:pt>
                <c:pt idx="9">
                  <c:v>29659</c:v>
                </c:pt>
                <c:pt idx="10">
                  <c:v>28479</c:v>
                </c:pt>
              </c:numCache>
            </c:numRef>
          </c:val>
        </c:ser>
        <c:marker val="1"/>
        <c:axId val="173724416"/>
        <c:axId val="173725952"/>
      </c:lineChart>
      <c:catAx>
        <c:axId val="173724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725952"/>
        <c:crosses val="autoZero"/>
        <c:auto val="1"/>
        <c:lblAlgn val="ctr"/>
        <c:lblOffset val="100"/>
        <c:tickLblSkip val="1"/>
        <c:tickMarkSkip val="1"/>
      </c:catAx>
      <c:valAx>
        <c:axId val="17372595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724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76451939939955"/>
          <c:y val="0.13908898078387691"/>
          <c:w val="0.31177225059178026"/>
          <c:h val="5.99522901363959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14828906386701904"/>
          <c:y val="4.00943396226420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8977"/>
          <c:h val="0.64858565257598888"/>
        </c:manualLayout>
      </c:layout>
      <c:lineChart>
        <c:grouping val="standard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'13.7.2.2'!$C$9:$C$19</c:f>
              <c:numCache>
                <c:formatCode>#,##0\ _€;\-#,##0\ _€</c:formatCode>
                <c:ptCount val="11"/>
                <c:pt idx="0">
                  <c:v>238626</c:v>
                </c:pt>
                <c:pt idx="1">
                  <c:v>158280</c:v>
                </c:pt>
                <c:pt idx="2">
                  <c:v>110407</c:v>
                </c:pt>
                <c:pt idx="3">
                  <c:v>15463</c:v>
                </c:pt>
                <c:pt idx="4">
                  <c:v>95155</c:v>
                </c:pt>
                <c:pt idx="5">
                  <c:v>24555</c:v>
                </c:pt>
                <c:pt idx="6">
                  <c:v>20931</c:v>
                </c:pt>
                <c:pt idx="7">
                  <c:v>15002</c:v>
                </c:pt>
                <c:pt idx="8">
                  <c:v>13658</c:v>
                </c:pt>
                <c:pt idx="9">
                  <c:v>148800</c:v>
                </c:pt>
                <c:pt idx="10">
                  <c:v>14528</c:v>
                </c:pt>
              </c:numCache>
            </c:numRef>
          </c:val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'13.7.2.2'!$E$9:$E$19</c:f>
              <c:numCache>
                <c:formatCode>#,##0\ _€;\-#,##0\ _€</c:formatCode>
                <c:ptCount val="11"/>
                <c:pt idx="0">
                  <c:v>2195</c:v>
                </c:pt>
                <c:pt idx="1">
                  <c:v>5545</c:v>
                </c:pt>
                <c:pt idx="2">
                  <c:v>4860</c:v>
                </c:pt>
                <c:pt idx="3">
                  <c:v>580</c:v>
                </c:pt>
                <c:pt idx="4">
                  <c:v>3544</c:v>
                </c:pt>
                <c:pt idx="5">
                  <c:v>3160</c:v>
                </c:pt>
                <c:pt idx="6">
                  <c:v>2642</c:v>
                </c:pt>
                <c:pt idx="7">
                  <c:v>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'13.7.2.2'!$G$9:$G$19</c:f>
              <c:numCache>
                <c:formatCode>#,##0\ _€;\-#,##0\ _€</c:formatCode>
                <c:ptCount val="11"/>
                <c:pt idx="0">
                  <c:v>394086</c:v>
                </c:pt>
                <c:pt idx="1">
                  <c:v>163741</c:v>
                </c:pt>
                <c:pt idx="2">
                  <c:v>144998</c:v>
                </c:pt>
                <c:pt idx="3">
                  <c:v>111759</c:v>
                </c:pt>
                <c:pt idx="4">
                  <c:v>127363</c:v>
                </c:pt>
                <c:pt idx="5">
                  <c:v>82622</c:v>
                </c:pt>
                <c:pt idx="6">
                  <c:v>66553</c:v>
                </c:pt>
                <c:pt idx="7">
                  <c:v>56550</c:v>
                </c:pt>
                <c:pt idx="8">
                  <c:v>56550</c:v>
                </c:pt>
                <c:pt idx="9">
                  <c:v>39920</c:v>
                </c:pt>
                <c:pt idx="10">
                  <c:v>45749</c:v>
                </c:pt>
              </c:numCache>
            </c:numRef>
          </c:val>
        </c:ser>
        <c:marker val="1"/>
        <c:axId val="173755776"/>
        <c:axId val="173773952"/>
      </c:lineChart>
      <c:catAx>
        <c:axId val="17375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773952"/>
        <c:crosses val="autoZero"/>
        <c:auto val="1"/>
        <c:lblAlgn val="ctr"/>
        <c:lblOffset val="100"/>
        <c:tickLblSkip val="1"/>
        <c:tickMarkSkip val="1"/>
      </c:catAx>
      <c:valAx>
        <c:axId val="17377395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37557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34510352872556"/>
          <c:y val="0.18160402119546604"/>
          <c:w val="0.30545031204432782"/>
          <c:h val="5.896226415094461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18333372313609494"/>
          <c:y val="7.76699029126215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083357916987952"/>
          <c:y val="0.24271873425972787"/>
          <c:w val="0.8541684044767347"/>
          <c:h val="0.669903706556852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'13.7.3.1'!$B$10:$B$20</c:f>
              <c:numCache>
                <c:formatCode>#,##0\ _€;\-#,##0\ _€</c:formatCode>
                <c:ptCount val="11"/>
                <c:pt idx="0">
                  <c:v>35150</c:v>
                </c:pt>
                <c:pt idx="1">
                  <c:v>37551</c:v>
                </c:pt>
                <c:pt idx="2">
                  <c:v>35447</c:v>
                </c:pt>
                <c:pt idx="3">
                  <c:v>35800</c:v>
                </c:pt>
                <c:pt idx="4">
                  <c:v>30773</c:v>
                </c:pt>
                <c:pt idx="5">
                  <c:v>23105</c:v>
                </c:pt>
                <c:pt idx="6">
                  <c:v>19496</c:v>
                </c:pt>
                <c:pt idx="7">
                  <c:v>17410</c:v>
                </c:pt>
                <c:pt idx="8">
                  <c:v>16373</c:v>
                </c:pt>
                <c:pt idx="9">
                  <c:v>15043</c:v>
                </c:pt>
                <c:pt idx="10">
                  <c:v>14063</c:v>
                </c:pt>
              </c:numCache>
            </c:numRef>
          </c:val>
        </c:ser>
        <c:marker val="1"/>
        <c:axId val="174556288"/>
        <c:axId val="174557824"/>
      </c:lineChart>
      <c:catAx>
        <c:axId val="174556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557824"/>
        <c:crosses val="autoZero"/>
        <c:auto val="1"/>
        <c:lblAlgn val="ctr"/>
        <c:lblOffset val="100"/>
        <c:tickLblSkip val="2"/>
        <c:tickMarkSkip val="1"/>
      </c:catAx>
      <c:valAx>
        <c:axId val="174557824"/>
        <c:scaling>
          <c:orientation val="minMax"/>
          <c:max val="4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556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17610107432223146"/>
          <c:y val="5.84112149532722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'13.7.3.1'!$D$10:$D$20</c:f>
              <c:numCache>
                <c:formatCode>#,##0\ _€;\-#,##0\ _€</c:formatCode>
                <c:ptCount val="11"/>
                <c:pt idx="0">
                  <c:v>49669</c:v>
                </c:pt>
                <c:pt idx="1">
                  <c:v>45203</c:v>
                </c:pt>
                <c:pt idx="2">
                  <c:v>34681</c:v>
                </c:pt>
                <c:pt idx="3">
                  <c:v>33616</c:v>
                </c:pt>
                <c:pt idx="4">
                  <c:v>34657</c:v>
                </c:pt>
                <c:pt idx="5">
                  <c:v>17983</c:v>
                </c:pt>
                <c:pt idx="6">
                  <c:v>15301</c:v>
                </c:pt>
                <c:pt idx="7">
                  <c:v>13840</c:v>
                </c:pt>
                <c:pt idx="8">
                  <c:v>13038</c:v>
                </c:pt>
                <c:pt idx="9">
                  <c:v>11993</c:v>
                </c:pt>
                <c:pt idx="10">
                  <c:v>10897</c:v>
                </c:pt>
              </c:numCache>
            </c:numRef>
          </c:val>
        </c:ser>
        <c:marker val="1"/>
        <c:axId val="174131072"/>
        <c:axId val="174132608"/>
      </c:lineChart>
      <c:catAx>
        <c:axId val="174131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132608"/>
        <c:crosses val="autoZero"/>
        <c:auto val="1"/>
        <c:lblAlgn val="ctr"/>
        <c:lblOffset val="100"/>
        <c:tickLblSkip val="2"/>
        <c:tickMarkSkip val="1"/>
      </c:catAx>
      <c:valAx>
        <c:axId val="174132608"/>
        <c:scaling>
          <c:orientation val="minMax"/>
          <c:max val="75000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1310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1775188670521894"/>
          <c:y val="7.62578616352201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74263091602862"/>
          <c:y val="0.27830220728715194"/>
          <c:w val="0.86174401808124401"/>
          <c:h val="0.63679318616551273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'13.7.3.2'!$B$10:$B$20</c:f>
              <c:numCache>
                <c:formatCode>#,##0\ _€;\-#,##0\ _€</c:formatCode>
                <c:ptCount val="11"/>
                <c:pt idx="0">
                  <c:v>4716</c:v>
                </c:pt>
                <c:pt idx="1">
                  <c:v>3316</c:v>
                </c:pt>
                <c:pt idx="2">
                  <c:v>2992</c:v>
                </c:pt>
                <c:pt idx="3">
                  <c:v>2159</c:v>
                </c:pt>
                <c:pt idx="4">
                  <c:v>1760</c:v>
                </c:pt>
                <c:pt idx="5">
                  <c:v>1160</c:v>
                </c:pt>
                <c:pt idx="6">
                  <c:v>1050</c:v>
                </c:pt>
                <c:pt idx="7">
                  <c:v>1050</c:v>
                </c:pt>
                <c:pt idx="8">
                  <c:v>1050</c:v>
                </c:pt>
                <c:pt idx="9">
                  <c:v>950</c:v>
                </c:pt>
                <c:pt idx="10">
                  <c:v>1050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'13.7.3.2'!$D$10:$D$20</c:f>
              <c:numCache>
                <c:formatCode>#,##0\ _€;\-#,##0\ _€</c:formatCode>
                <c:ptCount val="11"/>
                <c:pt idx="0">
                  <c:v>30434</c:v>
                </c:pt>
                <c:pt idx="1">
                  <c:v>34235</c:v>
                </c:pt>
                <c:pt idx="2">
                  <c:v>32455</c:v>
                </c:pt>
                <c:pt idx="3">
                  <c:v>33641</c:v>
                </c:pt>
                <c:pt idx="4">
                  <c:v>29013</c:v>
                </c:pt>
                <c:pt idx="5">
                  <c:v>21945</c:v>
                </c:pt>
                <c:pt idx="6">
                  <c:v>18446</c:v>
                </c:pt>
                <c:pt idx="7">
                  <c:v>16360</c:v>
                </c:pt>
                <c:pt idx="8">
                  <c:v>12133</c:v>
                </c:pt>
                <c:pt idx="9">
                  <c:v>14093</c:v>
                </c:pt>
                <c:pt idx="10">
                  <c:v>13013</c:v>
                </c:pt>
              </c:numCache>
            </c:numRef>
          </c:val>
        </c:ser>
        <c:marker val="1"/>
        <c:axId val="174178304"/>
        <c:axId val="174179840"/>
      </c:lineChart>
      <c:catAx>
        <c:axId val="174178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179840"/>
        <c:crosses val="autoZero"/>
        <c:auto val="1"/>
        <c:lblAlgn val="ctr"/>
        <c:lblOffset val="100"/>
        <c:tickLblSkip val="2"/>
        <c:tickMarkSkip val="1"/>
      </c:catAx>
      <c:valAx>
        <c:axId val="17417984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178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47008656438281"/>
          <c:y val="0.20990590798791744"/>
          <c:w val="0.51325850528846451"/>
          <c:h val="5.896226415094463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21152472157196694"/>
          <c:y val="6.35294117647058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018867924528088"/>
          <c:y val="0.25647058823529806"/>
          <c:w val="0.83018867924528361"/>
          <c:h val="0.6588235294117647"/>
        </c:manualLayout>
      </c:layout>
      <c:lineChart>
        <c:grouping val="standard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'13.7.3.2'!$C$10:$C$20</c:f>
              <c:numCache>
                <c:formatCode>#,##0\ _€;\-#,##0\ _€</c:formatCode>
                <c:ptCount val="11"/>
                <c:pt idx="0">
                  <c:v>3368</c:v>
                </c:pt>
                <c:pt idx="1">
                  <c:v>2394</c:v>
                </c:pt>
                <c:pt idx="2">
                  <c:v>2137</c:v>
                </c:pt>
                <c:pt idx="3">
                  <c:v>1675</c:v>
                </c:pt>
                <c:pt idx="4">
                  <c:v>1250</c:v>
                </c:pt>
                <c:pt idx="5">
                  <c:v>836</c:v>
                </c:pt>
                <c:pt idx="6">
                  <c:v>741</c:v>
                </c:pt>
                <c:pt idx="7">
                  <c:v>741</c:v>
                </c:pt>
                <c:pt idx="8">
                  <c:v>741</c:v>
                </c:pt>
                <c:pt idx="9">
                  <c:v>662</c:v>
                </c:pt>
                <c:pt idx="10">
                  <c:v>739</c:v>
                </c:pt>
              </c:numCache>
            </c:numRef>
          </c:val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'13.7.3.2'!$E$10:$E$20</c:f>
              <c:numCache>
                <c:formatCode>#,##0\ _€;\-#,##0\ _€</c:formatCode>
                <c:ptCount val="11"/>
                <c:pt idx="0">
                  <c:v>46302</c:v>
                </c:pt>
                <c:pt idx="1">
                  <c:v>42809</c:v>
                </c:pt>
                <c:pt idx="2">
                  <c:v>32544</c:v>
                </c:pt>
                <c:pt idx="3">
                  <c:v>31941</c:v>
                </c:pt>
                <c:pt idx="4">
                  <c:v>33407</c:v>
                </c:pt>
                <c:pt idx="5">
                  <c:v>17147</c:v>
                </c:pt>
                <c:pt idx="6">
                  <c:v>14560</c:v>
                </c:pt>
                <c:pt idx="7">
                  <c:v>13099</c:v>
                </c:pt>
                <c:pt idx="8">
                  <c:v>9551</c:v>
                </c:pt>
                <c:pt idx="9">
                  <c:v>11331</c:v>
                </c:pt>
                <c:pt idx="10">
                  <c:v>10158</c:v>
                </c:pt>
              </c:numCache>
            </c:numRef>
          </c:val>
        </c:ser>
        <c:marker val="1"/>
        <c:axId val="174282624"/>
        <c:axId val="174284160"/>
      </c:lineChart>
      <c:catAx>
        <c:axId val="174282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284160"/>
        <c:crosses val="autoZero"/>
        <c:auto val="1"/>
        <c:lblAlgn val="ctr"/>
        <c:lblOffset val="100"/>
        <c:tickLblSkip val="2"/>
        <c:tickMarkSkip val="1"/>
      </c:catAx>
      <c:valAx>
        <c:axId val="1742841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2826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584450592369"/>
          <c:y val="0.16"/>
          <c:w val="0.51132070653330564"/>
          <c:h val="5.882352941176471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30130304679656977"/>
          <c:y val="3.33517380449395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0357192904224203E-2"/>
          <c:y val="0.1771565804300072"/>
          <c:w val="0.8928576989358078"/>
          <c:h val="0.7365984133668876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'13.1.6.1'!$D$9:$D$19</c:f>
              <c:numCache>
                <c:formatCode>#,##0.0_);\(#,##0.0\)</c:formatCode>
                <c:ptCount val="11"/>
                <c:pt idx="0">
                  <c:v>100.89</c:v>
                </c:pt>
                <c:pt idx="1">
                  <c:v>52.13</c:v>
                </c:pt>
                <c:pt idx="2">
                  <c:v>114.31699999999999</c:v>
                </c:pt>
                <c:pt idx="3">
                  <c:v>133.75</c:v>
                </c:pt>
                <c:pt idx="4">
                  <c:v>136.24600000000001</c:v>
                </c:pt>
                <c:pt idx="5">
                  <c:v>138.49100000000001</c:v>
                </c:pt>
                <c:pt idx="6">
                  <c:v>144.99100000000001</c:v>
                </c:pt>
                <c:pt idx="7">
                  <c:v>207.21799999999999</c:v>
                </c:pt>
                <c:pt idx="8">
                  <c:v>217.31100000000001</c:v>
                </c:pt>
                <c:pt idx="9">
                  <c:v>394.75200000000001</c:v>
                </c:pt>
                <c:pt idx="10">
                  <c:v>449.67500000000001</c:v>
                </c:pt>
              </c:numCache>
            </c:numRef>
          </c:val>
        </c:ser>
        <c:marker val="1"/>
        <c:axId val="79416320"/>
        <c:axId val="79438592"/>
      </c:lineChart>
      <c:catAx>
        <c:axId val="794163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438592"/>
        <c:crosses val="autoZero"/>
        <c:auto val="1"/>
        <c:lblAlgn val="ctr"/>
        <c:lblOffset val="100"/>
        <c:tickLblSkip val="1"/>
        <c:tickMarkSkip val="1"/>
      </c:catAx>
      <c:valAx>
        <c:axId val="79438592"/>
        <c:scaling>
          <c:orientation val="minMax"/>
          <c:min val="4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416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2014</a:t>
            </a:r>
          </a:p>
        </c:rich>
      </c:tx>
      <c:layout>
        <c:manualLayout>
          <c:xMode val="edge"/>
          <c:yMode val="edge"/>
          <c:x val="0.24220195044426959"/>
          <c:y val="3.62767992302005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5.3368431698332171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2.3025400214918269E-2"/>
                  <c:y val="2.7871040327205818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1.5447189468425862E-2"/>
                  <c:y val="-1.773986458103018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('13.8.1.1'!$B$26,'13.8.1.1'!$B$28,'13.8.1.1'!$B$34,'13.8.1.1'!$B$40,'13.8.1.1'!$B$42,'13.8.1.1'!$B$44)</c:f>
              <c:numCache>
                <c:formatCode>#,##0__;\–#,##0__;0__;@__</c:formatCode>
                <c:ptCount val="6"/>
                <c:pt idx="0">
                  <c:v>146742</c:v>
                </c:pt>
                <c:pt idx="1">
                  <c:v>569</c:v>
                </c:pt>
                <c:pt idx="2">
                  <c:v>113102</c:v>
                </c:pt>
                <c:pt idx="3">
                  <c:v>37498</c:v>
                </c:pt>
                <c:pt idx="4">
                  <c:v>1864</c:v>
                </c:pt>
                <c:pt idx="5">
                  <c:v>1349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1200" verticalDpi="12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281"/>
          <c:y val="7.0093457943926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196308912702434E-2"/>
          <c:y val="0.25233644859812626"/>
          <c:w val="0.88888991496046998"/>
          <c:h val="0.6635514018691588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'13.8.2.1'!$B$9:$B$19</c:f>
              <c:numCache>
                <c:formatCode>#,##0.0_);\(#,##0.0\)</c:formatCode>
                <c:ptCount val="11"/>
                <c:pt idx="0">
                  <c:v>135.66800000000001</c:v>
                </c:pt>
                <c:pt idx="1">
                  <c:v>138.76900000000001</c:v>
                </c:pt>
                <c:pt idx="2">
                  <c:v>140.03899999999999</c:v>
                </c:pt>
                <c:pt idx="3">
                  <c:v>145.85599999999999</c:v>
                </c:pt>
                <c:pt idx="4">
                  <c:v>153.41999999999999</c:v>
                </c:pt>
                <c:pt idx="5">
                  <c:v>152.77600000000001</c:v>
                </c:pt>
                <c:pt idx="6">
                  <c:v>153.631</c:v>
                </c:pt>
                <c:pt idx="7">
                  <c:v>153.22200000000001</c:v>
                </c:pt>
                <c:pt idx="8">
                  <c:v>152.34</c:v>
                </c:pt>
                <c:pt idx="9">
                  <c:v>150.19800000000001</c:v>
                </c:pt>
                <c:pt idx="10">
                  <c:v>146.74199999999999</c:v>
                </c:pt>
              </c:numCache>
            </c:numRef>
          </c:val>
        </c:ser>
        <c:marker val="1"/>
        <c:axId val="174432256"/>
        <c:axId val="174433792"/>
      </c:lineChart>
      <c:catAx>
        <c:axId val="174432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433792"/>
        <c:crosses val="autoZero"/>
        <c:auto val="1"/>
        <c:lblAlgn val="ctr"/>
        <c:lblOffset val="100"/>
        <c:tickLblSkip val="1"/>
        <c:tickMarkSkip val="1"/>
      </c:catAx>
      <c:valAx>
        <c:axId val="174433792"/>
        <c:scaling>
          <c:orientation val="minMax"/>
          <c:max val="160"/>
          <c:min val="12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432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362"/>
          <c:y val="7.69217722130283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'13.8.2.1'!$F$9:$F$19</c:f>
              <c:numCache>
                <c:formatCode>#,##0.0_);\(#,##0.0\)</c:formatCode>
                <c:ptCount val="11"/>
                <c:pt idx="0">
                  <c:v>2767.1480000000001</c:v>
                </c:pt>
                <c:pt idx="1">
                  <c:v>2376.23</c:v>
                </c:pt>
                <c:pt idx="2">
                  <c:v>3397.011</c:v>
                </c:pt>
                <c:pt idx="3">
                  <c:v>2740.28</c:v>
                </c:pt>
                <c:pt idx="4">
                  <c:v>3410.288</c:v>
                </c:pt>
                <c:pt idx="5">
                  <c:v>2669.355</c:v>
                </c:pt>
                <c:pt idx="6">
                  <c:v>3114.808</c:v>
                </c:pt>
                <c:pt idx="7">
                  <c:v>2818.8879999999999</c:v>
                </c:pt>
                <c:pt idx="8">
                  <c:v>2942.28</c:v>
                </c:pt>
                <c:pt idx="9">
                  <c:v>3536.7449999999999</c:v>
                </c:pt>
                <c:pt idx="10">
                  <c:v>3483.5030000000002</c:v>
                </c:pt>
              </c:numCache>
            </c:numRef>
          </c:val>
        </c:ser>
        <c:marker val="1"/>
        <c:axId val="170734336"/>
        <c:axId val="170735872"/>
      </c:lineChart>
      <c:catAx>
        <c:axId val="1707343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735872"/>
        <c:crosses val="autoZero"/>
        <c:auto val="1"/>
        <c:lblAlgn val="ctr"/>
        <c:lblOffset val="100"/>
        <c:tickLblSkip val="1"/>
        <c:tickMarkSkip val="1"/>
      </c:catAx>
      <c:valAx>
        <c:axId val="170735872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7343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437"/>
          <c:y val="3.1175059952038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7946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'13.8.2.1'!$H$9:$H$19</c:f>
              <c:numCache>
                <c:formatCode>#,##0\ _€;\-#,##0\ _€</c:formatCode>
                <c:ptCount val="11"/>
                <c:pt idx="0">
                  <c:v>582761.36879999994</c:v>
                </c:pt>
                <c:pt idx="1">
                  <c:v>527285.43700000003</c:v>
                </c:pt>
                <c:pt idx="2">
                  <c:v>569678.74469999992</c:v>
                </c:pt>
                <c:pt idx="3">
                  <c:v>458174.81599999999</c:v>
                </c:pt>
                <c:pt idx="4">
                  <c:v>760835.25280000002</c:v>
                </c:pt>
                <c:pt idx="5">
                  <c:v>476479.86750000005</c:v>
                </c:pt>
                <c:pt idx="6">
                  <c:v>723258.41759999993</c:v>
                </c:pt>
                <c:pt idx="7">
                  <c:v>533897.3872</c:v>
                </c:pt>
                <c:pt idx="8">
                  <c:v>478708.95600000001</c:v>
                </c:pt>
                <c:pt idx="9">
                  <c:v>605137.06949999998</c:v>
                </c:pt>
                <c:pt idx="10">
                  <c:v>543774.81829999993</c:v>
                </c:pt>
              </c:numCache>
            </c:numRef>
          </c:val>
        </c:ser>
        <c:marker val="1"/>
        <c:axId val="170784256"/>
        <c:axId val="170785792"/>
      </c:lineChart>
      <c:catAx>
        <c:axId val="170784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785792"/>
        <c:crosses val="autoZero"/>
        <c:auto val="1"/>
        <c:lblAlgn val="ctr"/>
        <c:lblOffset val="100"/>
        <c:tickLblSkip val="1"/>
        <c:tickMarkSkip val="1"/>
      </c:catAx>
      <c:valAx>
        <c:axId val="170785792"/>
        <c:scaling>
          <c:orientation val="minMax"/>
          <c:max val="850000"/>
          <c:min val="2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0784256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14583348956380696"/>
          <c:y val="7.14288213973253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'13.8.2.6'!$C$10:$C$20</c:f>
              <c:numCache>
                <c:formatCode>#,##0.0__;\–#,##0.0__;0.0__;@__</c:formatCode>
                <c:ptCount val="11"/>
                <c:pt idx="0">
                  <c:v>1.1559999999999999</c:v>
                </c:pt>
                <c:pt idx="1">
                  <c:v>1.1259999999999999</c:v>
                </c:pt>
                <c:pt idx="2">
                  <c:v>1.151</c:v>
                </c:pt>
                <c:pt idx="3">
                  <c:v>0.97499999999999998</c:v>
                </c:pt>
                <c:pt idx="4">
                  <c:v>0.51900000000000002</c:v>
                </c:pt>
                <c:pt idx="5">
                  <c:v>0.63900000000000001</c:v>
                </c:pt>
                <c:pt idx="6">
                  <c:v>0.51800000000000002</c:v>
                </c:pt>
                <c:pt idx="7">
                  <c:v>0.64400000000000002</c:v>
                </c:pt>
                <c:pt idx="8">
                  <c:v>0.57499999999999996</c:v>
                </c:pt>
                <c:pt idx="9">
                  <c:v>0.55200000000000005</c:v>
                </c:pt>
                <c:pt idx="10">
                  <c:v>0.56899999999999995</c:v>
                </c:pt>
              </c:numCache>
            </c:numRef>
          </c:val>
        </c:ser>
        <c:marker val="1"/>
        <c:axId val="174951040"/>
        <c:axId val="174961024"/>
      </c:lineChart>
      <c:catAx>
        <c:axId val="174951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61024"/>
        <c:crosses val="autoZero"/>
        <c:auto val="1"/>
        <c:lblAlgn val="ctr"/>
        <c:lblOffset val="100"/>
        <c:tickLblSkip val="1"/>
        <c:tickMarkSkip val="1"/>
      </c:catAx>
      <c:valAx>
        <c:axId val="17496102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51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17261936007998999"/>
          <c:y val="7.09222340115298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8990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'13.8.2.6'!$G$10:$G$20</c:f>
              <c:numCache>
                <c:formatCode>#,##0.0__;\–#,##0.0__;0.0__;@__</c:formatCode>
                <c:ptCount val="11"/>
                <c:pt idx="0">
                  <c:v>19.806999999999999</c:v>
                </c:pt>
                <c:pt idx="1">
                  <c:v>18.489000000000001</c:v>
                </c:pt>
                <c:pt idx="2">
                  <c:v>17.056999999999999</c:v>
                </c:pt>
                <c:pt idx="3">
                  <c:v>15.038</c:v>
                </c:pt>
                <c:pt idx="4">
                  <c:v>9.2870000000000008</c:v>
                </c:pt>
                <c:pt idx="5">
                  <c:v>6.5449999999999999</c:v>
                </c:pt>
                <c:pt idx="6">
                  <c:v>6.81</c:v>
                </c:pt>
                <c:pt idx="7">
                  <c:v>6.5010000000000003</c:v>
                </c:pt>
                <c:pt idx="8">
                  <c:v>7.798</c:v>
                </c:pt>
                <c:pt idx="9">
                  <c:v>11.051</c:v>
                </c:pt>
                <c:pt idx="10">
                  <c:v>11.914999999999999</c:v>
                </c:pt>
              </c:numCache>
            </c:numRef>
          </c:val>
        </c:ser>
        <c:marker val="1"/>
        <c:axId val="174968192"/>
        <c:axId val="175383680"/>
      </c:lineChart>
      <c:catAx>
        <c:axId val="174968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383680"/>
        <c:crosses val="autoZero"/>
        <c:auto val="1"/>
        <c:lblAlgn val="ctr"/>
        <c:lblOffset val="100"/>
        <c:tickLblSkip val="1"/>
        <c:tickMarkSkip val="1"/>
      </c:catAx>
      <c:valAx>
        <c:axId val="1753836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68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0046349942062888"/>
          <c:y val="9.3896960063093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3708974538252417"/>
          <c:w val="0.89339513325609043"/>
          <c:h val="0.67840531104503965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'13.8.3.1'!$C$10:$C$20</c:f>
              <c:numCache>
                <c:formatCode>#,##0.0__;\–#,##0.0__;0.0__;@__</c:formatCode>
                <c:ptCount val="11"/>
                <c:pt idx="0">
                  <c:v>118.35599999999999</c:v>
                </c:pt>
                <c:pt idx="1">
                  <c:v>121.044</c:v>
                </c:pt>
                <c:pt idx="2">
                  <c:v>121.292</c:v>
                </c:pt>
                <c:pt idx="3">
                  <c:v>121.727</c:v>
                </c:pt>
                <c:pt idx="4">
                  <c:v>119.875</c:v>
                </c:pt>
                <c:pt idx="5">
                  <c:v>119.154</c:v>
                </c:pt>
                <c:pt idx="6">
                  <c:v>120.256</c:v>
                </c:pt>
                <c:pt idx="7">
                  <c:v>120.212</c:v>
                </c:pt>
                <c:pt idx="8">
                  <c:v>115.92700000000001</c:v>
                </c:pt>
                <c:pt idx="9">
                  <c:v>114.07599999999999</c:v>
                </c:pt>
                <c:pt idx="10">
                  <c:v>113.102</c:v>
                </c:pt>
              </c:numCache>
            </c:numRef>
          </c:val>
        </c:ser>
        <c:marker val="1"/>
        <c:axId val="175457024"/>
        <c:axId val="175458560"/>
      </c:lineChart>
      <c:catAx>
        <c:axId val="17545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458560"/>
        <c:crosses val="autoZero"/>
        <c:auto val="1"/>
        <c:lblAlgn val="ctr"/>
        <c:lblOffset val="100"/>
        <c:tickLblSkip val="1"/>
        <c:tickMarkSkip val="1"/>
      </c:catAx>
      <c:valAx>
        <c:axId val="175458560"/>
        <c:scaling>
          <c:orientation val="minMax"/>
          <c:max val="15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457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20323325635104114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212471131640938E-2"/>
          <c:y val="0.20794392523364486"/>
          <c:w val="0.88914549653581065"/>
          <c:h val="0.70794392523364491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'13.8.3.1'!$G$10:$G$20</c:f>
              <c:numCache>
                <c:formatCode>#,##0.0__;\–#,##0.0__;0.0__;@__</c:formatCode>
                <c:ptCount val="11"/>
                <c:pt idx="0">
                  <c:v>2459.8200000000002</c:v>
                </c:pt>
                <c:pt idx="1">
                  <c:v>1956.923</c:v>
                </c:pt>
                <c:pt idx="2">
                  <c:v>2508.049</c:v>
                </c:pt>
                <c:pt idx="3">
                  <c:v>1987.432</c:v>
                </c:pt>
                <c:pt idx="4">
                  <c:v>2227.9160000000002</c:v>
                </c:pt>
                <c:pt idx="5">
                  <c:v>2000.1489999999999</c:v>
                </c:pt>
                <c:pt idx="6">
                  <c:v>2196.89</c:v>
                </c:pt>
                <c:pt idx="7">
                  <c:v>2117.1190000000001</c:v>
                </c:pt>
                <c:pt idx="8">
                  <c:v>1871.2650000000001</c:v>
                </c:pt>
                <c:pt idx="9">
                  <c:v>2198.9259999999999</c:v>
                </c:pt>
                <c:pt idx="10">
                  <c:v>2389.8939999999998</c:v>
                </c:pt>
              </c:numCache>
            </c:numRef>
          </c:val>
        </c:ser>
        <c:marker val="1"/>
        <c:axId val="175502848"/>
        <c:axId val="175504384"/>
      </c:lineChart>
      <c:catAx>
        <c:axId val="175502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504384"/>
        <c:crosses val="autoZero"/>
        <c:auto val="1"/>
        <c:lblAlgn val="ctr"/>
        <c:lblOffset val="100"/>
        <c:tickLblSkip val="1"/>
        <c:tickMarkSkip val="1"/>
      </c:catAx>
      <c:valAx>
        <c:axId val="175504384"/>
        <c:scaling>
          <c:orientation val="minMax"/>
          <c:max val="3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502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24364896073903144"/>
          <c:y val="4.36781609195402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'13.8.3.1'!$I$10:$I$20</c:f>
              <c:numCache>
                <c:formatCode>#,##0__;\–#,##0__;0__;@__</c:formatCode>
                <c:ptCount val="11"/>
                <c:pt idx="0">
                  <c:v>627500.08200000017</c:v>
                </c:pt>
                <c:pt idx="1">
                  <c:v>490796.28839999996</c:v>
                </c:pt>
                <c:pt idx="2">
                  <c:v>498850.9461</c:v>
                </c:pt>
                <c:pt idx="3">
                  <c:v>442203.62</c:v>
                </c:pt>
                <c:pt idx="4">
                  <c:v>571014.87080000003</c:v>
                </c:pt>
                <c:pt idx="5">
                  <c:v>576642.95669999998</c:v>
                </c:pt>
                <c:pt idx="6">
                  <c:v>604584.12800000003</c:v>
                </c:pt>
                <c:pt idx="7">
                  <c:v>509378.83139999997</c:v>
                </c:pt>
                <c:pt idx="8">
                  <c:v>409245.65550000005</c:v>
                </c:pt>
                <c:pt idx="9">
                  <c:v>558087.41879999998</c:v>
                </c:pt>
                <c:pt idx="10">
                  <c:v>634994.83579999988</c:v>
                </c:pt>
              </c:numCache>
            </c:numRef>
          </c:val>
        </c:ser>
        <c:marker val="1"/>
        <c:axId val="175610112"/>
        <c:axId val="175611904"/>
      </c:lineChart>
      <c:catAx>
        <c:axId val="175610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11904"/>
        <c:crosses val="autoZero"/>
        <c:auto val="1"/>
        <c:lblAlgn val="ctr"/>
        <c:lblOffset val="100"/>
        <c:tickLblSkip val="1"/>
        <c:tickMarkSkip val="1"/>
      </c:catAx>
      <c:valAx>
        <c:axId val="175611904"/>
        <c:scaling>
          <c:orientation val="minMax"/>
          <c:max val="650000"/>
          <c:min val="1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10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5507704090180217"/>
          <c:y val="7.17703914844889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26656999673434E-2"/>
          <c:y val="0.18660308879136581"/>
          <c:w val="0.89860242137695456"/>
          <c:h val="0.727273576827873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'13.8.4.1'!$B$10:$B$20</c:f>
              <c:numCache>
                <c:formatCode>#,##0.0__;\–#,##0.0__;0.0__;@__</c:formatCode>
                <c:ptCount val="11"/>
                <c:pt idx="0">
                  <c:v>47.313000000000002</c:v>
                </c:pt>
                <c:pt idx="1">
                  <c:v>45.170999999999999</c:v>
                </c:pt>
                <c:pt idx="2">
                  <c:v>43.247</c:v>
                </c:pt>
                <c:pt idx="3">
                  <c:v>41.996000000000002</c:v>
                </c:pt>
                <c:pt idx="4">
                  <c:v>40.689</c:v>
                </c:pt>
                <c:pt idx="5">
                  <c:v>39.371000000000002</c:v>
                </c:pt>
                <c:pt idx="6">
                  <c:v>40.801000000000002</c:v>
                </c:pt>
                <c:pt idx="7">
                  <c:v>39.570999999999998</c:v>
                </c:pt>
                <c:pt idx="8">
                  <c:v>39.463000000000001</c:v>
                </c:pt>
                <c:pt idx="9">
                  <c:v>38.319000000000003</c:v>
                </c:pt>
                <c:pt idx="10">
                  <c:v>37.497999999999998</c:v>
                </c:pt>
              </c:numCache>
            </c:numRef>
          </c:val>
        </c:ser>
        <c:marker val="1"/>
        <c:axId val="175623552"/>
        <c:axId val="175637632"/>
      </c:lineChart>
      <c:catAx>
        <c:axId val="1756235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37632"/>
        <c:crosses val="autoZero"/>
        <c:auto val="1"/>
        <c:lblAlgn val="ctr"/>
        <c:lblOffset val="100"/>
        <c:tickLblSkip val="1"/>
        <c:tickMarkSkip val="1"/>
      </c:catAx>
      <c:valAx>
        <c:axId val="175637632"/>
        <c:scaling>
          <c:orientation val="minMax"/>
          <c:max val="50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23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1119713531668708"/>
          <c:y val="2.74465346474821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1813"/>
          <c:h val="0.7699548166878142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'13.1.6.1'!$G$9:$G$19</c:f>
              <c:numCache>
                <c:formatCode>#,##0\ _€;\-#,##0\ _€</c:formatCode>
                <c:ptCount val="11"/>
                <c:pt idx="0">
                  <c:v>13680.684000000001</c:v>
                </c:pt>
                <c:pt idx="1">
                  <c:v>7527.5720000000001</c:v>
                </c:pt>
                <c:pt idx="2">
                  <c:v>15958.653200000001</c:v>
                </c:pt>
                <c:pt idx="3">
                  <c:v>24583.25</c:v>
                </c:pt>
                <c:pt idx="4">
                  <c:v>25178.260800000004</c:v>
                </c:pt>
                <c:pt idx="5">
                  <c:v>21396.859499999999</c:v>
                </c:pt>
                <c:pt idx="6">
                  <c:v>25344.426800000001</c:v>
                </c:pt>
                <c:pt idx="7">
                  <c:v>42728.351599999995</c:v>
                </c:pt>
                <c:pt idx="8">
                  <c:v>47678.0334</c:v>
                </c:pt>
                <c:pt idx="9">
                  <c:v>78279.321599999996</c:v>
                </c:pt>
                <c:pt idx="10">
                  <c:v>81166</c:v>
                </c:pt>
              </c:numCache>
            </c:numRef>
          </c:val>
        </c:ser>
        <c:marker val="1"/>
        <c:axId val="79482880"/>
        <c:axId val="79484416"/>
      </c:lineChart>
      <c:catAx>
        <c:axId val="79482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484416"/>
        <c:crossesAt val="1000"/>
        <c:auto val="1"/>
        <c:lblAlgn val="ctr"/>
        <c:lblOffset val="100"/>
        <c:tickLblSkip val="1"/>
        <c:tickMarkSkip val="1"/>
      </c:catAx>
      <c:valAx>
        <c:axId val="79484416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48288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7417590398287728"/>
          <c:y val="7.6738984097576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037"/>
          <c:h val="0.685852925127690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'13.8.4.1'!$F$10:$F$20</c:f>
              <c:numCache>
                <c:formatCode>#,##0.0_);\(#,##0.0\)</c:formatCode>
                <c:ptCount val="11"/>
                <c:pt idx="0">
                  <c:v>810.26300000000003</c:v>
                </c:pt>
                <c:pt idx="1">
                  <c:v>944.83600000000001</c:v>
                </c:pt>
                <c:pt idx="2">
                  <c:v>877.13400000000001</c:v>
                </c:pt>
                <c:pt idx="3">
                  <c:v>506.69900000000001</c:v>
                </c:pt>
                <c:pt idx="4">
                  <c:v>687.93600000000004</c:v>
                </c:pt>
                <c:pt idx="5">
                  <c:v>558.17999999999995</c:v>
                </c:pt>
                <c:pt idx="6">
                  <c:v>717.90599999999995</c:v>
                </c:pt>
                <c:pt idx="7">
                  <c:v>736.19799999999998</c:v>
                </c:pt>
                <c:pt idx="8">
                  <c:v>683.60400000000004</c:v>
                </c:pt>
                <c:pt idx="9">
                  <c:v>818.48900000000003</c:v>
                </c:pt>
                <c:pt idx="10">
                  <c:v>1088.9639999999999</c:v>
                </c:pt>
              </c:numCache>
            </c:numRef>
          </c:val>
        </c:ser>
        <c:marker val="1"/>
        <c:axId val="175665536"/>
        <c:axId val="175667072"/>
      </c:lineChart>
      <c:catAx>
        <c:axId val="175665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67072"/>
        <c:crosses val="autoZero"/>
        <c:auto val="1"/>
        <c:lblAlgn val="ctr"/>
        <c:lblOffset val="100"/>
        <c:tickLblSkip val="1"/>
        <c:tickMarkSkip val="1"/>
      </c:catAx>
      <c:valAx>
        <c:axId val="175667072"/>
        <c:scaling>
          <c:orientation val="minMax"/>
          <c:max val="1200"/>
          <c:min val="4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6655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9984517358141011"/>
          <c:y val="3.35053527643398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401611047182158E-2"/>
          <c:y val="0.16159269063859713"/>
          <c:w val="0.88262370540851565"/>
          <c:h val="0.75409922298013399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'13.8.4.1'!$H$10:$H$20</c:f>
              <c:numCache>
                <c:formatCode>#,##0\ _€;\-#,##0\ _€</c:formatCode>
                <c:ptCount val="11"/>
                <c:pt idx="0">
                  <c:v>172504.9927</c:v>
                </c:pt>
                <c:pt idx="1">
                  <c:v>244618.0404</c:v>
                </c:pt>
                <c:pt idx="2">
                  <c:v>121132.20540000001</c:v>
                </c:pt>
                <c:pt idx="3">
                  <c:v>140203.61330000003</c:v>
                </c:pt>
                <c:pt idx="4">
                  <c:v>330828.42240000004</c:v>
                </c:pt>
                <c:pt idx="5">
                  <c:v>110910.36599999999</c:v>
                </c:pt>
                <c:pt idx="6">
                  <c:v>214653.89399999997</c:v>
                </c:pt>
                <c:pt idx="7">
                  <c:v>121030.9512</c:v>
                </c:pt>
                <c:pt idx="8">
                  <c:v>159689.89440000002</c:v>
                </c:pt>
                <c:pt idx="9">
                  <c:v>270510.61449999997</c:v>
                </c:pt>
                <c:pt idx="10">
                  <c:v>373950.23760000005</c:v>
                </c:pt>
              </c:numCache>
            </c:numRef>
          </c:val>
        </c:ser>
        <c:marker val="1"/>
        <c:axId val="174990464"/>
        <c:axId val="174992000"/>
      </c:lineChart>
      <c:catAx>
        <c:axId val="174990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92000"/>
        <c:crosses val="autoZero"/>
        <c:auto val="1"/>
        <c:lblAlgn val="ctr"/>
        <c:lblOffset val="100"/>
        <c:tickLblSkip val="1"/>
        <c:tickMarkSkip val="1"/>
      </c:catAx>
      <c:valAx>
        <c:axId val="174992000"/>
        <c:scaling>
          <c:orientation val="minMax"/>
          <c:max val="400000"/>
          <c:min val="5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4990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3507917174177831"/>
          <c:y val="8.958837772397100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3237"/>
          <c:h val="0.6634382566586123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'13.8.5.1'!$C$10:$C$20</c:f>
              <c:numCache>
                <c:formatCode>#,##0__;\–#,##0__;0__;@__</c:formatCode>
                <c:ptCount val="11"/>
                <c:pt idx="0">
                  <c:v>1117</c:v>
                </c:pt>
                <c:pt idx="1">
                  <c:v>1168</c:v>
                </c:pt>
                <c:pt idx="2">
                  <c:v>1235</c:v>
                </c:pt>
                <c:pt idx="3">
                  <c:v>1232</c:v>
                </c:pt>
                <c:pt idx="4">
                  <c:v>1640</c:v>
                </c:pt>
                <c:pt idx="5">
                  <c:v>1699</c:v>
                </c:pt>
                <c:pt idx="6">
                  <c:v>1851</c:v>
                </c:pt>
                <c:pt idx="7">
                  <c:v>1882</c:v>
                </c:pt>
                <c:pt idx="8">
                  <c:v>1869</c:v>
                </c:pt>
                <c:pt idx="9">
                  <c:v>1781</c:v>
                </c:pt>
                <c:pt idx="10">
                  <c:v>1864</c:v>
                </c:pt>
              </c:numCache>
            </c:numRef>
          </c:val>
        </c:ser>
        <c:marker val="1"/>
        <c:axId val="175110400"/>
        <c:axId val="175194112"/>
      </c:lineChart>
      <c:catAx>
        <c:axId val="1751104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194112"/>
        <c:crosses val="autoZero"/>
        <c:auto val="1"/>
        <c:lblAlgn val="ctr"/>
        <c:lblOffset val="100"/>
        <c:tickLblSkip val="1"/>
        <c:tickMarkSkip val="1"/>
      </c:catAx>
      <c:valAx>
        <c:axId val="175194112"/>
        <c:scaling>
          <c:orientation val="minMax"/>
          <c:max val="2000"/>
          <c:min val="6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110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22898903775883264"/>
          <c:y val="6.546275395033994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046"/>
          <c:h val="0.693002257336343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'13.8.5.1'!$G$10:$G$20</c:f>
              <c:numCache>
                <c:formatCode>#,##0__;\–#,##0__;0__;@__</c:formatCode>
                <c:ptCount val="11"/>
                <c:pt idx="0">
                  <c:v>29771</c:v>
                </c:pt>
                <c:pt idx="1">
                  <c:v>32727</c:v>
                </c:pt>
                <c:pt idx="2">
                  <c:v>42467</c:v>
                </c:pt>
                <c:pt idx="3">
                  <c:v>41120</c:v>
                </c:pt>
                <c:pt idx="4">
                  <c:v>43639</c:v>
                </c:pt>
                <c:pt idx="5">
                  <c:v>40339</c:v>
                </c:pt>
                <c:pt idx="6">
                  <c:v>46824</c:v>
                </c:pt>
                <c:pt idx="7">
                  <c:v>48231</c:v>
                </c:pt>
                <c:pt idx="8">
                  <c:v>56634</c:v>
                </c:pt>
                <c:pt idx="9">
                  <c:v>58770</c:v>
                </c:pt>
                <c:pt idx="10">
                  <c:v>68545</c:v>
                </c:pt>
              </c:numCache>
            </c:numRef>
          </c:val>
        </c:ser>
        <c:marker val="1"/>
        <c:axId val="175221760"/>
        <c:axId val="175223552"/>
      </c:lineChart>
      <c:catAx>
        <c:axId val="1752217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223552"/>
        <c:crosses val="autoZero"/>
        <c:auto val="1"/>
        <c:lblAlgn val="ctr"/>
        <c:lblOffset val="100"/>
        <c:tickLblSkip val="1"/>
        <c:tickMarkSkip val="1"/>
      </c:catAx>
      <c:valAx>
        <c:axId val="175223552"/>
        <c:scaling>
          <c:orientation val="minMax"/>
          <c:max val="62000"/>
          <c:min val="2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2217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25242718446601925"/>
          <c:y val="3.22580645161295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805825242718726E-2"/>
          <c:y val="0.13824884792626976"/>
          <c:w val="0.8798543689320385"/>
          <c:h val="0.77880184331798485"/>
        </c:manualLayout>
      </c:layout>
      <c:lineChart>
        <c:grouping val="standard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'13.8.5.1'!$I$10:$I$20</c:f>
              <c:numCache>
                <c:formatCode>#,##0__;\–#,##0__;0__;@__</c:formatCode>
                <c:ptCount val="11"/>
                <c:pt idx="0">
                  <c:v>6758.0169999999998</c:v>
                </c:pt>
                <c:pt idx="1">
                  <c:v>6473.4006000000008</c:v>
                </c:pt>
                <c:pt idx="2">
                  <c:v>7601.5929999999989</c:v>
                </c:pt>
                <c:pt idx="3">
                  <c:v>8799.68</c:v>
                </c:pt>
                <c:pt idx="4">
                  <c:v>6934.2371000000012</c:v>
                </c:pt>
                <c:pt idx="5">
                  <c:v>7196.4776000000002</c:v>
                </c:pt>
                <c:pt idx="6">
                  <c:v>7430.9687999999996</c:v>
                </c:pt>
                <c:pt idx="7">
                  <c:v>7186.4189999999999</c:v>
                </c:pt>
                <c:pt idx="8">
                  <c:v>8649.7108200000002</c:v>
                </c:pt>
                <c:pt idx="9">
                  <c:v>10707.893999999998</c:v>
                </c:pt>
                <c:pt idx="10">
                  <c:v>12111.901500000002</c:v>
                </c:pt>
              </c:numCache>
            </c:numRef>
          </c:val>
        </c:ser>
        <c:marker val="1"/>
        <c:axId val="175247360"/>
        <c:axId val="175248896"/>
      </c:lineChart>
      <c:catAx>
        <c:axId val="175247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248896"/>
        <c:crosses val="autoZero"/>
        <c:auto val="1"/>
        <c:lblAlgn val="ctr"/>
        <c:lblOffset val="100"/>
        <c:tickLblSkip val="1"/>
        <c:tickMarkSkip val="1"/>
      </c:catAx>
      <c:valAx>
        <c:axId val="175248896"/>
        <c:scaling>
          <c:orientation val="minMax"/>
          <c:max val="13000"/>
          <c:min val="4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24736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14006514657980701"/>
          <c:y val="7.09382151029748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465"/>
          <c:y val="0.24485125858123852"/>
          <c:w val="0.85016286644951866"/>
          <c:h val="0.672768878718546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'13.8.6.1'!$B$10:$B$20</c:f>
              <c:numCache>
                <c:formatCode>#,##0__;\–#,##0__;0__;@__</c:formatCode>
                <c:ptCount val="11"/>
                <c:pt idx="0">
                  <c:v>1797</c:v>
                </c:pt>
                <c:pt idx="1">
                  <c:v>3726</c:v>
                </c:pt>
                <c:pt idx="2">
                  <c:v>4663</c:v>
                </c:pt>
                <c:pt idx="3">
                  <c:v>3794</c:v>
                </c:pt>
                <c:pt idx="4">
                  <c:v>2242</c:v>
                </c:pt>
                <c:pt idx="5">
                  <c:v>2984</c:v>
                </c:pt>
                <c:pt idx="6">
                  <c:v>2106</c:v>
                </c:pt>
                <c:pt idx="7">
                  <c:v>2074</c:v>
                </c:pt>
                <c:pt idx="8">
                  <c:v>1368</c:v>
                </c:pt>
                <c:pt idx="9">
                  <c:v>1377</c:v>
                </c:pt>
                <c:pt idx="10">
                  <c:v>1349</c:v>
                </c:pt>
              </c:numCache>
            </c:numRef>
          </c:val>
        </c:ser>
        <c:marker val="1"/>
        <c:axId val="175137920"/>
        <c:axId val="175139456"/>
      </c:lineChart>
      <c:catAx>
        <c:axId val="175137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139456"/>
        <c:crosses val="autoZero"/>
        <c:auto val="1"/>
        <c:lblAlgn val="ctr"/>
        <c:lblOffset val="100"/>
        <c:tickLblSkip val="1"/>
        <c:tickMarkSkip val="1"/>
      </c:catAx>
      <c:valAx>
        <c:axId val="17513945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137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1256119167812017"/>
          <c:y val="6.993031465472412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070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'13.8.6.1'!$F$10:$F$20</c:f>
              <c:numCache>
                <c:formatCode>#,##0__;\–#,##0__;0__;@__</c:formatCode>
                <c:ptCount val="11"/>
                <c:pt idx="0">
                  <c:v>11182</c:v>
                </c:pt>
                <c:pt idx="1">
                  <c:v>13248</c:v>
                </c:pt>
                <c:pt idx="2">
                  <c:v>20917</c:v>
                </c:pt>
                <c:pt idx="3">
                  <c:v>12921</c:v>
                </c:pt>
                <c:pt idx="4">
                  <c:v>4816</c:v>
                </c:pt>
                <c:pt idx="5">
                  <c:v>17251</c:v>
                </c:pt>
                <c:pt idx="6">
                  <c:v>9197</c:v>
                </c:pt>
                <c:pt idx="7">
                  <c:v>9260</c:v>
                </c:pt>
                <c:pt idx="8">
                  <c:v>6091</c:v>
                </c:pt>
                <c:pt idx="9">
                  <c:v>6060</c:v>
                </c:pt>
                <c:pt idx="10">
                  <c:v>4514</c:v>
                </c:pt>
              </c:numCache>
            </c:numRef>
          </c:val>
        </c:ser>
        <c:marker val="1"/>
        <c:axId val="175314816"/>
        <c:axId val="175316352"/>
      </c:lineChart>
      <c:catAx>
        <c:axId val="1753148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316352"/>
        <c:crosses val="autoZero"/>
        <c:auto val="1"/>
        <c:lblAlgn val="ctr"/>
        <c:lblOffset val="100"/>
        <c:tickLblSkip val="1"/>
        <c:tickMarkSkip val="1"/>
      </c:catAx>
      <c:valAx>
        <c:axId val="175316352"/>
        <c:scaling>
          <c:orientation val="minMax"/>
          <c:max val="2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5314816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1955"/>
          <c:y val="6.21034939439923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1644131704915595"/>
          <c:y val="0.41100917431192668"/>
          <c:w val="0.56815845725403724"/>
          <c:h val="0.39633027522936792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301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2014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6985493745952732"/>
          <c:y val="0.31442152967441656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137E-2"/>
                  <c:y val="-9.2451575008599698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0.16234628401771736"/>
                  <c:y val="-1.903298830406096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-6.3683296789157628E-2"/>
                  <c:y val="3.086673767047645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2014</a:t>
            </a:r>
          </a:p>
        </c:rich>
      </c:tx>
      <c:layout>
        <c:manualLayout>
          <c:xMode val="edge"/>
          <c:yMode val="edge"/>
          <c:x val="0.28764829396325992"/>
          <c:y val="4.3165506316164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76482917991029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CatName val="1"/>
              <c:showPercent val="1"/>
              <c:separator>
</c:separator>
            </c:dLbl>
            <c:dLbl>
              <c:idx val="3"/>
              <c:layout>
                <c:manualLayout>
                  <c:x val="-5.9948709120266314E-2"/>
                  <c:y val="5.9052396532450098E-3"/>
                </c:manualLayout>
              </c:layout>
              <c:dLblPos val="bestFit"/>
              <c:showCatName val="1"/>
              <c:showPercent val="1"/>
              <c:separator>
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eparator>
</c:separator>
            <c:showLeaderLines val="1"/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'13.9.2'!$H$56:$K$56</c:f>
              <c:numCache>
                <c:formatCode>#,##0__;\–#,##0__;0__;@__</c:formatCode>
                <c:ptCount val="4"/>
                <c:pt idx="0">
                  <c:v>57633</c:v>
                </c:pt>
                <c:pt idx="1">
                  <c:v>128808</c:v>
                </c:pt>
                <c:pt idx="2">
                  <c:v>3692222</c:v>
                </c:pt>
                <c:pt idx="3">
                  <c:v>612083</c:v>
                </c:pt>
              </c:numCache>
            </c:numRef>
          </c:val>
        </c:ser>
        <c:dLbls>
          <c:showCatName val="1"/>
          <c:showPercent val="1"/>
          <c:separator>
</c:separator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0906801007556691"/>
          <c:y val="3.03738317757010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82871536523935E-2"/>
          <c:y val="0.13317757009345554"/>
          <c:w val="0.88287153652393768"/>
          <c:h val="0.7827102803738317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'13.1.7.1'!$B$9:$B$19</c:f>
              <c:numCache>
                <c:formatCode>#,##0.0_);\(#,##0.0\)</c:formatCode>
                <c:ptCount val="11"/>
                <c:pt idx="0">
                  <c:v>121.3</c:v>
                </c:pt>
                <c:pt idx="1">
                  <c:v>119.15</c:v>
                </c:pt>
                <c:pt idx="2">
                  <c:v>106.535</c:v>
                </c:pt>
                <c:pt idx="3">
                  <c:v>101.565</c:v>
                </c:pt>
                <c:pt idx="4">
                  <c:v>95.27</c:v>
                </c:pt>
                <c:pt idx="5">
                  <c:v>119.202</c:v>
                </c:pt>
                <c:pt idx="6">
                  <c:v>122.184</c:v>
                </c:pt>
                <c:pt idx="7">
                  <c:v>122.05800000000001</c:v>
                </c:pt>
                <c:pt idx="8">
                  <c:v>112.557</c:v>
                </c:pt>
                <c:pt idx="9">
                  <c:v>111.98399999999999</c:v>
                </c:pt>
                <c:pt idx="10">
                  <c:v>109.88885000000001</c:v>
                </c:pt>
              </c:numCache>
            </c:numRef>
          </c:val>
        </c:ser>
        <c:marker val="1"/>
        <c:axId val="79774848"/>
        <c:axId val="79776384"/>
      </c:lineChart>
      <c:catAx>
        <c:axId val="79774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776384"/>
        <c:crosses val="autoZero"/>
        <c:auto val="1"/>
        <c:lblAlgn val="ctr"/>
        <c:lblOffset val="100"/>
        <c:tickLblSkip val="1"/>
        <c:tickMarkSkip val="1"/>
      </c:catAx>
      <c:valAx>
        <c:axId val="79776384"/>
        <c:scaling>
          <c:orientation val="minMax"/>
          <c:max val="140"/>
          <c:min val="9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774848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16803766077283044"/>
          <c:y val="4.42260442260443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2311"/>
          <c:h val="0.71253071253071265"/>
        </c:manualLayout>
      </c:layout>
      <c:lineChart>
        <c:grouping val="standard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'13.9.3.1'!$B$10:$B$20</c:f>
              <c:numCache>
                <c:formatCode>#,##0.0__;\–#,##0.0__;0.0__;@__</c:formatCode>
                <c:ptCount val="11"/>
                <c:pt idx="0">
                  <c:v>42.189</c:v>
                </c:pt>
                <c:pt idx="1">
                  <c:v>38.973999999999997</c:v>
                </c:pt>
                <c:pt idx="2">
                  <c:v>37.844000000000001</c:v>
                </c:pt>
                <c:pt idx="3">
                  <c:v>36.902000000000001</c:v>
                </c:pt>
                <c:pt idx="4">
                  <c:v>33.362000000000002</c:v>
                </c:pt>
                <c:pt idx="5">
                  <c:v>32.715000000000003</c:v>
                </c:pt>
                <c:pt idx="6">
                  <c:v>31.821999999999999</c:v>
                </c:pt>
                <c:pt idx="7">
                  <c:v>31.507000000000001</c:v>
                </c:pt>
                <c:pt idx="8">
                  <c:v>30.753</c:v>
                </c:pt>
                <c:pt idx="9">
                  <c:v>30.794</c:v>
                </c:pt>
                <c:pt idx="10">
                  <c:v>30.739000000000001</c:v>
                </c:pt>
              </c:numCache>
            </c:numRef>
          </c:val>
        </c:ser>
        <c:marker val="1"/>
        <c:axId val="180025984"/>
        <c:axId val="180060544"/>
      </c:lineChart>
      <c:catAx>
        <c:axId val="180025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60544"/>
        <c:crosses val="autoZero"/>
        <c:auto val="1"/>
        <c:lblAlgn val="ctr"/>
        <c:lblOffset val="100"/>
        <c:tickLblSkip val="1"/>
        <c:tickMarkSkip val="1"/>
      </c:catAx>
      <c:valAx>
        <c:axId val="180060544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259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17827643419572903"/>
          <c:y val="3.6446469248291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'13.9.3.1'!$F$10:$F$20</c:f>
              <c:numCache>
                <c:formatCode>#,##0.0__;\–#,##0.0__;0.0__;@__</c:formatCode>
                <c:ptCount val="11"/>
                <c:pt idx="0">
                  <c:v>690.88599999999997</c:v>
                </c:pt>
                <c:pt idx="1">
                  <c:v>774.21</c:v>
                </c:pt>
                <c:pt idx="2">
                  <c:v>650.38400000000001</c:v>
                </c:pt>
                <c:pt idx="3">
                  <c:v>721.178</c:v>
                </c:pt>
                <c:pt idx="4">
                  <c:v>661.72400000000005</c:v>
                </c:pt>
                <c:pt idx="5">
                  <c:v>601.97900000000004</c:v>
                </c:pt>
                <c:pt idx="6">
                  <c:v>646.26400000000001</c:v>
                </c:pt>
                <c:pt idx="7">
                  <c:v>670.28399999999999</c:v>
                </c:pt>
                <c:pt idx="8">
                  <c:v>481.22300000000001</c:v>
                </c:pt>
                <c:pt idx="9">
                  <c:v>545.99199999999996</c:v>
                </c:pt>
                <c:pt idx="10">
                  <c:v>592.57600000000002</c:v>
                </c:pt>
              </c:numCache>
            </c:numRef>
          </c:val>
        </c:ser>
        <c:marker val="1"/>
        <c:axId val="180075904"/>
        <c:axId val="180094080"/>
      </c:lineChart>
      <c:catAx>
        <c:axId val="180075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94080"/>
        <c:crosses val="autoZero"/>
        <c:auto val="1"/>
        <c:lblAlgn val="ctr"/>
        <c:lblOffset val="100"/>
        <c:tickLblSkip val="1"/>
        <c:tickMarkSkip val="1"/>
      </c:catAx>
      <c:valAx>
        <c:axId val="180094080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075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17988163059510079"/>
          <c:y val="4.30839018173962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'13.9.3.1'!$H$10:$H$20</c:f>
              <c:numCache>
                <c:formatCode>#,##0__;\–#,##0__;0__;@__</c:formatCode>
                <c:ptCount val="11"/>
                <c:pt idx="0">
                  <c:v>217283.647</c:v>
                </c:pt>
                <c:pt idx="1">
                  <c:v>196262.23500000004</c:v>
                </c:pt>
                <c:pt idx="2">
                  <c:v>192253.51040000003</c:v>
                </c:pt>
                <c:pt idx="3">
                  <c:v>272749.5196</c:v>
                </c:pt>
                <c:pt idx="4">
                  <c:v>225184.67720000001</c:v>
                </c:pt>
                <c:pt idx="5">
                  <c:v>156815.5295</c:v>
                </c:pt>
                <c:pt idx="6">
                  <c:v>191488.0232</c:v>
                </c:pt>
                <c:pt idx="7">
                  <c:v>204168.50640000001</c:v>
                </c:pt>
                <c:pt idx="8">
                  <c:v>185703.95569999999</c:v>
                </c:pt>
                <c:pt idx="9">
                  <c:v>227733.26319999999</c:v>
                </c:pt>
                <c:pt idx="10">
                  <c:v>181209.7408</c:v>
                </c:pt>
              </c:numCache>
            </c:numRef>
          </c:val>
        </c:ser>
        <c:marker val="1"/>
        <c:axId val="180121984"/>
        <c:axId val="180123520"/>
      </c:lineChart>
      <c:catAx>
        <c:axId val="180121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123520"/>
        <c:crosses val="autoZero"/>
        <c:auto val="1"/>
        <c:lblAlgn val="ctr"/>
        <c:lblOffset val="100"/>
        <c:tickLblSkip val="1"/>
        <c:tickMarkSkip val="1"/>
      </c:catAx>
      <c:valAx>
        <c:axId val="180123520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121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2014</a:t>
            </a:r>
          </a:p>
        </c:rich>
      </c:tx>
      <c:layout>
        <c:manualLayout>
          <c:xMode val="edge"/>
          <c:yMode val="edge"/>
          <c:x val="0.14454980946635351"/>
          <c:y val="5.32544378698224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2322274881516733"/>
          <c:y val="0.36686390532545426"/>
          <c:w val="0.73459715639811496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8.7726751950260168E-2"/>
                  <c:y val="2.5236375839760409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('13.9.3.2'!$B$19,'13.9.3.2'!$E$19,'13.9.3.2'!$B$37,'13.9.3.2'!$E$37)</c:f>
              <c:numCache>
                <c:formatCode>#,##0.0__;\–#,##0.0__;0.0__;@__</c:formatCode>
                <c:ptCount val="4"/>
                <c:pt idx="0">
                  <c:v>8.2129999999999992</c:v>
                </c:pt>
                <c:pt idx="1">
                  <c:v>2.2999999999999998</c:v>
                </c:pt>
                <c:pt idx="2">
                  <c:v>11.047000000000001</c:v>
                </c:pt>
                <c:pt idx="3">
                  <c:v>9.1790000000000003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2014</a:t>
            </a:r>
          </a:p>
        </c:rich>
      </c:tx>
      <c:layout>
        <c:manualLayout>
          <c:xMode val="edge"/>
          <c:yMode val="edge"/>
          <c:x val="0.1508518842552089"/>
          <c:y val="3.53982300884955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6788361058111548"/>
          <c:y val="0.38643179166607022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('13.9.3.2'!$C$19,'13.9.3.2'!$F$19,'13.9.3.2'!$C$37,'13.9.3.2'!$F$37)</c:f>
              <c:numCache>
                <c:formatCode>#,##0__;\–#,##0__;0__;@__</c:formatCode>
                <c:ptCount val="4"/>
                <c:pt idx="0">
                  <c:v>701.995</c:v>
                </c:pt>
                <c:pt idx="1">
                  <c:v>12.026999999999999</c:v>
                </c:pt>
                <c:pt idx="2">
                  <c:v>93.504999999999995</c:v>
                </c:pt>
                <c:pt idx="3">
                  <c:v>669.07500000000005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2014</a:t>
            </a:r>
          </a:p>
        </c:rich>
      </c:tx>
      <c:layout>
        <c:manualLayout>
          <c:xMode val="edge"/>
          <c:yMode val="edge"/>
          <c:x val="0.10489542973795055"/>
          <c:y val="5.89973598432939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398604582342162"/>
          <c:y val="0.47787748282369047"/>
          <c:w val="0.64102710024015763"/>
          <c:h val="0.32153484955421252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03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('13.9.3.2'!$D$19,'13.9.3.2'!$G$19,'13.9.3.2'!$D$37,'13.9.3.2'!$G$37)</c:f>
              <c:numCache>
                <c:formatCode>#,##0.0__;\–#,##0.0__;0.0__;@__</c:formatCode>
                <c:ptCount val="4"/>
                <c:pt idx="0">
                  <c:v>76.986999999999995</c:v>
                </c:pt>
                <c:pt idx="1">
                  <c:v>45.329000000000001</c:v>
                </c:pt>
                <c:pt idx="2">
                  <c:v>295.43200000000002</c:v>
                </c:pt>
                <c:pt idx="3">
                  <c:v>203.34100000000001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3417249673059171"/>
          <c:y val="4.953367130478665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113207547169809E-2"/>
          <c:y val="0.15789473684210886"/>
          <c:w val="0.90330188679245249"/>
          <c:h val="0.72082379862700263"/>
        </c:manualLayout>
      </c:layout>
      <c:lineChart>
        <c:grouping val="standard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'13.9.4.1'!$C$10:$C$20</c:f>
              <c:numCache>
                <c:formatCode>#,##0.0__;\–#,##0.0__;0.0__;@__</c:formatCode>
                <c:ptCount val="11"/>
                <c:pt idx="0">
                  <c:v>35.972999999999999</c:v>
                </c:pt>
                <c:pt idx="1">
                  <c:v>33.534999999999997</c:v>
                </c:pt>
                <c:pt idx="2">
                  <c:v>33.630000000000003</c:v>
                </c:pt>
                <c:pt idx="3">
                  <c:v>31.890999999999998</c:v>
                </c:pt>
                <c:pt idx="4">
                  <c:v>29.216000000000001</c:v>
                </c:pt>
                <c:pt idx="5">
                  <c:v>27.966999999999999</c:v>
                </c:pt>
                <c:pt idx="6">
                  <c:v>27.331</c:v>
                </c:pt>
                <c:pt idx="7">
                  <c:v>27.01</c:v>
                </c:pt>
                <c:pt idx="8">
                  <c:v>25.512</c:v>
                </c:pt>
                <c:pt idx="9">
                  <c:v>24.242999999999999</c:v>
                </c:pt>
                <c:pt idx="10">
                  <c:v>22.643000000000001</c:v>
                </c:pt>
              </c:numCache>
            </c:numRef>
          </c:val>
        </c:ser>
        <c:marker val="1"/>
        <c:axId val="180272512"/>
        <c:axId val="180327552"/>
      </c:lineChart>
      <c:catAx>
        <c:axId val="1802725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327552"/>
        <c:crosses val="autoZero"/>
        <c:auto val="1"/>
        <c:lblAlgn val="ctr"/>
        <c:lblOffset val="100"/>
        <c:tickLblSkip val="1"/>
        <c:tickMarkSkip val="1"/>
      </c:catAx>
      <c:valAx>
        <c:axId val="180327552"/>
        <c:scaling>
          <c:orientation val="minMax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272512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33895888778095934"/>
          <c:y val="7.42295849382471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381"/>
        </c:manualLayout>
      </c:layout>
      <c:lineChart>
        <c:grouping val="standard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'13.9.4.1'!$G$10:$G$20</c:f>
              <c:numCache>
                <c:formatCode>#,##0.0__;\–#,##0.0__;0.0__;@__</c:formatCode>
                <c:ptCount val="11"/>
                <c:pt idx="0">
                  <c:v>609.46100000000001</c:v>
                </c:pt>
                <c:pt idx="1">
                  <c:v>639.80899999999997</c:v>
                </c:pt>
                <c:pt idx="2">
                  <c:v>593.85799999999995</c:v>
                </c:pt>
                <c:pt idx="3">
                  <c:v>551.84799999999996</c:v>
                </c:pt>
                <c:pt idx="4">
                  <c:v>538.67499999999995</c:v>
                </c:pt>
                <c:pt idx="5">
                  <c:v>463.96899999999999</c:v>
                </c:pt>
                <c:pt idx="6">
                  <c:v>476.58600000000001</c:v>
                </c:pt>
                <c:pt idx="7">
                  <c:v>502.43400000000003</c:v>
                </c:pt>
                <c:pt idx="8">
                  <c:v>407.428</c:v>
                </c:pt>
                <c:pt idx="9">
                  <c:v>425.56</c:v>
                </c:pt>
                <c:pt idx="10">
                  <c:v>373.86500000000001</c:v>
                </c:pt>
              </c:numCache>
            </c:numRef>
          </c:val>
        </c:ser>
        <c:marker val="1"/>
        <c:axId val="180502912"/>
        <c:axId val="180504448"/>
      </c:lineChart>
      <c:catAx>
        <c:axId val="180502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04448"/>
        <c:crosses val="autoZero"/>
        <c:auto val="1"/>
        <c:lblAlgn val="ctr"/>
        <c:lblOffset val="100"/>
        <c:tickLblSkip val="1"/>
        <c:tickMarkSkip val="1"/>
      </c:catAx>
      <c:valAx>
        <c:axId val="180504448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02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27786116964252738"/>
          <c:y val="5.87311387838634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047445460285133E-2"/>
          <c:y val="0.23776277899816753"/>
          <c:w val="0.88744127170725806"/>
          <c:h val="0.65035113078911266"/>
        </c:manualLayout>
      </c:layout>
      <c:lineChart>
        <c:grouping val="standard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'13.9.4.1'!$I$10:$I$20</c:f>
              <c:numCache>
                <c:formatCode>#,##0__;\–#,##0__;0__;@__</c:formatCode>
                <c:ptCount val="11"/>
                <c:pt idx="0">
                  <c:v>288153.16080000001</c:v>
                </c:pt>
                <c:pt idx="1">
                  <c:v>250357.26170000003</c:v>
                </c:pt>
                <c:pt idx="2">
                  <c:v>237958.90059999999</c:v>
                </c:pt>
                <c:pt idx="3">
                  <c:v>341373.17279999994</c:v>
                </c:pt>
                <c:pt idx="4">
                  <c:v>289268.47499999998</c:v>
                </c:pt>
                <c:pt idx="5">
                  <c:v>221127.62539999999</c:v>
                </c:pt>
                <c:pt idx="6">
                  <c:v>223375.85820000002</c:v>
                </c:pt>
                <c:pt idx="7">
                  <c:v>199365.81120000003</c:v>
                </c:pt>
                <c:pt idx="8">
                  <c:v>186031.62479999999</c:v>
                </c:pt>
                <c:pt idx="9">
                  <c:v>242867.092</c:v>
                </c:pt>
                <c:pt idx="10">
                  <c:v>166145.606</c:v>
                </c:pt>
              </c:numCache>
            </c:numRef>
          </c:val>
        </c:ser>
        <c:marker val="1"/>
        <c:axId val="180548736"/>
        <c:axId val="180550272"/>
      </c:lineChart>
      <c:catAx>
        <c:axId val="180548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50272"/>
        <c:crosses val="autoZero"/>
        <c:auto val="1"/>
        <c:lblAlgn val="ctr"/>
        <c:lblOffset val="100"/>
        <c:tickLblSkip val="1"/>
        <c:tickMarkSkip val="1"/>
      </c:catAx>
      <c:valAx>
        <c:axId val="180550272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548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2014</a:t>
            </a:r>
          </a:p>
        </c:rich>
      </c:tx>
      <c:layout>
        <c:manualLayout>
          <c:xMode val="edge"/>
          <c:yMode val="edge"/>
          <c:x val="0.14043578872167797"/>
          <c:y val="4.73372781065090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4527845036319811"/>
          <c:y val="0.38757396449704951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148"/>
                  <c:y val="-4.8996661658628128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1.3637251244576135E-2"/>
                  <c:y val="0.18532618476003304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6.7525769239404967E-2"/>
                  <c:y val="0.1131207039006475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('13.9.4.2'!$C$19,'13.9.4.2'!$F$19,'13.9.4.2'!$C$34,'13.9.4.2'!$F$34)</c:f>
              <c:numCache>
                <c:formatCode>#,##0.0__;\–#,##0.0__;0.0__;@__</c:formatCode>
                <c:ptCount val="4"/>
                <c:pt idx="0">
                  <c:v>1.1830000000000001</c:v>
                </c:pt>
                <c:pt idx="1">
                  <c:v>2.165</c:v>
                </c:pt>
                <c:pt idx="2">
                  <c:v>3.5830000000000002</c:v>
                </c:pt>
                <c:pt idx="3">
                  <c:v>16.712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33" r="0.75000000000000733" t="1" header="0" footer="0"/>
    <c:pageSetup paperSize="9" orientation="landscape" horizontalDpi="12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236194093828718"/>
          <c:y val="3.02325581395348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13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'13.1.7.1'!$D$9:$D$19</c:f>
              <c:numCache>
                <c:formatCode>#,##0.0_);\(#,##0.0\)</c:formatCode>
                <c:ptCount val="11"/>
                <c:pt idx="0">
                  <c:v>900.4</c:v>
                </c:pt>
                <c:pt idx="1">
                  <c:v>824.11400000000003</c:v>
                </c:pt>
                <c:pt idx="2">
                  <c:v>724.351</c:v>
                </c:pt>
                <c:pt idx="3">
                  <c:v>723.42600000000004</c:v>
                </c:pt>
                <c:pt idx="4">
                  <c:v>633.98704700000008</c:v>
                </c:pt>
                <c:pt idx="5">
                  <c:v>913.75400000000002</c:v>
                </c:pt>
                <c:pt idx="6">
                  <c:v>927.81700000000001</c:v>
                </c:pt>
                <c:pt idx="7">
                  <c:v>921.73800000000006</c:v>
                </c:pt>
                <c:pt idx="8">
                  <c:v>897.31799999999998</c:v>
                </c:pt>
                <c:pt idx="9">
                  <c:v>872.68899999999996</c:v>
                </c:pt>
                <c:pt idx="10">
                  <c:v>847.97592999999995</c:v>
                </c:pt>
              </c:numCache>
            </c:numRef>
          </c:val>
        </c:ser>
        <c:marker val="1"/>
        <c:axId val="79804288"/>
        <c:axId val="79805824"/>
      </c:lineChart>
      <c:catAx>
        <c:axId val="79804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05824"/>
        <c:crosses val="autoZero"/>
        <c:auto val="1"/>
        <c:lblAlgn val="ctr"/>
        <c:lblOffset val="100"/>
        <c:tickLblSkip val="1"/>
        <c:tickMarkSkip val="1"/>
      </c:catAx>
      <c:valAx>
        <c:axId val="79805824"/>
        <c:scaling>
          <c:orientation val="minMax"/>
          <c:max val="1000"/>
          <c:min val="5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04288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2014</a:t>
            </a:r>
          </a:p>
        </c:rich>
      </c:tx>
      <c:layout>
        <c:manualLayout>
          <c:xMode val="edge"/>
          <c:yMode val="edge"/>
          <c:x val="0.17246273663645045"/>
          <c:y val="4.0170332690714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0"/>
      <c:perspective val="0"/>
    </c:view3D>
    <c:plotArea>
      <c:layout>
        <c:manualLayout>
          <c:layoutTarget val="inner"/>
          <c:xMode val="edge"/>
          <c:yMode val="edge"/>
          <c:x val="0.11868716137735108"/>
          <c:y val="0.41003067970674639"/>
          <c:w val="0.709597709511397"/>
          <c:h val="0.33038443256947125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4963E-2"/>
                  <c:y val="-1.71242390761383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7757521610420275E-2"/>
                  <c:y val="-6.2595670860179323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1.5880880243485457E-2"/>
                  <c:y val="-6.5812501293469952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('13.9.4.2'!$D$19,'13.9.4.2'!$G$19,'13.9.4.2'!$D$34,'13.9.4.2'!$G$34)</c:f>
              <c:numCache>
                <c:formatCode>#,##0__;\–#,##0__;0__;@__</c:formatCode>
                <c:ptCount val="4"/>
                <c:pt idx="0">
                  <c:v>4.3979999999999997</c:v>
                </c:pt>
                <c:pt idx="1">
                  <c:v>29.01</c:v>
                </c:pt>
                <c:pt idx="2">
                  <c:v>21.661999999999999</c:v>
                </c:pt>
                <c:pt idx="3">
                  <c:v>475.01100000000002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33" r="0.75000000000000733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2014</a:t>
            </a:r>
          </a:p>
        </c:rich>
      </c:tx>
      <c:layout>
        <c:manualLayout>
          <c:xMode val="edge"/>
          <c:yMode val="edge"/>
          <c:x val="0.10238123743304016"/>
          <c:y val="5.60475073359193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7619088586050471"/>
          <c:y val="0.48967692684402853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2.806885952993253E-2"/>
                  <c:y val="-8.2790899191499137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9510027133229828E-2"/>
                  <c:y val="5.6272479813401034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('13.9.4.2'!$E$19,'13.9.4.2'!$H$19,'13.9.4.2'!$E$34,'13.9.4.2'!$H$34)</c:f>
              <c:numCache>
                <c:formatCode>#,##0.0__;\–#,##0.0__;0.0__;@__</c:formatCode>
                <c:ptCount val="4"/>
                <c:pt idx="0">
                  <c:v>25.125</c:v>
                </c:pt>
                <c:pt idx="1">
                  <c:v>37.014000000000003</c:v>
                </c:pt>
                <c:pt idx="2">
                  <c:v>60.683999999999997</c:v>
                </c:pt>
                <c:pt idx="3">
                  <c:v>306.77499999999998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33" r="0.75000000000000733" t="1" header="0" footer="0"/>
    <c:pageSetup paperSize="9"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0941788526434482"/>
          <c:y val="4.79616306954440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'13.9.5.1'!$B$10:$B$20</c:f>
              <c:numCache>
                <c:formatCode>#,##0__;\–#,##0__;0__;@__</c:formatCode>
                <c:ptCount val="11"/>
                <c:pt idx="0">
                  <c:v>3009</c:v>
                </c:pt>
                <c:pt idx="1">
                  <c:v>2889</c:v>
                </c:pt>
                <c:pt idx="2">
                  <c:v>2836</c:v>
                </c:pt>
                <c:pt idx="3">
                  <c:v>2897</c:v>
                </c:pt>
                <c:pt idx="4">
                  <c:v>2861</c:v>
                </c:pt>
                <c:pt idx="5">
                  <c:v>2679</c:v>
                </c:pt>
                <c:pt idx="6">
                  <c:v>2825</c:v>
                </c:pt>
                <c:pt idx="7">
                  <c:v>2619</c:v>
                </c:pt>
                <c:pt idx="8">
                  <c:v>2724</c:v>
                </c:pt>
                <c:pt idx="9">
                  <c:v>2569</c:v>
                </c:pt>
                <c:pt idx="10">
                  <c:v>2579</c:v>
                </c:pt>
              </c:numCache>
            </c:numRef>
          </c:val>
        </c:ser>
        <c:marker val="1"/>
        <c:axId val="182087680"/>
        <c:axId val="182089216"/>
      </c:lineChart>
      <c:catAx>
        <c:axId val="182087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89216"/>
        <c:crosses val="autoZero"/>
        <c:auto val="1"/>
        <c:lblAlgn val="ctr"/>
        <c:lblOffset val="100"/>
        <c:tickLblSkip val="1"/>
        <c:tickMarkSkip val="1"/>
      </c:catAx>
      <c:valAx>
        <c:axId val="182089216"/>
        <c:scaling>
          <c:orientation val="minMax"/>
          <c:max val="4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87680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3420099831271091"/>
          <c:y val="4.215456674473068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2507E-2"/>
          <c:y val="0.1967215364295965"/>
          <c:w val="0.90086850031523458"/>
          <c:h val="0.69086730055632106"/>
        </c:manualLayout>
      </c:layout>
      <c:lineChart>
        <c:grouping val="standard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'13.9.5.1'!$F$10:$F$20</c:f>
              <c:numCache>
                <c:formatCode>#,##0__;\–#,##0__;0__;@__</c:formatCode>
                <c:ptCount val="11"/>
                <c:pt idx="0">
                  <c:v>38604</c:v>
                </c:pt>
                <c:pt idx="1">
                  <c:v>18597</c:v>
                </c:pt>
                <c:pt idx="2">
                  <c:v>36467</c:v>
                </c:pt>
                <c:pt idx="3">
                  <c:v>33158</c:v>
                </c:pt>
                <c:pt idx="4">
                  <c:v>34484</c:v>
                </c:pt>
                <c:pt idx="5">
                  <c:v>33328</c:v>
                </c:pt>
                <c:pt idx="6">
                  <c:v>31834</c:v>
                </c:pt>
                <c:pt idx="7">
                  <c:v>28812</c:v>
                </c:pt>
                <c:pt idx="8">
                  <c:v>30529</c:v>
                </c:pt>
                <c:pt idx="9">
                  <c:v>28815</c:v>
                </c:pt>
                <c:pt idx="10">
                  <c:v>28449</c:v>
                </c:pt>
              </c:numCache>
            </c:numRef>
          </c:val>
        </c:ser>
        <c:marker val="1"/>
        <c:axId val="182117120"/>
        <c:axId val="182118656"/>
      </c:lineChart>
      <c:catAx>
        <c:axId val="182117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118656"/>
        <c:crosses val="autoZero"/>
        <c:auto val="1"/>
        <c:lblAlgn val="ctr"/>
        <c:lblOffset val="100"/>
        <c:tickLblSkip val="1"/>
        <c:tickMarkSkip val="1"/>
      </c:catAx>
      <c:valAx>
        <c:axId val="182118656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117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3726717046275442"/>
          <c:y val="7.12646091652336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72100926885729E-2"/>
          <c:y val="0.23448328502892896"/>
          <c:w val="0.89565271718065631"/>
          <c:h val="0.65517388463964765"/>
        </c:manualLayout>
      </c:layout>
      <c:lineChart>
        <c:grouping val="standard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'13.9.5.1'!$H$10:$H$20</c:f>
              <c:numCache>
                <c:formatCode>#,##0__;\–#,##0__;0__;@__</c:formatCode>
                <c:ptCount val="11"/>
                <c:pt idx="0">
                  <c:v>39596.122799999997</c:v>
                </c:pt>
                <c:pt idx="1">
                  <c:v>18429.627</c:v>
                </c:pt>
                <c:pt idx="2">
                  <c:v>23269.592700000001</c:v>
                </c:pt>
                <c:pt idx="3">
                  <c:v>41152.394</c:v>
                </c:pt>
                <c:pt idx="4">
                  <c:v>34546.071199999998</c:v>
                </c:pt>
                <c:pt idx="5">
                  <c:v>40013.596799999999</c:v>
                </c:pt>
                <c:pt idx="6">
                  <c:v>27580.977600000002</c:v>
                </c:pt>
                <c:pt idx="7">
                  <c:v>28708.276800000003</c:v>
                </c:pt>
                <c:pt idx="8">
                  <c:v>29897.049700000003</c:v>
                </c:pt>
                <c:pt idx="9">
                  <c:v>34664.445</c:v>
                </c:pt>
                <c:pt idx="10">
                  <c:v>34281.044999999998</c:v>
                </c:pt>
              </c:numCache>
            </c:numRef>
          </c:val>
        </c:ser>
        <c:marker val="1"/>
        <c:axId val="182220288"/>
        <c:axId val="182221824"/>
      </c:lineChart>
      <c:catAx>
        <c:axId val="182220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21824"/>
        <c:crosses val="autoZero"/>
        <c:auto val="1"/>
        <c:lblAlgn val="ctr"/>
        <c:lblOffset val="100"/>
        <c:tickLblSkip val="1"/>
        <c:tickMarkSkip val="1"/>
      </c:catAx>
      <c:valAx>
        <c:axId val="182221824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20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4321624564407174"/>
          <c:y val="6.11814017544385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08588826736527E-2"/>
          <c:y val="0.18604672289099508"/>
          <c:w val="0.90371280889329453"/>
          <c:h val="0.71627988313031865"/>
        </c:manualLayout>
      </c:layout>
      <c:lineChart>
        <c:grouping val="standard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'13.9.8.1'!$B$10:$B$20</c:f>
              <c:numCache>
                <c:formatCode>#,##0.0_);\(#,##0.0\)</c:formatCode>
                <c:ptCount val="11"/>
                <c:pt idx="0">
                  <c:v>19.858000000000001</c:v>
                </c:pt>
                <c:pt idx="1">
                  <c:v>19.248999999999999</c:v>
                </c:pt>
                <c:pt idx="2">
                  <c:v>18.149999999999999</c:v>
                </c:pt>
                <c:pt idx="3">
                  <c:v>18.338000000000001</c:v>
                </c:pt>
                <c:pt idx="4">
                  <c:v>18.834</c:v>
                </c:pt>
                <c:pt idx="5">
                  <c:v>19.225999999999999</c:v>
                </c:pt>
                <c:pt idx="6">
                  <c:v>19.169</c:v>
                </c:pt>
                <c:pt idx="7">
                  <c:v>18.728999999999999</c:v>
                </c:pt>
                <c:pt idx="8">
                  <c:v>18.454999999999998</c:v>
                </c:pt>
                <c:pt idx="9">
                  <c:v>20.334</c:v>
                </c:pt>
                <c:pt idx="10">
                  <c:v>18.451000000000001</c:v>
                </c:pt>
              </c:numCache>
            </c:numRef>
          </c:val>
        </c:ser>
        <c:marker val="1"/>
        <c:axId val="182266496"/>
        <c:axId val="182296960"/>
      </c:lineChart>
      <c:catAx>
        <c:axId val="182266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96960"/>
        <c:crosses val="autoZero"/>
        <c:auto val="1"/>
        <c:lblAlgn val="ctr"/>
        <c:lblOffset val="100"/>
        <c:tickLblSkip val="1"/>
        <c:tickMarkSkip val="1"/>
      </c:catAx>
      <c:valAx>
        <c:axId val="182296960"/>
        <c:scaling>
          <c:orientation val="minMax"/>
          <c:max val="21"/>
          <c:min val="1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266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4599572984198506"/>
          <c:y val="5.574657783161741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693"/>
          <c:h val="0.68470588235294161"/>
        </c:manualLayout>
      </c:layout>
      <c:lineChart>
        <c:grouping val="standard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'13.9.8.1'!$F$10:$F$20</c:f>
              <c:numCache>
                <c:formatCode>#,##0.0_);\(#,##0.0\)</c:formatCode>
                <c:ptCount val="11"/>
                <c:pt idx="0">
                  <c:v>121.486</c:v>
                </c:pt>
                <c:pt idx="1">
                  <c:v>137.167</c:v>
                </c:pt>
                <c:pt idx="2">
                  <c:v>156.87200000000001</c:v>
                </c:pt>
                <c:pt idx="3">
                  <c:v>89.022999999999996</c:v>
                </c:pt>
                <c:pt idx="4">
                  <c:v>109.108</c:v>
                </c:pt>
                <c:pt idx="5">
                  <c:v>95.221000000000004</c:v>
                </c:pt>
                <c:pt idx="6">
                  <c:v>79.100999999999999</c:v>
                </c:pt>
                <c:pt idx="7">
                  <c:v>86.88</c:v>
                </c:pt>
                <c:pt idx="8">
                  <c:v>117.24</c:v>
                </c:pt>
                <c:pt idx="9">
                  <c:v>131.77600000000001</c:v>
                </c:pt>
                <c:pt idx="10">
                  <c:v>136.446</c:v>
                </c:pt>
              </c:numCache>
            </c:numRef>
          </c:val>
        </c:ser>
        <c:marker val="1"/>
        <c:axId val="181476736"/>
        <c:axId val="181478528"/>
      </c:lineChart>
      <c:catAx>
        <c:axId val="181476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78528"/>
        <c:crosses val="autoZero"/>
        <c:auto val="1"/>
        <c:lblAlgn val="ctr"/>
        <c:lblOffset val="100"/>
        <c:tickLblSkip val="1"/>
        <c:tickMarkSkip val="1"/>
      </c:catAx>
      <c:valAx>
        <c:axId val="181478528"/>
        <c:scaling>
          <c:orientation val="minMax"/>
          <c:max val="180"/>
          <c:min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476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9380192693304724"/>
          <c:y val="5.9524017518799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3216"/>
          <c:h val="0.64762055343322211"/>
        </c:manualLayout>
      </c:layout>
      <c:lineChart>
        <c:grouping val="standard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'13.9.8.1'!$H$10:$H$20</c:f>
              <c:numCache>
                <c:formatCode>#,##0\ _€;\-#,##0\ _€</c:formatCode>
                <c:ptCount val="11"/>
                <c:pt idx="0">
                  <c:v>90385.584000000017</c:v>
                </c:pt>
                <c:pt idx="1">
                  <c:v>76854.670100000003</c:v>
                </c:pt>
                <c:pt idx="2">
                  <c:v>55360.128800000006</c:v>
                </c:pt>
                <c:pt idx="3">
                  <c:v>53431.604599999999</c:v>
                </c:pt>
                <c:pt idx="4">
                  <c:v>62518.883999999998</c:v>
                </c:pt>
                <c:pt idx="5">
                  <c:v>48553.187900000004</c:v>
                </c:pt>
                <c:pt idx="6">
                  <c:v>46289.905200000001</c:v>
                </c:pt>
                <c:pt idx="7">
                  <c:v>54777.84</c:v>
                </c:pt>
                <c:pt idx="8">
                  <c:v>68866.775999999998</c:v>
                </c:pt>
                <c:pt idx="9">
                  <c:v>82399.532800000015</c:v>
                </c:pt>
                <c:pt idx="10">
                  <c:v>75850.33140000001</c:v>
                </c:pt>
              </c:numCache>
            </c:numRef>
          </c:val>
        </c:ser>
        <c:marker val="1"/>
        <c:axId val="181506432"/>
        <c:axId val="181507968"/>
      </c:lineChart>
      <c:catAx>
        <c:axId val="181506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07968"/>
        <c:crosses val="autoZero"/>
        <c:auto val="1"/>
        <c:lblAlgn val="ctr"/>
        <c:lblOffset val="100"/>
        <c:tickLblSkip val="1"/>
        <c:tickMarkSkip val="1"/>
      </c:catAx>
      <c:valAx>
        <c:axId val="181507968"/>
        <c:scaling>
          <c:orientation val="minMax"/>
          <c:max val="110000"/>
          <c:min val="4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06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18981504890364043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14888073830013E-2"/>
          <c:y val="0.16470588235294328"/>
          <c:w val="0.91088065918043271"/>
          <c:h val="0.72470588235294164"/>
        </c:manualLayout>
      </c:layout>
      <c:lineChart>
        <c:grouping val="standard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'13.9.9.1'!$B$10:$B$20</c:f>
              <c:numCache>
                <c:formatCode>#,##0.0_);\(#,##0.0\)</c:formatCode>
                <c:ptCount val="11"/>
                <c:pt idx="0">
                  <c:v>25.859000000000002</c:v>
                </c:pt>
                <c:pt idx="1">
                  <c:v>24.114999999999998</c:v>
                </c:pt>
                <c:pt idx="2">
                  <c:v>24.326000000000001</c:v>
                </c:pt>
                <c:pt idx="3">
                  <c:v>24.143999999999998</c:v>
                </c:pt>
                <c:pt idx="4">
                  <c:v>24.670999999999999</c:v>
                </c:pt>
                <c:pt idx="5">
                  <c:v>24.303999999999998</c:v>
                </c:pt>
                <c:pt idx="6">
                  <c:v>24.274999999999999</c:v>
                </c:pt>
                <c:pt idx="7">
                  <c:v>24.966999999999999</c:v>
                </c:pt>
                <c:pt idx="8">
                  <c:v>24.972000000000001</c:v>
                </c:pt>
                <c:pt idx="9">
                  <c:v>25.358000000000001</c:v>
                </c:pt>
                <c:pt idx="10">
                  <c:v>25.608000000000001</c:v>
                </c:pt>
              </c:numCache>
            </c:numRef>
          </c:val>
        </c:ser>
        <c:marker val="1"/>
        <c:axId val="181536256"/>
        <c:axId val="181537792"/>
      </c:lineChart>
      <c:catAx>
        <c:axId val="181536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37792"/>
        <c:crosses val="autoZero"/>
        <c:auto val="1"/>
        <c:lblAlgn val="ctr"/>
        <c:lblOffset val="100"/>
        <c:tickLblSkip val="1"/>
        <c:tickMarkSkip val="1"/>
      </c:catAx>
      <c:valAx>
        <c:axId val="181537792"/>
        <c:scaling>
          <c:orientation val="minMax"/>
          <c:max val="30"/>
          <c:min val="22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3625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19190763788935167"/>
          <c:y val="5.26315789473684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536"/>
        </c:manualLayout>
      </c:layout>
      <c:lineChart>
        <c:grouping val="standard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'13.9.9.1'!$F$10:$F$20</c:f>
              <c:numCache>
                <c:formatCode>#,##0.0_);\(#,##0.0\)</c:formatCode>
                <c:ptCount val="11"/>
                <c:pt idx="0">
                  <c:v>83.466999999999999</c:v>
                </c:pt>
                <c:pt idx="1">
                  <c:v>95.725999999999999</c:v>
                </c:pt>
                <c:pt idx="2">
                  <c:v>91.671999999999997</c:v>
                </c:pt>
                <c:pt idx="3">
                  <c:v>75.738</c:v>
                </c:pt>
                <c:pt idx="4">
                  <c:v>72.468000000000004</c:v>
                </c:pt>
                <c:pt idx="5">
                  <c:v>97.644999999999996</c:v>
                </c:pt>
                <c:pt idx="6">
                  <c:v>85.078000000000003</c:v>
                </c:pt>
                <c:pt idx="7">
                  <c:v>101.94499999999999</c:v>
                </c:pt>
                <c:pt idx="8">
                  <c:v>96.945999999999998</c:v>
                </c:pt>
                <c:pt idx="9">
                  <c:v>97.489000000000004</c:v>
                </c:pt>
                <c:pt idx="10">
                  <c:v>111.821</c:v>
                </c:pt>
              </c:numCache>
            </c:numRef>
          </c:val>
        </c:ser>
        <c:marker val="1"/>
        <c:axId val="181561600"/>
        <c:axId val="181583872"/>
      </c:lineChart>
      <c:catAx>
        <c:axId val="181561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83872"/>
        <c:crosses val="autoZero"/>
        <c:auto val="1"/>
        <c:lblAlgn val="ctr"/>
        <c:lblOffset val="100"/>
        <c:tickLblSkip val="1"/>
        <c:tickMarkSkip val="1"/>
      </c:catAx>
      <c:valAx>
        <c:axId val="181583872"/>
        <c:scaling>
          <c:orientation val="minMax"/>
          <c:max val="140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561600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758807159155751"/>
          <c:y val="3.24189526184544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49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'13.1.7.1'!$A$9:$A$19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'13.1.7.1'!$G$9:$G$19</c:f>
              <c:numCache>
                <c:formatCode>#,##0\ _€;\-#,##0\ _€</c:formatCode>
                <c:ptCount val="11"/>
                <c:pt idx="0">
                  <c:v>187193.16</c:v>
                </c:pt>
                <c:pt idx="1">
                  <c:v>157735.41959999999</c:v>
                </c:pt>
                <c:pt idx="2">
                  <c:v>158053.38820000002</c:v>
                </c:pt>
                <c:pt idx="3">
                  <c:v>196337.81640000001</c:v>
                </c:pt>
                <c:pt idx="4">
                  <c:v>234702.00479940005</c:v>
                </c:pt>
                <c:pt idx="5">
                  <c:v>275314.08019999997</c:v>
                </c:pt>
                <c:pt idx="6">
                  <c:v>238727.31410000002</c:v>
                </c:pt>
                <c:pt idx="7">
                  <c:v>254491.86180000001</c:v>
                </c:pt>
                <c:pt idx="8">
                  <c:v>248198.15879999998</c:v>
                </c:pt>
                <c:pt idx="9">
                  <c:v>240076.7439</c:v>
                </c:pt>
                <c:pt idx="10">
                  <c:v>240232</c:v>
                </c:pt>
              </c:numCache>
            </c:numRef>
          </c:val>
        </c:ser>
        <c:marker val="1"/>
        <c:axId val="79817344"/>
        <c:axId val="79856000"/>
      </c:lineChart>
      <c:catAx>
        <c:axId val="79817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56000"/>
        <c:crosses val="autoZero"/>
        <c:auto val="1"/>
        <c:lblAlgn val="ctr"/>
        <c:lblOffset val="100"/>
        <c:tickLblSkip val="1"/>
        <c:tickMarkSkip val="1"/>
      </c:catAx>
      <c:valAx>
        <c:axId val="79856000"/>
        <c:scaling>
          <c:orientation val="minMax"/>
          <c:max val="300000"/>
          <c:min val="1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1734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22453726916422653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'13.9.9.1'!$H$10:$H$20</c:f>
              <c:numCache>
                <c:formatCode>#,##0\ _€;\-#,##0\ _€</c:formatCode>
                <c:ptCount val="11"/>
                <c:pt idx="0">
                  <c:v>195237.65970000002</c:v>
                </c:pt>
                <c:pt idx="1">
                  <c:v>140784.22820000001</c:v>
                </c:pt>
                <c:pt idx="2">
                  <c:v>136994.63679999998</c:v>
                </c:pt>
                <c:pt idx="3">
                  <c:v>142440.4566</c:v>
                </c:pt>
                <c:pt idx="4">
                  <c:v>137384.83440000002</c:v>
                </c:pt>
                <c:pt idx="5">
                  <c:v>120767.336</c:v>
                </c:pt>
                <c:pt idx="6">
                  <c:v>123711.9198</c:v>
                </c:pt>
                <c:pt idx="7">
                  <c:v>137034.46899999998</c:v>
                </c:pt>
                <c:pt idx="8">
                  <c:v>136005.5434</c:v>
                </c:pt>
                <c:pt idx="9">
                  <c:v>149538.37709999998</c:v>
                </c:pt>
                <c:pt idx="10">
                  <c:v>149493.49489999999</c:v>
                </c:pt>
              </c:numCache>
            </c:numRef>
          </c:val>
        </c:ser>
        <c:marker val="1"/>
        <c:axId val="181668864"/>
        <c:axId val="181682944"/>
      </c:lineChart>
      <c:catAx>
        <c:axId val="18166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82944"/>
        <c:crosses val="autoZero"/>
        <c:auto val="1"/>
        <c:lblAlgn val="ctr"/>
        <c:lblOffset val="100"/>
        <c:tickLblSkip val="1"/>
        <c:tickMarkSkip val="1"/>
      </c:catAx>
      <c:valAx>
        <c:axId val="181682944"/>
        <c:scaling>
          <c:orientation val="minMax"/>
          <c:max val="22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6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7403677614969113"/>
          <c:y val="6.52842312794365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'13.9.10.1.'!$B$10:$B$20</c:f>
              <c:numCache>
                <c:formatCode>#,##0.0_);\(#,##0.0\)</c:formatCode>
                <c:ptCount val="11"/>
                <c:pt idx="0">
                  <c:v>78.451999999999998</c:v>
                </c:pt>
                <c:pt idx="1">
                  <c:v>79.076999999999998</c:v>
                </c:pt>
                <c:pt idx="2">
                  <c:v>80.528000000000006</c:v>
                </c:pt>
                <c:pt idx="3">
                  <c:v>54.887</c:v>
                </c:pt>
                <c:pt idx="4">
                  <c:v>49.652999999999999</c:v>
                </c:pt>
                <c:pt idx="5">
                  <c:v>49.441000000000003</c:v>
                </c:pt>
                <c:pt idx="6">
                  <c:v>49.844000000000001</c:v>
                </c:pt>
                <c:pt idx="7">
                  <c:v>50.805</c:v>
                </c:pt>
                <c:pt idx="8">
                  <c:v>51.491</c:v>
                </c:pt>
                <c:pt idx="9">
                  <c:v>51.511000000000003</c:v>
                </c:pt>
                <c:pt idx="10">
                  <c:v>51.746000000000002</c:v>
                </c:pt>
              </c:numCache>
            </c:numRef>
          </c:val>
        </c:ser>
        <c:marker val="1"/>
        <c:axId val="181633408"/>
        <c:axId val="181634944"/>
      </c:lineChart>
      <c:catAx>
        <c:axId val="181633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34944"/>
        <c:crosses val="autoZero"/>
        <c:auto val="1"/>
        <c:lblAlgn val="ctr"/>
        <c:lblOffset val="100"/>
        <c:tickLblSkip val="1"/>
        <c:tickMarkSkip val="1"/>
      </c:catAx>
      <c:valAx>
        <c:axId val="181634944"/>
        <c:scaling>
          <c:orientation val="minMax"/>
          <c:max val="100"/>
          <c:min val="4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633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3129492376300898"/>
          <c:y val="8.54055919066454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'13.9.10.1.'!$F$10:$F$20</c:f>
              <c:numCache>
                <c:formatCode>#,##0.0_);\(#,##0.0\)</c:formatCode>
                <c:ptCount val="11"/>
                <c:pt idx="0">
                  <c:v>987.57399999999996</c:v>
                </c:pt>
                <c:pt idx="1">
                  <c:v>1260.8780000000002</c:v>
                </c:pt>
                <c:pt idx="2">
                  <c:v>1245.527</c:v>
                </c:pt>
                <c:pt idx="3">
                  <c:v>846.85299999999995</c:v>
                </c:pt>
                <c:pt idx="4">
                  <c:v>833.40899999999999</c:v>
                </c:pt>
                <c:pt idx="5">
                  <c:v>796.14499999999998</c:v>
                </c:pt>
                <c:pt idx="6">
                  <c:v>757.34</c:v>
                </c:pt>
                <c:pt idx="7">
                  <c:v>802.39099999999996</c:v>
                </c:pt>
                <c:pt idx="8">
                  <c:v>737.53099999999995</c:v>
                </c:pt>
                <c:pt idx="9">
                  <c:v>820.13900000000001</c:v>
                </c:pt>
                <c:pt idx="10">
                  <c:v>930.86199999999997</c:v>
                </c:pt>
              </c:numCache>
            </c:numRef>
          </c:val>
        </c:ser>
        <c:marker val="1"/>
        <c:axId val="180946048"/>
        <c:axId val="180947584"/>
      </c:lineChart>
      <c:catAx>
        <c:axId val="180946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47584"/>
        <c:crosses val="autoZero"/>
        <c:auto val="1"/>
        <c:lblAlgn val="ctr"/>
        <c:lblOffset val="100"/>
        <c:tickLblSkip val="1"/>
        <c:tickMarkSkip val="1"/>
      </c:catAx>
      <c:valAx>
        <c:axId val="180947584"/>
        <c:scaling>
          <c:orientation val="minMax"/>
          <c:min val="3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46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3657053604496479"/>
          <c:y val="8.09470792895074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295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'13.9.10.1.'!$H$10:$H$20</c:f>
              <c:numCache>
                <c:formatCode>#,##0\ _€;\-#,##0\ _€</c:formatCode>
                <c:ptCount val="11"/>
                <c:pt idx="0">
                  <c:v>617233.75</c:v>
                </c:pt>
                <c:pt idx="1">
                  <c:v>583660.4262000001</c:v>
                </c:pt>
                <c:pt idx="2">
                  <c:v>557996.0959999999</c:v>
                </c:pt>
                <c:pt idx="3">
                  <c:v>418345.38199999998</c:v>
                </c:pt>
                <c:pt idx="4">
                  <c:v>442040.13359999994</c:v>
                </c:pt>
                <c:pt idx="5">
                  <c:v>336769.33499999996</c:v>
                </c:pt>
                <c:pt idx="6">
                  <c:v>374959.03400000004</c:v>
                </c:pt>
                <c:pt idx="7">
                  <c:v>374235.16239999997</c:v>
                </c:pt>
                <c:pt idx="8">
                  <c:v>390522.66450000001</c:v>
                </c:pt>
                <c:pt idx="9">
                  <c:v>505779.72130000003</c:v>
                </c:pt>
                <c:pt idx="10">
                  <c:v>431268.36459999997</c:v>
                </c:pt>
              </c:numCache>
            </c:numRef>
          </c:val>
        </c:ser>
        <c:marker val="1"/>
        <c:axId val="180983680"/>
        <c:axId val="180985216"/>
      </c:lineChart>
      <c:catAx>
        <c:axId val="180983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85216"/>
        <c:crosses val="autoZero"/>
        <c:auto val="1"/>
        <c:lblAlgn val="ctr"/>
        <c:lblOffset val="100"/>
        <c:tickLblSkip val="1"/>
        <c:tickMarkSkip val="1"/>
      </c:catAx>
      <c:valAx>
        <c:axId val="180985216"/>
        <c:scaling>
          <c:orientation val="minMax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0983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1022739203054194"/>
          <c:y val="5.84112149532722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090941878409076E-2"/>
          <c:y val="0.16588785046728971"/>
          <c:w val="0.91704596338221511"/>
          <c:h val="0.72429906542056777"/>
        </c:manualLayout>
      </c:layout>
      <c:lineChart>
        <c:grouping val="standard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'13.9.10.2.'!$B$10:$B$20</c:f>
              <c:numCache>
                <c:formatCode>#,##0.0_);\(#,##0.0\)</c:formatCode>
                <c:ptCount val="11"/>
                <c:pt idx="0">
                  <c:v>20.116</c:v>
                </c:pt>
                <c:pt idx="1">
                  <c:v>20.599</c:v>
                </c:pt>
                <c:pt idx="2">
                  <c:v>23.321999999999999</c:v>
                </c:pt>
                <c:pt idx="3">
                  <c:v>25.7</c:v>
                </c:pt>
                <c:pt idx="4">
                  <c:v>25.872</c:v>
                </c:pt>
                <c:pt idx="5">
                  <c:v>27.289000000000001</c:v>
                </c:pt>
                <c:pt idx="6">
                  <c:v>28.581</c:v>
                </c:pt>
                <c:pt idx="7">
                  <c:v>30.568999999999999</c:v>
                </c:pt>
                <c:pt idx="8">
                  <c:v>32.506</c:v>
                </c:pt>
                <c:pt idx="9">
                  <c:v>32.866999999999997</c:v>
                </c:pt>
                <c:pt idx="10">
                  <c:v>35.450000000000003</c:v>
                </c:pt>
              </c:numCache>
            </c:numRef>
          </c:val>
        </c:ser>
        <c:marker val="1"/>
        <c:axId val="181095424"/>
        <c:axId val="181121792"/>
      </c:lineChart>
      <c:catAx>
        <c:axId val="1810954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21792"/>
        <c:crosses val="autoZero"/>
        <c:auto val="1"/>
        <c:lblAlgn val="ctr"/>
        <c:lblOffset val="100"/>
        <c:tickLblSkip val="1"/>
        <c:tickMarkSkip val="1"/>
      </c:catAx>
      <c:valAx>
        <c:axId val="181121792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95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2449003398384726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'13.9.10.2.'!$F$10:$F$20</c:f>
              <c:numCache>
                <c:formatCode>#,##0.0_);\(#,##0.0\)</c:formatCode>
                <c:ptCount val="11"/>
                <c:pt idx="0">
                  <c:v>244.79400000000001</c:v>
                </c:pt>
                <c:pt idx="1">
                  <c:v>290.80799999999999</c:v>
                </c:pt>
                <c:pt idx="2">
                  <c:v>349.28</c:v>
                </c:pt>
                <c:pt idx="3">
                  <c:v>374.22</c:v>
                </c:pt>
                <c:pt idx="4">
                  <c:v>410.88200000000001</c:v>
                </c:pt>
                <c:pt idx="5">
                  <c:v>438.74099999999999</c:v>
                </c:pt>
                <c:pt idx="6">
                  <c:v>429.51</c:v>
                </c:pt>
                <c:pt idx="7">
                  <c:v>533.971</c:v>
                </c:pt>
                <c:pt idx="8">
                  <c:v>434.327</c:v>
                </c:pt>
                <c:pt idx="9">
                  <c:v>509.71300000000002</c:v>
                </c:pt>
                <c:pt idx="10">
                  <c:v>642.57299999999998</c:v>
                </c:pt>
              </c:numCache>
            </c:numRef>
          </c:val>
        </c:ser>
        <c:marker val="1"/>
        <c:axId val="181137408"/>
        <c:axId val="181138944"/>
      </c:lineChart>
      <c:catAx>
        <c:axId val="181137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38944"/>
        <c:crosses val="autoZero"/>
        <c:auto val="1"/>
        <c:lblAlgn val="ctr"/>
        <c:lblOffset val="100"/>
        <c:tickLblSkip val="1"/>
        <c:tickMarkSkip val="1"/>
      </c:catAx>
      <c:valAx>
        <c:axId val="181138944"/>
        <c:scaling>
          <c:orientation val="minMax"/>
          <c:max val="55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3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26363648293963282"/>
          <c:y val="5.924170616113744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6590934942592116E-2"/>
          <c:y val="0.23222748815165944"/>
          <c:w val="0.92954597031803265"/>
          <c:h val="0.65402843601897087"/>
        </c:manualLayout>
      </c:layout>
      <c:lineChart>
        <c:grouping val="standard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'13.9.10.2.'!$H$10:$H$20</c:f>
              <c:numCache>
                <c:formatCode>#,##0.0_);\(#,##0.0\)</c:formatCode>
                <c:ptCount val="11"/>
                <c:pt idx="0">
                  <c:v>182.81215920000002</c:v>
                </c:pt>
                <c:pt idx="1">
                  <c:v>188.73439200000001</c:v>
                </c:pt>
                <c:pt idx="2">
                  <c:v>187.982496</c:v>
                </c:pt>
                <c:pt idx="3">
                  <c:v>202.04137800000001</c:v>
                </c:pt>
                <c:pt idx="4">
                  <c:v>275.41420460000001</c:v>
                </c:pt>
                <c:pt idx="5">
                  <c:v>247.36217580000002</c:v>
                </c:pt>
                <c:pt idx="6">
                  <c:v>292.88286899999997</c:v>
                </c:pt>
                <c:pt idx="7">
                  <c:v>311.89246109999999</c:v>
                </c:pt>
                <c:pt idx="8">
                  <c:v>283.96299259999995</c:v>
                </c:pt>
                <c:pt idx="9">
                  <c:v>395.99602970000001</c:v>
                </c:pt>
                <c:pt idx="10">
                  <c:v>341.20626299999998</c:v>
                </c:pt>
              </c:numCache>
            </c:numRef>
          </c:val>
        </c:ser>
        <c:marker val="1"/>
        <c:axId val="181035776"/>
        <c:axId val="181037312"/>
      </c:lineChart>
      <c:catAx>
        <c:axId val="18103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37312"/>
        <c:crosses val="autoZero"/>
        <c:auto val="1"/>
        <c:lblAlgn val="ctr"/>
        <c:lblOffset val="100"/>
        <c:tickLblSkip val="1"/>
        <c:tickMarkSkip val="1"/>
      </c:catAx>
      <c:valAx>
        <c:axId val="181037312"/>
        <c:scaling>
          <c:orientation val="minMax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035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18779904306220555"/>
          <c:y val="7.05598661481183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'13.9.11.1.'!$B$10:$B$20</c:f>
              <c:numCache>
                <c:formatCode>#,##0.0__;\–#,##0.0__;0.0__;@__</c:formatCode>
                <c:ptCount val="11"/>
                <c:pt idx="0">
                  <c:v>19.57</c:v>
                </c:pt>
                <c:pt idx="1">
                  <c:v>20.971</c:v>
                </c:pt>
                <c:pt idx="2">
                  <c:v>20.52</c:v>
                </c:pt>
                <c:pt idx="3">
                  <c:v>20.100999999999999</c:v>
                </c:pt>
                <c:pt idx="4">
                  <c:v>18.695</c:v>
                </c:pt>
                <c:pt idx="5">
                  <c:v>18.489000000000001</c:v>
                </c:pt>
                <c:pt idx="6">
                  <c:v>18.489000000000001</c:v>
                </c:pt>
                <c:pt idx="7">
                  <c:v>17.085999999999999</c:v>
                </c:pt>
                <c:pt idx="8">
                  <c:v>16.687000000000001</c:v>
                </c:pt>
                <c:pt idx="9">
                  <c:v>16.614000000000001</c:v>
                </c:pt>
                <c:pt idx="10">
                  <c:v>17.003</c:v>
                </c:pt>
              </c:numCache>
            </c:numRef>
          </c:val>
        </c:ser>
        <c:marker val="1"/>
        <c:axId val="181172096"/>
        <c:axId val="181173632"/>
      </c:lineChart>
      <c:catAx>
        <c:axId val="181172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73632"/>
        <c:crosses val="autoZero"/>
        <c:auto val="1"/>
        <c:lblAlgn val="ctr"/>
        <c:lblOffset val="100"/>
        <c:tickLblSkip val="1"/>
        <c:tickMarkSkip val="1"/>
      </c:catAx>
      <c:valAx>
        <c:axId val="181173632"/>
        <c:scaling>
          <c:orientation val="minMax"/>
          <c:min val="15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72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0734609595601541"/>
          <c:y val="5.98086124401921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'13.9.11.1.'!$F$10:$F$20</c:f>
              <c:numCache>
                <c:formatCode>#,##0.0__;\–#,##0.0__;0.0__;@__</c:formatCode>
                <c:ptCount val="11"/>
                <c:pt idx="0">
                  <c:v>145.631</c:v>
                </c:pt>
                <c:pt idx="1">
                  <c:v>251.81200000000001</c:v>
                </c:pt>
                <c:pt idx="2">
                  <c:v>178.70500000000001</c:v>
                </c:pt>
                <c:pt idx="3">
                  <c:v>201.392</c:v>
                </c:pt>
                <c:pt idx="4">
                  <c:v>198.94800000000001</c:v>
                </c:pt>
                <c:pt idx="5">
                  <c:v>232.78</c:v>
                </c:pt>
                <c:pt idx="6">
                  <c:v>232.78</c:v>
                </c:pt>
                <c:pt idx="7">
                  <c:v>230.87700000000001</c:v>
                </c:pt>
                <c:pt idx="8">
                  <c:v>210.726</c:v>
                </c:pt>
                <c:pt idx="9">
                  <c:v>172.352</c:v>
                </c:pt>
                <c:pt idx="10">
                  <c:v>232.83099999999999</c:v>
                </c:pt>
              </c:numCache>
            </c:numRef>
          </c:val>
        </c:ser>
        <c:marker val="1"/>
        <c:axId val="181185152"/>
        <c:axId val="181801344"/>
      </c:lineChart>
      <c:catAx>
        <c:axId val="181185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801344"/>
        <c:crosses val="autoZero"/>
        <c:auto val="1"/>
        <c:lblAlgn val="ctr"/>
        <c:lblOffset val="100"/>
        <c:tickLblSkip val="1"/>
        <c:tickMarkSkip val="1"/>
      </c:catAx>
      <c:valAx>
        <c:axId val="181801344"/>
        <c:scaling>
          <c:orientation val="minMax"/>
          <c:min val="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185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25734430082256182"/>
          <c:y val="5.9952290136395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24700297653200304"/>
          <c:w val="0.89541715628672147"/>
          <c:h val="0.6402892692625648"/>
        </c:manualLayout>
      </c:layout>
      <c:lineChart>
        <c:grouping val="standard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'13.9.11.1.'!$H$10:$H$20</c:f>
              <c:numCache>
                <c:formatCode>#,##0__;\–#,##0__;0__;@__</c:formatCode>
                <c:ptCount val="11"/>
                <c:pt idx="0">
                  <c:v>96465.974399999992</c:v>
                </c:pt>
                <c:pt idx="1">
                  <c:v>92289.097999999998</c:v>
                </c:pt>
                <c:pt idx="2">
                  <c:v>102898.33899999999</c:v>
                </c:pt>
                <c:pt idx="3">
                  <c:v>104321.05599999998</c:v>
                </c:pt>
                <c:pt idx="4">
                  <c:v>103472.8548</c:v>
                </c:pt>
                <c:pt idx="5">
                  <c:v>106473.572</c:v>
                </c:pt>
                <c:pt idx="6">
                  <c:v>131357.75400000002</c:v>
                </c:pt>
                <c:pt idx="7">
                  <c:v>108812.33010000002</c:v>
                </c:pt>
                <c:pt idx="8">
                  <c:v>104288.29740000001</c:v>
                </c:pt>
                <c:pt idx="9">
                  <c:v>116027.3664</c:v>
                </c:pt>
                <c:pt idx="10">
                  <c:v>111223.36870000001</c:v>
                </c:pt>
              </c:numCache>
            </c:numRef>
          </c:val>
        </c:ser>
        <c:marker val="1"/>
        <c:axId val="181816704"/>
        <c:axId val="181843072"/>
      </c:lineChart>
      <c:catAx>
        <c:axId val="1818167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843072"/>
        <c:crosses val="autoZero"/>
        <c:auto val="1"/>
        <c:lblAlgn val="ctr"/>
        <c:lblOffset val="100"/>
        <c:tickLblSkip val="1"/>
        <c:tickMarkSkip val="1"/>
      </c:catAx>
      <c:valAx>
        <c:axId val="181843072"/>
        <c:scaling>
          <c:orientation val="minMax"/>
          <c:min val="5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816704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2448997375328084"/>
          <c:y val="3.03030303030303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'13.1.8.1'!$B$9:$B$19</c:f>
              <c:numCache>
                <c:formatCode>#,##0.0_);\(#,##0.0\)</c:formatCode>
                <c:ptCount val="11"/>
                <c:pt idx="0">
                  <c:v>479.80099999999999</c:v>
                </c:pt>
                <c:pt idx="1">
                  <c:v>414.298</c:v>
                </c:pt>
                <c:pt idx="2">
                  <c:v>344.4</c:v>
                </c:pt>
                <c:pt idx="3">
                  <c:v>360.99799999999999</c:v>
                </c:pt>
                <c:pt idx="4">
                  <c:v>371.73200000000003</c:v>
                </c:pt>
                <c:pt idx="5">
                  <c:v>348.94900000000001</c:v>
                </c:pt>
                <c:pt idx="6">
                  <c:v>314.99</c:v>
                </c:pt>
                <c:pt idx="7">
                  <c:v>369.26400000000001</c:v>
                </c:pt>
                <c:pt idx="8">
                  <c:v>390.43299999999999</c:v>
                </c:pt>
                <c:pt idx="9">
                  <c:v>442.298</c:v>
                </c:pt>
                <c:pt idx="10">
                  <c:v>421.60500000000002</c:v>
                </c:pt>
              </c:numCache>
            </c:numRef>
          </c:val>
        </c:ser>
        <c:marker val="1"/>
        <c:axId val="79667584"/>
        <c:axId val="79669120"/>
      </c:lineChart>
      <c:catAx>
        <c:axId val="796675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669120"/>
        <c:crosses val="autoZero"/>
        <c:auto val="1"/>
        <c:lblAlgn val="ctr"/>
        <c:lblOffset val="100"/>
        <c:tickLblSkip val="1"/>
        <c:tickMarkSkip val="1"/>
      </c:catAx>
      <c:valAx>
        <c:axId val="79669120"/>
        <c:scaling>
          <c:orientation val="minMax"/>
          <c:max val="550"/>
          <c:min val="2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667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0619785458879641"/>
          <c:y val="5.50239234449768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818"/>
          <c:h val="0.72009653495128279"/>
        </c:manualLayout>
      </c:layout>
      <c:lineChart>
        <c:grouping val="standard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'13.9.12.1.'!$C$10:$C$20</c:f>
              <c:numCache>
                <c:formatCode>#,##0.0__;\–#,##0.0__;0.0__;@__</c:formatCode>
                <c:ptCount val="11"/>
                <c:pt idx="0">
                  <c:v>19.466000000000001</c:v>
                </c:pt>
                <c:pt idx="1">
                  <c:v>19.314</c:v>
                </c:pt>
                <c:pt idx="2">
                  <c:v>12.332000000000001</c:v>
                </c:pt>
                <c:pt idx="3">
                  <c:v>12.343999999999999</c:v>
                </c:pt>
                <c:pt idx="4">
                  <c:v>12.509</c:v>
                </c:pt>
                <c:pt idx="5">
                  <c:v>11.952999999999999</c:v>
                </c:pt>
                <c:pt idx="6">
                  <c:v>11.952999999999999</c:v>
                </c:pt>
                <c:pt idx="7">
                  <c:v>11.760999999999999</c:v>
                </c:pt>
                <c:pt idx="8">
                  <c:v>12.294</c:v>
                </c:pt>
                <c:pt idx="9">
                  <c:v>12.411</c:v>
                </c:pt>
                <c:pt idx="10">
                  <c:v>12.548999999999999</c:v>
                </c:pt>
              </c:numCache>
            </c:numRef>
          </c:val>
        </c:ser>
        <c:marker val="1"/>
        <c:axId val="181924608"/>
        <c:axId val="181926144"/>
      </c:lineChart>
      <c:catAx>
        <c:axId val="181924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926144"/>
        <c:crosses val="autoZero"/>
        <c:auto val="1"/>
        <c:lblAlgn val="ctr"/>
        <c:lblOffset val="100"/>
        <c:tickLblSkip val="1"/>
        <c:tickMarkSkip val="1"/>
      </c:catAx>
      <c:valAx>
        <c:axId val="181926144"/>
        <c:scaling>
          <c:orientation val="minMax"/>
          <c:max val="22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1924608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25415676959619954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883610451307517E-2"/>
          <c:y val="0.20518891554221741"/>
          <c:w val="0.90736342042755347"/>
          <c:h val="0.68396305180739059"/>
        </c:manualLayout>
      </c:layout>
      <c:lineChart>
        <c:grouping val="standard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'13.9.12.1.'!$G$10:$G$20</c:f>
              <c:numCache>
                <c:formatCode>#,##0.0__;\–#,##0.0__;0.0__;@__</c:formatCode>
                <c:ptCount val="11"/>
                <c:pt idx="0">
                  <c:v>41.296999999999997</c:v>
                </c:pt>
                <c:pt idx="1">
                  <c:v>35.295000000000002</c:v>
                </c:pt>
                <c:pt idx="2">
                  <c:v>26.442</c:v>
                </c:pt>
                <c:pt idx="3">
                  <c:v>25.905999999999999</c:v>
                </c:pt>
                <c:pt idx="4">
                  <c:v>30.827999999999999</c:v>
                </c:pt>
                <c:pt idx="5">
                  <c:v>29.12</c:v>
                </c:pt>
                <c:pt idx="6">
                  <c:v>29.12</c:v>
                </c:pt>
                <c:pt idx="7">
                  <c:v>29.071000000000002</c:v>
                </c:pt>
                <c:pt idx="8">
                  <c:v>23.285</c:v>
                </c:pt>
                <c:pt idx="9">
                  <c:v>30.434000000000001</c:v>
                </c:pt>
                <c:pt idx="10">
                  <c:v>28.893000000000001</c:v>
                </c:pt>
              </c:numCache>
            </c:numRef>
          </c:val>
        </c:ser>
        <c:marker val="1"/>
        <c:axId val="181958144"/>
        <c:axId val="181959680"/>
      </c:lineChart>
      <c:catAx>
        <c:axId val="18195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959680"/>
        <c:crosses val="autoZero"/>
        <c:auto val="1"/>
        <c:lblAlgn val="ctr"/>
        <c:lblOffset val="100"/>
        <c:tickLblSkip val="1"/>
        <c:tickMarkSkip val="1"/>
      </c:catAx>
      <c:valAx>
        <c:axId val="181959680"/>
        <c:scaling>
          <c:orientation val="minMax"/>
          <c:max val="44"/>
          <c:min val="2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95814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2740217259319494"/>
          <c:y val="3.6117381489842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'13.9.12.1.'!$I$10:$I$20</c:f>
              <c:numCache>
                <c:formatCode>#,##0__;\–#,##0__;0__;@__</c:formatCode>
                <c:ptCount val="11"/>
                <c:pt idx="0">
                  <c:v>50241.930199999995</c:v>
                </c:pt>
                <c:pt idx="1">
                  <c:v>44570.525999999998</c:v>
                </c:pt>
                <c:pt idx="2">
                  <c:v>27367.47</c:v>
                </c:pt>
                <c:pt idx="3">
                  <c:v>34159.651600000005</c:v>
                </c:pt>
                <c:pt idx="4">
                  <c:v>34191.334799999997</c:v>
                </c:pt>
                <c:pt idx="5">
                  <c:v>28875.392</c:v>
                </c:pt>
                <c:pt idx="6">
                  <c:v>38741.248</c:v>
                </c:pt>
                <c:pt idx="7">
                  <c:v>33937.485399999998</c:v>
                </c:pt>
                <c:pt idx="8">
                  <c:v>31478.991500000004</c:v>
                </c:pt>
                <c:pt idx="9">
                  <c:v>32844.372799999997</c:v>
                </c:pt>
                <c:pt idx="10">
                  <c:v>38257.221300000005</c:v>
                </c:pt>
              </c:numCache>
            </c:numRef>
          </c:val>
        </c:ser>
        <c:marker val="1"/>
        <c:axId val="181995776"/>
        <c:axId val="182005760"/>
      </c:lineChart>
      <c:catAx>
        <c:axId val="18199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005760"/>
        <c:crosses val="autoZero"/>
        <c:auto val="1"/>
        <c:lblAlgn val="ctr"/>
        <c:lblOffset val="100"/>
        <c:tickLblSkip val="1"/>
        <c:tickMarkSkip val="1"/>
      </c:catAx>
      <c:valAx>
        <c:axId val="1820057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1995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chirimoyo (miles de hectáreas)</a:t>
            </a:r>
          </a:p>
        </c:rich>
      </c:tx>
      <c:layout>
        <c:manualLayout>
          <c:xMode val="edge"/>
          <c:yMode val="edge"/>
          <c:x val="0.23243254593175852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027062408711161E-2"/>
          <c:y val="0.15887850467289721"/>
          <c:w val="0.91135183242813655"/>
          <c:h val="0.7219626168224299"/>
        </c:manualLayout>
      </c:layout>
      <c:lineChart>
        <c:grouping val="standard"/>
        <c:ser>
          <c:idx val="0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'13.9.13.1.'!$B$10:$B$20</c:f>
              <c:numCache>
                <c:formatCode>#,##0</c:formatCode>
                <c:ptCount val="11"/>
                <c:pt idx="0">
                  <c:v>3291</c:v>
                </c:pt>
                <c:pt idx="1">
                  <c:v>3229</c:v>
                </c:pt>
                <c:pt idx="2">
                  <c:v>3230</c:v>
                </c:pt>
                <c:pt idx="3">
                  <c:v>3281</c:v>
                </c:pt>
                <c:pt idx="4">
                  <c:v>3256</c:v>
                </c:pt>
                <c:pt idx="5">
                  <c:v>3159</c:v>
                </c:pt>
                <c:pt idx="6">
                  <c:v>3177</c:v>
                </c:pt>
                <c:pt idx="7">
                  <c:v>3158</c:v>
                </c:pt>
                <c:pt idx="8">
                  <c:v>3160</c:v>
                </c:pt>
                <c:pt idx="9">
                  <c:v>3155</c:v>
                </c:pt>
                <c:pt idx="10">
                  <c:v>3155</c:v>
                </c:pt>
              </c:numCache>
            </c:numRef>
          </c:val>
        </c:ser>
        <c:marker val="1"/>
        <c:axId val="182332800"/>
        <c:axId val="182350976"/>
      </c:lineChart>
      <c:catAx>
        <c:axId val="182332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50976"/>
        <c:crosses val="autoZero"/>
        <c:auto val="1"/>
        <c:lblAlgn val="ctr"/>
        <c:lblOffset val="100"/>
        <c:tickLblSkip val="1"/>
        <c:tickMarkSkip val="1"/>
      </c:catAx>
      <c:valAx>
        <c:axId val="182350976"/>
        <c:scaling>
          <c:orientation val="minMax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32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7879440258342303"/>
          <c:y val="5.472662932058972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7384284176534E-2"/>
          <c:y val="0.20646816325638437"/>
          <c:w val="0.91173304628632934"/>
          <c:h val="0.67910612733725739"/>
        </c:manualLayout>
      </c:layout>
      <c:lineChart>
        <c:grouping val="standard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'13.9.13.1.'!$F$10:$F$20</c:f>
              <c:numCache>
                <c:formatCode>#,##0</c:formatCode>
                <c:ptCount val="11"/>
                <c:pt idx="0">
                  <c:v>22710</c:v>
                </c:pt>
                <c:pt idx="1">
                  <c:v>22451</c:v>
                </c:pt>
                <c:pt idx="2">
                  <c:v>29025</c:v>
                </c:pt>
                <c:pt idx="3">
                  <c:v>29671</c:v>
                </c:pt>
                <c:pt idx="4">
                  <c:v>51356</c:v>
                </c:pt>
                <c:pt idx="5">
                  <c:v>38775</c:v>
                </c:pt>
                <c:pt idx="6">
                  <c:v>50241</c:v>
                </c:pt>
                <c:pt idx="7">
                  <c:v>50150</c:v>
                </c:pt>
                <c:pt idx="8">
                  <c:v>50285</c:v>
                </c:pt>
                <c:pt idx="9">
                  <c:v>42898</c:v>
                </c:pt>
                <c:pt idx="10">
                  <c:v>44629</c:v>
                </c:pt>
              </c:numCache>
            </c:numRef>
          </c:val>
        </c:ser>
        <c:marker val="1"/>
        <c:axId val="182382976"/>
        <c:axId val="182384512"/>
      </c:lineChart>
      <c:catAx>
        <c:axId val="1823829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84512"/>
        <c:crosses val="autoZero"/>
        <c:auto val="1"/>
        <c:lblAlgn val="ctr"/>
        <c:lblOffset val="100"/>
        <c:tickLblSkip val="1"/>
        <c:tickMarkSkip val="1"/>
      </c:catAx>
      <c:valAx>
        <c:axId val="182384512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382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2934199729888205"/>
          <c:y val="6.40178918032599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'13.9.13.1.'!$H$10:$H$20</c:f>
              <c:numCache>
                <c:formatCode>#,##0\ _€;\-#,##0\ _€</c:formatCode>
                <c:ptCount val="11"/>
                <c:pt idx="0">
                  <c:v>19373.901000000002</c:v>
                </c:pt>
                <c:pt idx="1">
                  <c:v>24808.355</c:v>
                </c:pt>
                <c:pt idx="2">
                  <c:v>24256.192500000001</c:v>
                </c:pt>
                <c:pt idx="3">
                  <c:v>38969.8914</c:v>
                </c:pt>
                <c:pt idx="4">
                  <c:v>65026.967200000006</c:v>
                </c:pt>
                <c:pt idx="5">
                  <c:v>48581.197500000002</c:v>
                </c:pt>
                <c:pt idx="6">
                  <c:v>60575.573700000001</c:v>
                </c:pt>
                <c:pt idx="7">
                  <c:v>48545.2</c:v>
                </c:pt>
                <c:pt idx="8">
                  <c:v>47992.003999999994</c:v>
                </c:pt>
                <c:pt idx="9">
                  <c:v>37891.803399999997</c:v>
                </c:pt>
                <c:pt idx="10">
                  <c:v>48319.818299999999</c:v>
                </c:pt>
              </c:numCache>
            </c:numRef>
          </c:val>
        </c:ser>
        <c:marker val="1"/>
        <c:axId val="182490240"/>
        <c:axId val="182491776"/>
      </c:lineChart>
      <c:catAx>
        <c:axId val="182490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491776"/>
        <c:crosses val="autoZero"/>
        <c:auto val="1"/>
        <c:lblAlgn val="ctr"/>
        <c:lblOffset val="100"/>
        <c:tickLblSkip val="1"/>
        <c:tickMarkSkip val="1"/>
      </c:catAx>
      <c:valAx>
        <c:axId val="18249177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490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1806167400881057"/>
          <c:y val="4.819277108433817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79295154185022E-2"/>
          <c:y val="0.18554238698041031"/>
          <c:w val="0.91850220264318194"/>
          <c:h val="0.7132538512493547"/>
        </c:manualLayout>
      </c:layout>
      <c:lineChart>
        <c:grouping val="standard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'13.9.14.1.'!$C$10:$C$20</c:f>
              <c:numCache>
                <c:formatCode>0</c:formatCode>
                <c:ptCount val="11"/>
                <c:pt idx="0">
                  <c:v>2367</c:v>
                </c:pt>
                <c:pt idx="1">
                  <c:v>2354</c:v>
                </c:pt>
                <c:pt idx="2">
                  <c:v>2325</c:v>
                </c:pt>
                <c:pt idx="3">
                  <c:v>2321</c:v>
                </c:pt>
                <c:pt idx="4">
                  <c:v>2387</c:v>
                </c:pt>
                <c:pt idx="5">
                  <c:v>2285</c:v>
                </c:pt>
                <c:pt idx="6">
                  <c:v>2425</c:v>
                </c:pt>
                <c:pt idx="7">
                  <c:v>2610</c:v>
                </c:pt>
                <c:pt idx="8">
                  <c:v>2791</c:v>
                </c:pt>
                <c:pt idx="9">
                  <c:v>3167</c:v>
                </c:pt>
                <c:pt idx="10">
                  <c:v>3830</c:v>
                </c:pt>
              </c:numCache>
            </c:numRef>
          </c:val>
        </c:ser>
        <c:marker val="1"/>
        <c:axId val="182692480"/>
        <c:axId val="182694272"/>
      </c:lineChart>
      <c:catAx>
        <c:axId val="182692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694272"/>
        <c:crosses val="autoZero"/>
        <c:auto val="1"/>
        <c:lblAlgn val="ctr"/>
        <c:lblOffset val="100"/>
        <c:tickLblSkip val="1"/>
        <c:tickMarkSkip val="1"/>
      </c:catAx>
      <c:valAx>
        <c:axId val="182694272"/>
        <c:scaling>
          <c:orientation val="minMax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692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6754408988350137"/>
          <c:y val="4.81651376146788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1583"/>
          <c:h val="0.68578058452706658"/>
        </c:manualLayout>
      </c:layout>
      <c:lineChart>
        <c:grouping val="standard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'13.9.14.1.'!$G$10:$G$20</c:f>
              <c:numCache>
                <c:formatCode>#,##0\ _€;\-#,##0\ _€</c:formatCode>
                <c:ptCount val="11"/>
                <c:pt idx="0">
                  <c:v>29804</c:v>
                </c:pt>
                <c:pt idx="1">
                  <c:v>28812</c:v>
                </c:pt>
                <c:pt idx="2">
                  <c:v>27389</c:v>
                </c:pt>
                <c:pt idx="3">
                  <c:v>25632</c:v>
                </c:pt>
                <c:pt idx="4">
                  <c:v>23169</c:v>
                </c:pt>
                <c:pt idx="5">
                  <c:v>22311</c:v>
                </c:pt>
                <c:pt idx="6">
                  <c:v>26582</c:v>
                </c:pt>
                <c:pt idx="7">
                  <c:v>32606</c:v>
                </c:pt>
                <c:pt idx="8">
                  <c:v>36495</c:v>
                </c:pt>
                <c:pt idx="9">
                  <c:v>43324</c:v>
                </c:pt>
                <c:pt idx="10">
                  <c:v>45382</c:v>
                </c:pt>
              </c:numCache>
            </c:numRef>
          </c:val>
        </c:ser>
        <c:marker val="1"/>
        <c:axId val="182701440"/>
        <c:axId val="183125120"/>
      </c:lineChart>
      <c:catAx>
        <c:axId val="182701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25120"/>
        <c:crosses val="autoZero"/>
        <c:auto val="1"/>
        <c:lblAlgn val="ctr"/>
        <c:lblOffset val="100"/>
        <c:tickLblSkip val="1"/>
        <c:tickMarkSkip val="1"/>
      </c:catAx>
      <c:valAx>
        <c:axId val="183125120"/>
        <c:scaling>
          <c:orientation val="minMax"/>
          <c:min val="1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0144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27850911728139244"/>
          <c:y val="4.6728971962616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9079021337699331E-2"/>
          <c:y val="0.1985981308411259"/>
          <c:w val="0.9111851862163195"/>
          <c:h val="0.69158878504671895"/>
        </c:manualLayout>
      </c:layout>
      <c:lineChart>
        <c:grouping val="standard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'13.9.14.1.'!$I$10:$I$20</c:f>
              <c:numCache>
                <c:formatCode>#,##0\ _€;\-#,##0\ _€</c:formatCode>
                <c:ptCount val="11"/>
                <c:pt idx="0">
                  <c:v>17724.4388</c:v>
                </c:pt>
                <c:pt idx="1">
                  <c:v>14792.080800000002</c:v>
                </c:pt>
                <c:pt idx="2">
                  <c:v>18980.577000000001</c:v>
                </c:pt>
                <c:pt idx="3">
                  <c:v>21277.123200000002</c:v>
                </c:pt>
                <c:pt idx="4">
                  <c:v>20377.1355</c:v>
                </c:pt>
                <c:pt idx="5">
                  <c:v>13295.124900000001</c:v>
                </c:pt>
                <c:pt idx="6">
                  <c:v>21318.763999999999</c:v>
                </c:pt>
                <c:pt idx="7">
                  <c:v>20923.270199999999</c:v>
                </c:pt>
                <c:pt idx="8">
                  <c:v>24185.236499999999</c:v>
                </c:pt>
                <c:pt idx="9">
                  <c:v>28138.938000000002</c:v>
                </c:pt>
                <c:pt idx="10">
                  <c:v>23031.365000000002</c:v>
                </c:pt>
              </c:numCache>
            </c:numRef>
          </c:val>
        </c:ser>
        <c:marker val="1"/>
        <c:axId val="183157120"/>
        <c:axId val="183158656"/>
      </c:lineChart>
      <c:catAx>
        <c:axId val="1831571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58656"/>
        <c:crosses val="autoZero"/>
        <c:auto val="1"/>
        <c:lblAlgn val="ctr"/>
        <c:lblOffset val="100"/>
        <c:tickLblSkip val="1"/>
        <c:tickMarkSkip val="1"/>
      </c:catAx>
      <c:valAx>
        <c:axId val="183158656"/>
        <c:scaling>
          <c:orientation val="minMax"/>
          <c:min val="1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5712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0794404788186976"/>
          <c:y val="6.41330166270784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'13.9.15.1.'!$C$10:$C$20</c:f>
              <c:numCache>
                <c:formatCode>#,##0</c:formatCode>
                <c:ptCount val="11"/>
                <c:pt idx="0">
                  <c:v>9722</c:v>
                </c:pt>
                <c:pt idx="1">
                  <c:v>9907</c:v>
                </c:pt>
                <c:pt idx="2">
                  <c:v>9801</c:v>
                </c:pt>
                <c:pt idx="3">
                  <c:v>9981</c:v>
                </c:pt>
                <c:pt idx="4">
                  <c:v>10023</c:v>
                </c:pt>
                <c:pt idx="5">
                  <c:v>10016</c:v>
                </c:pt>
                <c:pt idx="6">
                  <c:v>10470</c:v>
                </c:pt>
                <c:pt idx="7">
                  <c:v>10558</c:v>
                </c:pt>
                <c:pt idx="8">
                  <c:v>10645</c:v>
                </c:pt>
                <c:pt idx="9">
                  <c:v>10845</c:v>
                </c:pt>
                <c:pt idx="10">
                  <c:v>10943</c:v>
                </c:pt>
              </c:numCache>
            </c:numRef>
          </c:val>
        </c:ser>
        <c:marker val="1"/>
        <c:axId val="182715904"/>
        <c:axId val="182717440"/>
      </c:lineChart>
      <c:catAx>
        <c:axId val="182715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17440"/>
        <c:crosses val="autoZero"/>
        <c:auto val="1"/>
        <c:lblAlgn val="ctr"/>
        <c:lblOffset val="100"/>
        <c:tickLblSkip val="1"/>
        <c:tickMarkSkip val="1"/>
      </c:catAx>
      <c:valAx>
        <c:axId val="182717440"/>
        <c:scaling>
          <c:orientation val="minMax"/>
          <c:min val="8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15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3086750656167979"/>
          <c:y val="3.18627450980392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813"/>
          <c:h val="0.7720606714840676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'13.1.8.1'!$D$9:$D$19</c:f>
              <c:numCache>
                <c:formatCode>#,##0.0_);\(#,##0.0\)</c:formatCode>
                <c:ptCount val="11"/>
                <c:pt idx="0">
                  <c:v>4831.1469999999999</c:v>
                </c:pt>
                <c:pt idx="1">
                  <c:v>3981.37</c:v>
                </c:pt>
                <c:pt idx="2">
                  <c:v>3355.7220000000002</c:v>
                </c:pt>
                <c:pt idx="3">
                  <c:v>3610.9369999999999</c:v>
                </c:pt>
                <c:pt idx="4">
                  <c:v>3717.6709999999998</c:v>
                </c:pt>
                <c:pt idx="5">
                  <c:v>3515.6170000000002</c:v>
                </c:pt>
                <c:pt idx="6">
                  <c:v>3324.8209999999999</c:v>
                </c:pt>
                <c:pt idx="7">
                  <c:v>4199.9269999999997</c:v>
                </c:pt>
                <c:pt idx="8">
                  <c:v>4262.116</c:v>
                </c:pt>
                <c:pt idx="9">
                  <c:v>4888.4620000000004</c:v>
                </c:pt>
                <c:pt idx="10">
                  <c:v>4810.6450000000004</c:v>
                </c:pt>
              </c:numCache>
            </c:numRef>
          </c:val>
        </c:ser>
        <c:marker val="1"/>
        <c:axId val="79127680"/>
        <c:axId val="79129216"/>
      </c:lineChart>
      <c:catAx>
        <c:axId val="791276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29216"/>
        <c:crosses val="autoZero"/>
        <c:auto val="1"/>
        <c:lblAlgn val="ctr"/>
        <c:lblOffset val="100"/>
        <c:tickLblSkip val="1"/>
        <c:tickMarkSkip val="1"/>
      </c:catAx>
      <c:valAx>
        <c:axId val="79129216"/>
        <c:scaling>
          <c:orientation val="minMax"/>
          <c:max val="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27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6229508196721318"/>
          <c:y val="4.318181818181815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'13.9.15.1.'!$G$10:$G$20</c:f>
              <c:numCache>
                <c:formatCode>#,##0\ _€;\-#,##0\ _€</c:formatCode>
                <c:ptCount val="11"/>
                <c:pt idx="0">
                  <c:v>76297</c:v>
                </c:pt>
                <c:pt idx="1">
                  <c:v>74994</c:v>
                </c:pt>
                <c:pt idx="2">
                  <c:v>79824</c:v>
                </c:pt>
                <c:pt idx="3">
                  <c:v>82116</c:v>
                </c:pt>
                <c:pt idx="4">
                  <c:v>73585</c:v>
                </c:pt>
                <c:pt idx="5">
                  <c:v>71931</c:v>
                </c:pt>
                <c:pt idx="6">
                  <c:v>75655</c:v>
                </c:pt>
                <c:pt idx="7">
                  <c:v>98535</c:v>
                </c:pt>
                <c:pt idx="8">
                  <c:v>76337</c:v>
                </c:pt>
                <c:pt idx="9">
                  <c:v>69427</c:v>
                </c:pt>
                <c:pt idx="10">
                  <c:v>79886</c:v>
                </c:pt>
              </c:numCache>
            </c:numRef>
          </c:val>
        </c:ser>
        <c:marker val="1"/>
        <c:axId val="182737152"/>
        <c:axId val="182755328"/>
      </c:lineChart>
      <c:catAx>
        <c:axId val="1827371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55328"/>
        <c:crosses val="autoZero"/>
        <c:auto val="1"/>
        <c:lblAlgn val="ctr"/>
        <c:lblOffset val="100"/>
        <c:tickLblSkip val="1"/>
        <c:tickMarkSkip val="1"/>
      </c:catAx>
      <c:valAx>
        <c:axId val="1827553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737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6697892271662782"/>
          <c:y val="4.265402843601896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'13.9.15.1.'!$I$10:$I$20</c:f>
              <c:numCache>
                <c:formatCode>#,##0__;\–#,##0__;0__;@__</c:formatCode>
                <c:ptCount val="11"/>
                <c:pt idx="0">
                  <c:v>70589.984400000001</c:v>
                </c:pt>
                <c:pt idx="1">
                  <c:v>80191.084200000012</c:v>
                </c:pt>
                <c:pt idx="2">
                  <c:v>91598.04</c:v>
                </c:pt>
                <c:pt idx="3">
                  <c:v>93472.642799999987</c:v>
                </c:pt>
                <c:pt idx="4">
                  <c:v>89391.058000000005</c:v>
                </c:pt>
                <c:pt idx="5">
                  <c:v>86892.647999999986</c:v>
                </c:pt>
                <c:pt idx="6">
                  <c:v>99524.152499999997</c:v>
                </c:pt>
                <c:pt idx="7">
                  <c:v>129297.62699999999</c:v>
                </c:pt>
                <c:pt idx="8">
                  <c:v>96001.411200000017</c:v>
                </c:pt>
                <c:pt idx="9">
                  <c:v>99613.859599999996</c:v>
                </c:pt>
                <c:pt idx="10">
                  <c:v>117384.4884</c:v>
                </c:pt>
              </c:numCache>
            </c:numRef>
          </c:val>
        </c:ser>
        <c:marker val="1"/>
        <c:axId val="182860800"/>
        <c:axId val="182874880"/>
      </c:lineChart>
      <c:catAx>
        <c:axId val="1828608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74880"/>
        <c:crosses val="autoZero"/>
        <c:auto val="1"/>
        <c:lblAlgn val="ctr"/>
        <c:lblOffset val="100"/>
        <c:tickLblSkip val="1"/>
        <c:tickMarkSkip val="1"/>
      </c:catAx>
      <c:valAx>
        <c:axId val="1828748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60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1698113207547562"/>
          <c:y val="5.45454545454545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36"/>
        </c:manualLayout>
      </c:layout>
      <c:lineChart>
        <c:grouping val="standard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'13.9.16.1.'!$C$10:$C$20</c:f>
              <c:numCache>
                <c:formatCode>#,##0.0_);\(#,##0.0\)</c:formatCode>
                <c:ptCount val="11"/>
                <c:pt idx="0">
                  <c:v>9.7149999999999999</c:v>
                </c:pt>
                <c:pt idx="1">
                  <c:v>9.5530000000000008</c:v>
                </c:pt>
                <c:pt idx="2">
                  <c:v>9.5850000000000009</c:v>
                </c:pt>
                <c:pt idx="3">
                  <c:v>9.5679999999999996</c:v>
                </c:pt>
                <c:pt idx="4">
                  <c:v>9.1189999999999998</c:v>
                </c:pt>
                <c:pt idx="5">
                  <c:v>9.1129999999999995</c:v>
                </c:pt>
                <c:pt idx="6">
                  <c:v>9.1170000000000009</c:v>
                </c:pt>
                <c:pt idx="7">
                  <c:v>9.1440000000000001</c:v>
                </c:pt>
                <c:pt idx="8">
                  <c:v>9.1440000000000001</c:v>
                </c:pt>
                <c:pt idx="9">
                  <c:v>9.1310000000000002</c:v>
                </c:pt>
                <c:pt idx="10">
                  <c:v>9.1300000000000008</c:v>
                </c:pt>
              </c:numCache>
            </c:numRef>
          </c:val>
        </c:ser>
        <c:marker val="1"/>
        <c:axId val="182813056"/>
        <c:axId val="182814592"/>
      </c:lineChart>
      <c:catAx>
        <c:axId val="1828130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14592"/>
        <c:crosses val="autoZero"/>
        <c:auto val="1"/>
        <c:lblAlgn val="ctr"/>
        <c:lblOffset val="100"/>
        <c:tickLblSkip val="1"/>
        <c:tickMarkSkip val="1"/>
      </c:catAx>
      <c:valAx>
        <c:axId val="182814592"/>
        <c:scaling>
          <c:orientation val="minMax"/>
          <c:max val="12"/>
          <c:min val="8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81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2287735849056603"/>
          <c:y val="5.25059665871121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'13.9.16.1.'!$G$10:$G$20</c:f>
              <c:numCache>
                <c:formatCode>#,##0.0_);\(#,##0.0\)</c:formatCode>
                <c:ptCount val="11"/>
                <c:pt idx="0">
                  <c:v>418.12099999999998</c:v>
                </c:pt>
                <c:pt idx="1">
                  <c:v>345.15600000000001</c:v>
                </c:pt>
                <c:pt idx="2">
                  <c:v>348.36799999999999</c:v>
                </c:pt>
                <c:pt idx="3">
                  <c:v>358.11700000000002</c:v>
                </c:pt>
                <c:pt idx="4">
                  <c:v>371.22800000000001</c:v>
                </c:pt>
                <c:pt idx="5">
                  <c:v>352.52199999999999</c:v>
                </c:pt>
                <c:pt idx="6">
                  <c:v>396.589</c:v>
                </c:pt>
                <c:pt idx="7">
                  <c:v>346.50900000000001</c:v>
                </c:pt>
                <c:pt idx="8">
                  <c:v>346.50900000000001</c:v>
                </c:pt>
                <c:pt idx="9">
                  <c:v>360.98700000000002</c:v>
                </c:pt>
                <c:pt idx="10">
                  <c:v>363.55200000000002</c:v>
                </c:pt>
              </c:numCache>
            </c:numRef>
          </c:val>
        </c:ser>
        <c:marker val="1"/>
        <c:axId val="183780480"/>
        <c:axId val="183782016"/>
      </c:lineChart>
      <c:catAx>
        <c:axId val="183780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782016"/>
        <c:crosses val="autoZero"/>
        <c:auto val="1"/>
        <c:lblAlgn val="ctr"/>
        <c:lblOffset val="100"/>
        <c:tickLblSkip val="1"/>
        <c:tickMarkSkip val="1"/>
      </c:catAx>
      <c:valAx>
        <c:axId val="183782016"/>
        <c:scaling>
          <c:orientation val="minMax"/>
          <c:max val="500"/>
          <c:min val="25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780480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29834905660377359"/>
          <c:y val="5.27577937649880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367924528301883E-2"/>
          <c:y val="0.25179915083358617"/>
          <c:w val="0.89976415094339623"/>
          <c:h val="0.63789118211176865"/>
        </c:manualLayout>
      </c:layout>
      <c:lineChart>
        <c:grouping val="standard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'13.9.16.1.'!$I$10:$I$20</c:f>
              <c:numCache>
                <c:formatCode>#,##0\ _€;\-#,##0\ _€</c:formatCode>
                <c:ptCount val="11"/>
                <c:pt idx="0">
                  <c:v>103986.6927</c:v>
                </c:pt>
                <c:pt idx="1">
                  <c:v>169989.33</c:v>
                </c:pt>
                <c:pt idx="2">
                  <c:v>152411</c:v>
                </c:pt>
                <c:pt idx="3">
                  <c:v>160436.416</c:v>
                </c:pt>
                <c:pt idx="4">
                  <c:v>173883.19520000002</c:v>
                </c:pt>
                <c:pt idx="5">
                  <c:v>165826.34879999998</c:v>
                </c:pt>
                <c:pt idx="6">
                  <c:v>130319.14539999999</c:v>
                </c:pt>
                <c:pt idx="7">
                  <c:v>202014.74699999997</c:v>
                </c:pt>
                <c:pt idx="8">
                  <c:v>139816.38150000002</c:v>
                </c:pt>
                <c:pt idx="9">
                  <c:v>173165.4639</c:v>
                </c:pt>
                <c:pt idx="10">
                  <c:v>182466.7488</c:v>
                </c:pt>
              </c:numCache>
            </c:numRef>
          </c:val>
        </c:ser>
        <c:marker val="1"/>
        <c:axId val="183809920"/>
        <c:axId val="183811456"/>
      </c:lineChart>
      <c:catAx>
        <c:axId val="183809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811456"/>
        <c:crosses val="autoZero"/>
        <c:auto val="1"/>
        <c:lblAlgn val="ctr"/>
        <c:lblOffset val="100"/>
        <c:tickLblSkip val="1"/>
        <c:tickMarkSkip val="1"/>
      </c:catAx>
      <c:valAx>
        <c:axId val="183811456"/>
        <c:scaling>
          <c:orientation val="minMax"/>
          <c:max val="250000"/>
          <c:min val="7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809920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2479721900347624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'13.9.17.1.'!$B$10:$B$20</c:f>
              <c:numCache>
                <c:formatCode>#,##0</c:formatCode>
                <c:ptCount val="11"/>
                <c:pt idx="0">
                  <c:v>1198</c:v>
                </c:pt>
                <c:pt idx="1">
                  <c:v>1174</c:v>
                </c:pt>
                <c:pt idx="2">
                  <c:v>1186</c:v>
                </c:pt>
                <c:pt idx="3">
                  <c:v>1158</c:v>
                </c:pt>
                <c:pt idx="4">
                  <c:v>1187</c:v>
                </c:pt>
                <c:pt idx="5">
                  <c:v>1183</c:v>
                </c:pt>
                <c:pt idx="6">
                  <c:v>1196</c:v>
                </c:pt>
                <c:pt idx="7">
                  <c:v>1213</c:v>
                </c:pt>
                <c:pt idx="8">
                  <c:v>1413</c:v>
                </c:pt>
                <c:pt idx="9">
                  <c:v>1423</c:v>
                </c:pt>
                <c:pt idx="10">
                  <c:v>4653</c:v>
                </c:pt>
              </c:numCache>
            </c:numRef>
          </c:val>
        </c:ser>
        <c:marker val="1"/>
        <c:axId val="183028736"/>
        <c:axId val="183038720"/>
      </c:lineChart>
      <c:catAx>
        <c:axId val="1830287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38720"/>
        <c:crosses val="autoZero"/>
        <c:auto val="1"/>
        <c:lblAlgn val="ctr"/>
        <c:lblOffset val="100"/>
        <c:tickLblSkip val="1"/>
        <c:tickMarkSkip val="1"/>
      </c:catAx>
      <c:valAx>
        <c:axId val="183038720"/>
        <c:scaling>
          <c:orientation val="minMax"/>
          <c:min val="9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28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7514463004263195"/>
          <c:y val="5.93824228028516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4940646503682123"/>
          <c:w val="0.91329531323119795"/>
          <c:h val="0.64845680909572767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'13.9.17.1.'!$F$10:$F$20</c:f>
              <c:numCache>
                <c:formatCode>#,##0\ _€;\-#,##0\ _€</c:formatCode>
                <c:ptCount val="11"/>
                <c:pt idx="0">
                  <c:v>10931</c:v>
                </c:pt>
                <c:pt idx="1">
                  <c:v>11555</c:v>
                </c:pt>
                <c:pt idx="2">
                  <c:v>18463</c:v>
                </c:pt>
                <c:pt idx="3">
                  <c:v>14036</c:v>
                </c:pt>
                <c:pt idx="4">
                  <c:v>17799</c:v>
                </c:pt>
                <c:pt idx="5">
                  <c:v>25285</c:v>
                </c:pt>
                <c:pt idx="6">
                  <c:v>25676</c:v>
                </c:pt>
                <c:pt idx="7">
                  <c:v>23425</c:v>
                </c:pt>
                <c:pt idx="8">
                  <c:v>18804</c:v>
                </c:pt>
                <c:pt idx="9">
                  <c:v>19834</c:v>
                </c:pt>
                <c:pt idx="10">
                  <c:v>20884</c:v>
                </c:pt>
              </c:numCache>
            </c:numRef>
          </c:val>
        </c:ser>
        <c:marker val="1"/>
        <c:axId val="183881728"/>
        <c:axId val="183883264"/>
      </c:lineChart>
      <c:catAx>
        <c:axId val="1838817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883264"/>
        <c:crosses val="autoZero"/>
        <c:auto val="1"/>
        <c:lblAlgn val="ctr"/>
        <c:lblOffset val="100"/>
        <c:tickLblSkip val="1"/>
        <c:tickMarkSkip val="1"/>
      </c:catAx>
      <c:valAx>
        <c:axId val="1838832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881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27976890749928385"/>
          <c:y val="4.77326968973761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792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'13.9.17.1.'!$H$10:$H$20</c:f>
              <c:numCache>
                <c:formatCode>#,##0\ _€;\-#,##0\ _€</c:formatCode>
                <c:ptCount val="11"/>
                <c:pt idx="0">
                  <c:v>8541.4833999999992</c:v>
                </c:pt>
                <c:pt idx="1">
                  <c:v>8987.4789999999994</c:v>
                </c:pt>
                <c:pt idx="2">
                  <c:v>14628.234899999999</c:v>
                </c:pt>
                <c:pt idx="3">
                  <c:v>9325.518399999999</c:v>
                </c:pt>
                <c:pt idx="4">
                  <c:v>13005.729299999999</c:v>
                </c:pt>
                <c:pt idx="5">
                  <c:v>17191.271499999999</c:v>
                </c:pt>
                <c:pt idx="6">
                  <c:v>18455.908799999997</c:v>
                </c:pt>
                <c:pt idx="7">
                  <c:v>16538.05</c:v>
                </c:pt>
                <c:pt idx="8">
                  <c:v>13318.8732</c:v>
                </c:pt>
                <c:pt idx="9">
                  <c:v>16091.324199999999</c:v>
                </c:pt>
                <c:pt idx="10">
                  <c:v>17344.224815737707</c:v>
                </c:pt>
              </c:numCache>
            </c:numRef>
          </c:val>
        </c:ser>
        <c:marker val="1"/>
        <c:axId val="183907072"/>
        <c:axId val="183908608"/>
      </c:lineChart>
      <c:catAx>
        <c:axId val="183907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08608"/>
        <c:crosses val="autoZero"/>
        <c:auto val="1"/>
        <c:lblAlgn val="ctr"/>
        <c:lblOffset val="100"/>
        <c:tickLblSkip val="1"/>
        <c:tickMarkSkip val="1"/>
      </c:catAx>
      <c:valAx>
        <c:axId val="183908608"/>
        <c:scaling>
          <c:orientation val="minMax"/>
          <c:min val="6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07072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1320973348783706"/>
          <c:y val="8.1018761543695944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937427578215933E-2"/>
          <c:y val="0.25231538518922592"/>
          <c:w val="0.92120509849362764"/>
          <c:h val="0.6388903331396939"/>
        </c:manualLayout>
      </c:layout>
      <c:lineChart>
        <c:grouping val="standard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'13.9.18.1.'!$B$10:$B$20</c:f>
              <c:numCache>
                <c:formatCode>0</c:formatCode>
                <c:ptCount val="11"/>
                <c:pt idx="0">
                  <c:v>866</c:v>
                </c:pt>
                <c:pt idx="1">
                  <c:v>893</c:v>
                </c:pt>
                <c:pt idx="2">
                  <c:v>865</c:v>
                </c:pt>
                <c:pt idx="3">
                  <c:v>840</c:v>
                </c:pt>
                <c:pt idx="4">
                  <c:v>837</c:v>
                </c:pt>
                <c:pt idx="5">
                  <c:v>830</c:v>
                </c:pt>
                <c:pt idx="6">
                  <c:v>736</c:v>
                </c:pt>
                <c:pt idx="7">
                  <c:v>679</c:v>
                </c:pt>
                <c:pt idx="8">
                  <c:v>613</c:v>
                </c:pt>
                <c:pt idx="9">
                  <c:v>588</c:v>
                </c:pt>
                <c:pt idx="10">
                  <c:v>565</c:v>
                </c:pt>
              </c:numCache>
            </c:numRef>
          </c:val>
        </c:ser>
        <c:marker val="1"/>
        <c:axId val="183986048"/>
        <c:axId val="183987584"/>
      </c:lineChart>
      <c:catAx>
        <c:axId val="183986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87584"/>
        <c:crosses val="autoZero"/>
        <c:auto val="1"/>
        <c:lblAlgn val="ctr"/>
        <c:lblOffset val="100"/>
        <c:tickLblSkip val="1"/>
        <c:tickMarkSkip val="1"/>
      </c:catAx>
      <c:valAx>
        <c:axId val="183987584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86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2543364738367239"/>
          <c:y val="5.84112149532722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473"/>
          <c:h val="0.6682242990654288"/>
        </c:manualLayout>
      </c:layout>
      <c:lineChart>
        <c:grouping val="standard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'13.9.18.1.'!$F$10:$F$20</c:f>
              <c:numCache>
                <c:formatCode>#,##0\ _€;\-#,##0\ _€</c:formatCode>
                <c:ptCount val="11"/>
                <c:pt idx="0">
                  <c:v>4273</c:v>
                </c:pt>
                <c:pt idx="1">
                  <c:v>4360</c:v>
                </c:pt>
                <c:pt idx="2">
                  <c:v>4622</c:v>
                </c:pt>
                <c:pt idx="3">
                  <c:v>4494</c:v>
                </c:pt>
                <c:pt idx="4">
                  <c:v>4481</c:v>
                </c:pt>
                <c:pt idx="5">
                  <c:v>4435</c:v>
                </c:pt>
                <c:pt idx="6">
                  <c:v>4002</c:v>
                </c:pt>
                <c:pt idx="7">
                  <c:v>3741</c:v>
                </c:pt>
                <c:pt idx="8">
                  <c:v>3972</c:v>
                </c:pt>
                <c:pt idx="9">
                  <c:v>2872</c:v>
                </c:pt>
                <c:pt idx="10">
                  <c:v>2781</c:v>
                </c:pt>
              </c:numCache>
            </c:numRef>
          </c:val>
        </c:ser>
        <c:marker val="1"/>
        <c:axId val="184007296"/>
        <c:axId val="184021376"/>
      </c:lineChart>
      <c:catAx>
        <c:axId val="184007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21376"/>
        <c:crosses val="autoZero"/>
        <c:auto val="1"/>
        <c:lblAlgn val="ctr"/>
        <c:lblOffset val="100"/>
        <c:tickLblSkip val="1"/>
        <c:tickMarkSkip val="1"/>
      </c:catAx>
      <c:valAx>
        <c:axId val="184021376"/>
        <c:scaling>
          <c:orientation val="minMax"/>
          <c:max val="4750"/>
          <c:min val="2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07296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28826540682414697"/>
          <c:y val="4.25531914893617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871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'13.1.8.1'!$G$9:$G$19</c:f>
              <c:numCache>
                <c:formatCode>#,##0\ _€;\-#,##0\ _€</c:formatCode>
                <c:ptCount val="11"/>
                <c:pt idx="0">
                  <c:v>708729.26489999995</c:v>
                </c:pt>
                <c:pt idx="1">
                  <c:v>537484.94999999995</c:v>
                </c:pt>
                <c:pt idx="2">
                  <c:v>509734.17180000001</c:v>
                </c:pt>
                <c:pt idx="3">
                  <c:v>738436.6165</c:v>
                </c:pt>
                <c:pt idx="4">
                  <c:v>676616.12199999986</c:v>
                </c:pt>
                <c:pt idx="5">
                  <c:v>506951.97140000004</c:v>
                </c:pt>
                <c:pt idx="6">
                  <c:v>607777.27879999997</c:v>
                </c:pt>
                <c:pt idx="7">
                  <c:v>910964.16629999992</c:v>
                </c:pt>
                <c:pt idx="8">
                  <c:v>993073.02800000005</c:v>
                </c:pt>
                <c:pt idx="9">
                  <c:v>972315.09180000005</c:v>
                </c:pt>
                <c:pt idx="10">
                  <c:v>816366</c:v>
                </c:pt>
              </c:numCache>
            </c:numRef>
          </c:val>
        </c:ser>
        <c:marker val="1"/>
        <c:axId val="79161216"/>
        <c:axId val="79162752"/>
      </c:lineChart>
      <c:catAx>
        <c:axId val="79161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62752"/>
        <c:crosses val="autoZero"/>
        <c:auto val="1"/>
        <c:lblAlgn val="ctr"/>
        <c:lblOffset val="100"/>
        <c:tickLblSkip val="1"/>
        <c:tickMarkSkip val="1"/>
      </c:catAx>
      <c:valAx>
        <c:axId val="79162752"/>
        <c:scaling>
          <c:orientation val="minMax"/>
          <c:max val="1000000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161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3005792484031981"/>
          <c:y val="4.72813238770685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8221"/>
        </c:manualLayout>
      </c:layout>
      <c:lineChart>
        <c:grouping val="standard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'13.9.18.1.'!$H$10:$H$20</c:f>
              <c:numCache>
                <c:formatCode>#,##0\ _€;\-#,##0\ _€</c:formatCode>
                <c:ptCount val="11"/>
                <c:pt idx="0">
                  <c:v>9186.5226999999995</c:v>
                </c:pt>
                <c:pt idx="1">
                  <c:v>7107.6720000000005</c:v>
                </c:pt>
                <c:pt idx="2">
                  <c:v>14786.2402</c:v>
                </c:pt>
                <c:pt idx="3">
                  <c:v>11098.8318</c:v>
                </c:pt>
                <c:pt idx="4">
                  <c:v>11066.725700000001</c:v>
                </c:pt>
                <c:pt idx="5">
                  <c:v>0</c:v>
                </c:pt>
                <c:pt idx="6" formatCode="#,##0__;\–#,##0__;0__;@__">
                  <c:v>0</c:v>
                </c:pt>
                <c:pt idx="7" formatCode="#,##0__;\–#,##0__;0__;@__">
                  <c:v>0</c:v>
                </c:pt>
                <c:pt idx="8" formatCode="#,##0__;\–#,##0__;0__;@__">
                  <c:v>5362.2</c:v>
                </c:pt>
                <c:pt idx="9" formatCode="#,##0__;\–#,##0__;0__;@__">
                  <c:v>2872</c:v>
                </c:pt>
                <c:pt idx="10" formatCode="#,##0__;\–#,##0__;0__;@__">
                  <c:v>2781</c:v>
                </c:pt>
              </c:numCache>
            </c:numRef>
          </c:val>
        </c:ser>
        <c:marker val="1"/>
        <c:axId val="183360896"/>
        <c:axId val="183362688"/>
      </c:lineChart>
      <c:catAx>
        <c:axId val="183360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362688"/>
        <c:crosses val="autoZero"/>
        <c:auto val="1"/>
        <c:lblAlgn val="ctr"/>
        <c:lblOffset val="100"/>
        <c:tickLblSkip val="1"/>
        <c:tickMarkSkip val="1"/>
      </c:catAx>
      <c:valAx>
        <c:axId val="1833626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360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16545919078955709"/>
          <c:y val="5.3527980535279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48391795449999E-2"/>
          <c:y val="0.17274980219216654"/>
          <c:w val="0.91062909334086073"/>
          <c:h val="0.71533016682388362"/>
        </c:manualLayout>
      </c:layout>
      <c:lineChart>
        <c:grouping val="standard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'13.10.1.1'!$B$10:$B$20</c:f>
              <c:numCache>
                <c:formatCode>#,##0.0_);\(#,##0.0\)</c:formatCode>
                <c:ptCount val="11"/>
                <c:pt idx="0">
                  <c:v>622.577</c:v>
                </c:pt>
                <c:pt idx="1">
                  <c:v>625.48299999999995</c:v>
                </c:pt>
                <c:pt idx="2">
                  <c:v>578.71699999999998</c:v>
                </c:pt>
                <c:pt idx="3">
                  <c:v>563.77</c:v>
                </c:pt>
                <c:pt idx="4">
                  <c:v>566.86900000000003</c:v>
                </c:pt>
                <c:pt idx="5">
                  <c:v>562.61599999999999</c:v>
                </c:pt>
                <c:pt idx="6">
                  <c:v>547.822</c:v>
                </c:pt>
                <c:pt idx="7">
                  <c:v>536.31200000000001</c:v>
                </c:pt>
                <c:pt idx="8">
                  <c:v>530.22299999999996</c:v>
                </c:pt>
                <c:pt idx="9">
                  <c:v>534.05700000000002</c:v>
                </c:pt>
                <c:pt idx="10">
                  <c:v>527.029</c:v>
                </c:pt>
              </c:numCache>
            </c:numRef>
          </c:val>
        </c:ser>
        <c:marker val="1"/>
        <c:axId val="183563008"/>
        <c:axId val="183564544"/>
      </c:lineChart>
      <c:catAx>
        <c:axId val="183563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64544"/>
        <c:crosses val="autoZero"/>
        <c:auto val="1"/>
        <c:lblAlgn val="ctr"/>
        <c:lblOffset val="100"/>
        <c:tickLblSkip val="1"/>
        <c:tickMarkSkip val="1"/>
      </c:catAx>
      <c:valAx>
        <c:axId val="183564544"/>
        <c:scaling>
          <c:orientation val="minMax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63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12727285452954737"/>
          <c:y val="7.0640408359551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19977"/>
          <c:h val="0.6732906346807801"/>
        </c:manualLayout>
      </c:layout>
      <c:lineChart>
        <c:grouping val="standard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'13.10.1.1'!$F$10:$F$20</c:f>
              <c:numCache>
                <c:formatCode>#,##0\ _€;\-#,##0\ _€</c:formatCode>
                <c:ptCount val="11"/>
                <c:pt idx="0">
                  <c:v>86.622</c:v>
                </c:pt>
                <c:pt idx="1">
                  <c:v>217.869</c:v>
                </c:pt>
                <c:pt idx="2">
                  <c:v>312.702</c:v>
                </c:pt>
                <c:pt idx="3">
                  <c:v>187.65600000000001</c:v>
                </c:pt>
                <c:pt idx="4">
                  <c:v>180.10300000000001</c:v>
                </c:pt>
                <c:pt idx="5">
                  <c:v>270.68599999999998</c:v>
                </c:pt>
                <c:pt idx="6">
                  <c:v>222.21700000000001</c:v>
                </c:pt>
                <c:pt idx="7">
                  <c:v>211.179</c:v>
                </c:pt>
                <c:pt idx="8">
                  <c:v>212.06299999999999</c:v>
                </c:pt>
                <c:pt idx="9">
                  <c:v>143.08099999999999</c:v>
                </c:pt>
                <c:pt idx="10">
                  <c:v>195.69900000000001</c:v>
                </c:pt>
              </c:numCache>
            </c:numRef>
          </c:val>
        </c:ser>
        <c:marker val="1"/>
        <c:axId val="183465472"/>
        <c:axId val="183467008"/>
      </c:lineChart>
      <c:catAx>
        <c:axId val="1834654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67008"/>
        <c:crosses val="autoZero"/>
        <c:auto val="1"/>
        <c:lblAlgn val="ctr"/>
        <c:lblOffset val="100"/>
        <c:tickLblSkip val="1"/>
        <c:tickMarkSkip val="1"/>
      </c:catAx>
      <c:valAx>
        <c:axId val="18346700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65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26213592233009703"/>
          <c:y val="5.93609702896728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737864077672391E-2"/>
          <c:y val="0.17257537356000779"/>
          <c:w val="0.8907766990291266"/>
          <c:h val="0.72697006227471173"/>
        </c:manualLayout>
      </c:layout>
      <c:lineChart>
        <c:grouping val="standard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'13.10.1.1'!$H$10:$H$20</c:f>
              <c:numCache>
                <c:formatCode>#,##0\ _€;\-#,##0\ _€</c:formatCode>
                <c:ptCount val="11"/>
                <c:pt idx="0">
                  <c:v>116818.42920000001</c:v>
                </c:pt>
                <c:pt idx="1">
                  <c:v>315910.05</c:v>
                </c:pt>
                <c:pt idx="2">
                  <c:v>303821.26319999999</c:v>
                </c:pt>
                <c:pt idx="3">
                  <c:v>166525.9344</c:v>
                </c:pt>
                <c:pt idx="4">
                  <c:v>156005.21860000002</c:v>
                </c:pt>
                <c:pt idx="5">
                  <c:v>166823.7818</c:v>
                </c:pt>
                <c:pt idx="6">
                  <c:v>161485.09390000001</c:v>
                </c:pt>
                <c:pt idx="7">
                  <c:v>145270.03410000002</c:v>
                </c:pt>
                <c:pt idx="8">
                  <c:v>190305.33619999999</c:v>
                </c:pt>
                <c:pt idx="9">
                  <c:v>213791.63019999996</c:v>
                </c:pt>
                <c:pt idx="10">
                  <c:v>288832.15409999999</c:v>
                </c:pt>
              </c:numCache>
            </c:numRef>
          </c:val>
        </c:ser>
        <c:marker val="1"/>
        <c:axId val="183486720"/>
        <c:axId val="183574528"/>
      </c:lineChart>
      <c:catAx>
        <c:axId val="1834867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74528"/>
        <c:crosses val="autoZero"/>
        <c:auto val="1"/>
        <c:lblAlgn val="ctr"/>
        <c:lblOffset val="100"/>
        <c:tickLblSkip val="1"/>
        <c:tickMarkSkip val="1"/>
      </c:catAx>
      <c:valAx>
        <c:axId val="18357452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486720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4752488240950091"/>
          <c:y val="5.9701753698698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512"/>
        </c:manualLayout>
      </c:layout>
      <c:lineChart>
        <c:grouping val="standard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'13.10.2.1'!$B$10:$B$20</c:f>
              <c:numCache>
                <c:formatCode>#,##0\ _€;\-#,##0\ _€</c:formatCode>
                <c:ptCount val="11"/>
                <c:pt idx="0">
                  <c:v>20395</c:v>
                </c:pt>
                <c:pt idx="1">
                  <c:v>20343</c:v>
                </c:pt>
                <c:pt idx="2">
                  <c:v>19937</c:v>
                </c:pt>
                <c:pt idx="3">
                  <c:v>16802</c:v>
                </c:pt>
                <c:pt idx="4">
                  <c:v>15411</c:v>
                </c:pt>
                <c:pt idx="5">
                  <c:v>14536</c:v>
                </c:pt>
                <c:pt idx="6">
                  <c:v>13803</c:v>
                </c:pt>
                <c:pt idx="7">
                  <c:v>14067</c:v>
                </c:pt>
                <c:pt idx="8">
                  <c:v>13912</c:v>
                </c:pt>
                <c:pt idx="9">
                  <c:v>13796</c:v>
                </c:pt>
                <c:pt idx="10">
                  <c:v>13591</c:v>
                </c:pt>
              </c:numCache>
            </c:numRef>
          </c:val>
        </c:ser>
        <c:marker val="1"/>
        <c:axId val="183631232"/>
        <c:axId val="183661696"/>
      </c:lineChart>
      <c:catAx>
        <c:axId val="183631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61696"/>
        <c:crosses val="autoZero"/>
        <c:auto val="1"/>
        <c:lblAlgn val="ctr"/>
        <c:lblOffset val="100"/>
        <c:tickLblSkip val="1"/>
        <c:tickMarkSkip val="1"/>
      </c:catAx>
      <c:valAx>
        <c:axId val="183661696"/>
        <c:scaling>
          <c:orientation val="minMax"/>
          <c:min val="13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3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577449937716893"/>
          <c:y val="6.4655172413793108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6022"/>
          <c:h val="0.7068965517241379"/>
        </c:manualLayout>
      </c:layout>
      <c:lineChart>
        <c:grouping val="standard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'13.10.2.1'!$F$10:$F$20</c:f>
              <c:numCache>
                <c:formatCode>#,##0\ _€;\-#,##0\ _€</c:formatCode>
                <c:ptCount val="11"/>
                <c:pt idx="0">
                  <c:v>26629</c:v>
                </c:pt>
                <c:pt idx="1">
                  <c:v>23027</c:v>
                </c:pt>
                <c:pt idx="2">
                  <c:v>24810</c:v>
                </c:pt>
                <c:pt idx="3">
                  <c:v>16134</c:v>
                </c:pt>
                <c:pt idx="4">
                  <c:v>24330</c:v>
                </c:pt>
                <c:pt idx="5">
                  <c:v>10290</c:v>
                </c:pt>
                <c:pt idx="6">
                  <c:v>15086</c:v>
                </c:pt>
                <c:pt idx="7">
                  <c:v>17590</c:v>
                </c:pt>
                <c:pt idx="8">
                  <c:v>14406</c:v>
                </c:pt>
                <c:pt idx="9">
                  <c:v>15302</c:v>
                </c:pt>
                <c:pt idx="10">
                  <c:v>13544</c:v>
                </c:pt>
              </c:numCache>
            </c:numRef>
          </c:val>
        </c:ser>
        <c:marker val="1"/>
        <c:axId val="183685504"/>
        <c:axId val="183687040"/>
      </c:lineChart>
      <c:catAx>
        <c:axId val="183685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87040"/>
        <c:crosses val="autoZero"/>
        <c:auto val="1"/>
        <c:lblAlgn val="ctr"/>
        <c:lblOffset val="100"/>
        <c:tickLblSkip val="1"/>
        <c:tickMarkSkip val="1"/>
      </c:catAx>
      <c:valAx>
        <c:axId val="183687040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85504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5806451612903231"/>
          <c:y val="5.938242280285166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3126550868488219E-2"/>
          <c:y val="0.15606176945273328"/>
          <c:w val="0.89330024813895759"/>
          <c:h val="0.72517435320585533"/>
        </c:manualLayout>
      </c:layout>
      <c:lineChart>
        <c:grouping val="standard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'13.10.2.1'!$H$10:$H$20</c:f>
              <c:numCache>
                <c:formatCode>#,##0\ _€;\-#,##0\ _€</c:formatCode>
                <c:ptCount val="11"/>
                <c:pt idx="0">
                  <c:v>39980.780599999998</c:v>
                </c:pt>
                <c:pt idx="1">
                  <c:v>55868.107400000001</c:v>
                </c:pt>
                <c:pt idx="2">
                  <c:v>47640.162000000004</c:v>
                </c:pt>
                <c:pt idx="3">
                  <c:v>26974.434600000001</c:v>
                </c:pt>
                <c:pt idx="4">
                  <c:v>33473.214000000007</c:v>
                </c:pt>
                <c:pt idx="5">
                  <c:v>11073.069</c:v>
                </c:pt>
                <c:pt idx="6">
                  <c:v>21658.9702</c:v>
                </c:pt>
                <c:pt idx="7">
                  <c:v>29345.397000000001</c:v>
                </c:pt>
                <c:pt idx="8">
                  <c:v>23700.751200000002</c:v>
                </c:pt>
                <c:pt idx="9">
                  <c:v>24448.005400000002</c:v>
                </c:pt>
                <c:pt idx="10">
                  <c:v>31273.096000000001</c:v>
                </c:pt>
              </c:numCache>
            </c:numRef>
          </c:val>
        </c:ser>
        <c:marker val="1"/>
        <c:axId val="183714944"/>
        <c:axId val="183716480"/>
      </c:lineChart>
      <c:catAx>
        <c:axId val="183714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716480"/>
        <c:crosses val="autoZero"/>
        <c:auto val="1"/>
        <c:lblAlgn val="ctr"/>
        <c:lblOffset val="100"/>
        <c:tickLblSkip val="1"/>
        <c:tickMarkSkip val="1"/>
      </c:catAx>
      <c:valAx>
        <c:axId val="18371648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714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3114956736711989"/>
          <c:y val="5.84112149532722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165636588380823E-2"/>
          <c:y val="0.16822429906542374"/>
          <c:w val="0.90482076637824471"/>
          <c:h val="0.72663551401870385"/>
        </c:manualLayout>
      </c:layout>
      <c:lineChart>
        <c:grouping val="standard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'13.10.3.1'!$B$10:$B$20</c:f>
              <c:numCache>
                <c:formatCode>#,##0\ _€;\-#,##0\ _€</c:formatCode>
                <c:ptCount val="11"/>
                <c:pt idx="0">
                  <c:v>5978</c:v>
                </c:pt>
                <c:pt idx="1">
                  <c:v>5846</c:v>
                </c:pt>
                <c:pt idx="2">
                  <c:v>6134</c:v>
                </c:pt>
                <c:pt idx="3">
                  <c:v>7147</c:v>
                </c:pt>
                <c:pt idx="4">
                  <c:v>7418</c:v>
                </c:pt>
                <c:pt idx="5">
                  <c:v>7765</c:v>
                </c:pt>
                <c:pt idx="6">
                  <c:v>7962</c:v>
                </c:pt>
                <c:pt idx="7">
                  <c:v>8355</c:v>
                </c:pt>
                <c:pt idx="8">
                  <c:v>8278</c:v>
                </c:pt>
                <c:pt idx="9">
                  <c:v>7811</c:v>
                </c:pt>
                <c:pt idx="10">
                  <c:v>8116</c:v>
                </c:pt>
              </c:numCache>
            </c:numRef>
          </c:val>
        </c:ser>
        <c:marker val="1"/>
        <c:axId val="184040064"/>
        <c:axId val="184050048"/>
      </c:lineChart>
      <c:catAx>
        <c:axId val="184040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50048"/>
        <c:crosses val="autoZero"/>
        <c:auto val="1"/>
        <c:lblAlgn val="ctr"/>
        <c:lblOffset val="100"/>
        <c:tickLblSkip val="1"/>
        <c:tickMarkSkip val="1"/>
      </c:catAx>
      <c:valAx>
        <c:axId val="184050048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40064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3420100368494828"/>
          <c:y val="4.88997555012224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306167840682507E-2"/>
          <c:y val="0.20293422760141441"/>
          <c:w val="0.89962934144272455"/>
          <c:h val="0.68215240362403062"/>
        </c:manualLayout>
      </c:layout>
      <c:lineChart>
        <c:grouping val="standard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'13.10.3.1'!$F$10:$F$20</c:f>
              <c:numCache>
                <c:formatCode>#,##0\ _€;\-#,##0\ _€</c:formatCode>
                <c:ptCount val="11"/>
                <c:pt idx="0">
                  <c:v>8514</c:v>
                </c:pt>
                <c:pt idx="1">
                  <c:v>8629</c:v>
                </c:pt>
                <c:pt idx="2">
                  <c:v>10140</c:v>
                </c:pt>
                <c:pt idx="3">
                  <c:v>9512</c:v>
                </c:pt>
                <c:pt idx="4">
                  <c:v>11682</c:v>
                </c:pt>
                <c:pt idx="5">
                  <c:v>13299</c:v>
                </c:pt>
                <c:pt idx="6">
                  <c:v>13378</c:v>
                </c:pt>
                <c:pt idx="7">
                  <c:v>13815</c:v>
                </c:pt>
                <c:pt idx="8">
                  <c:v>16877</c:v>
                </c:pt>
                <c:pt idx="9">
                  <c:v>14230</c:v>
                </c:pt>
                <c:pt idx="10">
                  <c:v>15450</c:v>
                </c:pt>
              </c:numCache>
            </c:numRef>
          </c:val>
        </c:ser>
        <c:marker val="1"/>
        <c:axId val="184065408"/>
        <c:axId val="184087680"/>
      </c:lineChart>
      <c:catAx>
        <c:axId val="1840654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680"/>
        <c:crosses val="autoZero"/>
        <c:auto val="1"/>
        <c:lblAlgn val="ctr"/>
        <c:lblOffset val="100"/>
        <c:tickLblSkip val="1"/>
        <c:tickMarkSkip val="1"/>
      </c:catAx>
      <c:valAx>
        <c:axId val="184087680"/>
        <c:scaling>
          <c:orientation val="minMax"/>
          <c:min val="5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65408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23287671232876667"/>
          <c:y val="6.12247278613982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96513075965132E-2"/>
          <c:y val="0.30158796943198046"/>
          <c:w val="0.89414694894146063"/>
          <c:h val="0.56916225810094656"/>
        </c:manualLayout>
      </c:layout>
      <c:lineChart>
        <c:grouping val="standard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'13.10.3.1'!$H$10:$H$20</c:f>
              <c:numCache>
                <c:formatCode>#,##0\ _€;\-#,##0\ _€</c:formatCode>
                <c:ptCount val="11"/>
                <c:pt idx="0">
                  <c:v>15596.7966</c:v>
                </c:pt>
                <c:pt idx="1">
                  <c:v>16588.389599999999</c:v>
                </c:pt>
                <c:pt idx="2">
                  <c:v>21082.074000000001</c:v>
                </c:pt>
                <c:pt idx="3">
                  <c:v>20930.2048</c:v>
                </c:pt>
                <c:pt idx="4">
                  <c:v>26319.546000000002</c:v>
                </c:pt>
                <c:pt idx="5">
                  <c:v>28498.427100000001</c:v>
                </c:pt>
                <c:pt idx="6">
                  <c:v>27232.256800000003</c:v>
                </c:pt>
                <c:pt idx="7">
                  <c:v>28841.575500000003</c:v>
                </c:pt>
                <c:pt idx="8">
                  <c:v>46777.980899999995</c:v>
                </c:pt>
                <c:pt idx="9">
                  <c:v>49217.300999999999</c:v>
                </c:pt>
                <c:pt idx="10">
                  <c:v>51776.04</c:v>
                </c:pt>
              </c:numCache>
            </c:numRef>
          </c:val>
        </c:ser>
        <c:marker val="1"/>
        <c:axId val="184177024"/>
        <c:axId val="184178560"/>
      </c:lineChart>
      <c:catAx>
        <c:axId val="18417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78560"/>
        <c:crosses val="autoZero"/>
        <c:auto val="1"/>
        <c:lblAlgn val="ctr"/>
        <c:lblOffset val="100"/>
        <c:tickLblSkip val="1"/>
        <c:tickMarkSkip val="1"/>
      </c:catAx>
      <c:valAx>
        <c:axId val="184178560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177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3185204261001535"/>
          <c:y val="0.18274134322125032"/>
          <c:w val="0.84148269890436656"/>
          <c:h val="0.7055846307709275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'13.1.1.1'!$E$7:$E$17</c:f>
              <c:numCache>
                <c:formatCode>#,##0__;\–#,##0__;0__;@__</c:formatCode>
                <c:ptCount val="11"/>
                <c:pt idx="0">
                  <c:v>3412054.0264000003</c:v>
                </c:pt>
                <c:pt idx="1">
                  <c:v>2359343.7269999995</c:v>
                </c:pt>
                <c:pt idx="2">
                  <c:v>2629835.1163000003</c:v>
                </c:pt>
                <c:pt idx="3">
                  <c:v>4777990.3439000007</c:v>
                </c:pt>
                <c:pt idx="4">
                  <c:v>4625039.536906573</c:v>
                </c:pt>
                <c:pt idx="5">
                  <c:v>2572134.1630301476</c:v>
                </c:pt>
                <c:pt idx="6">
                  <c:v>3268396.026496565</c:v>
                </c:pt>
                <c:pt idx="7">
                  <c:v>4580902.7165408283</c:v>
                </c:pt>
                <c:pt idx="8">
                  <c:v>4003467.4098862885</c:v>
                </c:pt>
                <c:pt idx="9">
                  <c:v>4888762</c:v>
                </c:pt>
                <c:pt idx="10">
                  <c:v>3681432.0988356699</c:v>
                </c:pt>
              </c:numCache>
            </c:numRef>
          </c:val>
        </c:ser>
        <c:marker val="1"/>
        <c:axId val="157774208"/>
        <c:axId val="157775744"/>
      </c:lineChart>
      <c:catAx>
        <c:axId val="1577742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775744"/>
        <c:crosses val="autoZero"/>
        <c:auto val="1"/>
        <c:lblAlgn val="ctr"/>
        <c:lblOffset val="100"/>
        <c:tickLblSkip val="1"/>
        <c:tickMarkSkip val="1"/>
      </c:catAx>
      <c:valAx>
        <c:axId val="157775744"/>
        <c:scaling>
          <c:orientation val="minMax"/>
          <c:max val="5005000"/>
          <c:min val="20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774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723179262088E-2"/>
          <c:y val="0.29455445544554482"/>
          <c:w val="0.89927071401026037"/>
          <c:h val="0.61633663366337643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'13.1.8.2'!$C$8:$C$18</c:f>
              <c:numCache>
                <c:formatCode>#,##0.0_);\(#,##0.0\)</c:formatCode>
                <c:ptCount val="11"/>
                <c:pt idx="0">
                  <c:v>415.39600000000002</c:v>
                </c:pt>
                <c:pt idx="1">
                  <c:v>366.76600000000002</c:v>
                </c:pt>
                <c:pt idx="2">
                  <c:v>341.19299999999998</c:v>
                </c:pt>
                <c:pt idx="3">
                  <c:v>354.13299999999998</c:v>
                </c:pt>
                <c:pt idx="4">
                  <c:v>360.76400000000001</c:v>
                </c:pt>
                <c:pt idx="5">
                  <c:v>345.60500000000002</c:v>
                </c:pt>
                <c:pt idx="6">
                  <c:v>307.92700000000002</c:v>
                </c:pt>
                <c:pt idx="7">
                  <c:v>358.45</c:v>
                </c:pt>
                <c:pt idx="8">
                  <c:v>360.83699999999999</c:v>
                </c:pt>
                <c:pt idx="9">
                  <c:v>431.74200000000002</c:v>
                </c:pt>
                <c:pt idx="10">
                  <c:v>410.83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'13.1.8.2'!$E$8:$E$18</c:f>
              <c:numCache>
                <c:formatCode>#,##0.0_);\(#,##0.0\)</c:formatCode>
                <c:ptCount val="11"/>
                <c:pt idx="0">
                  <c:v>64.405000000000001</c:v>
                </c:pt>
                <c:pt idx="1">
                  <c:v>47.531999999999996</c:v>
                </c:pt>
                <c:pt idx="2">
                  <c:v>3.2069999999999999</c:v>
                </c:pt>
                <c:pt idx="3">
                  <c:v>6.8650000000000002</c:v>
                </c:pt>
                <c:pt idx="4">
                  <c:v>5.72</c:v>
                </c:pt>
                <c:pt idx="5">
                  <c:v>3.3439999999999999</c:v>
                </c:pt>
                <c:pt idx="6">
                  <c:v>7.0629999999999997</c:v>
                </c:pt>
                <c:pt idx="7">
                  <c:v>10.814</c:v>
                </c:pt>
                <c:pt idx="8">
                  <c:v>7.9169999999999998</c:v>
                </c:pt>
                <c:pt idx="9">
                  <c:v>10.555999999999999</c:v>
                </c:pt>
                <c:pt idx="10">
                  <c:v>10.775</c:v>
                </c:pt>
              </c:numCache>
            </c:numRef>
          </c:val>
        </c:ser>
        <c:marker val="1"/>
        <c:axId val="80035840"/>
        <c:axId val="80037376"/>
      </c:lineChart>
      <c:catAx>
        <c:axId val="80035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037376"/>
        <c:crosses val="autoZero"/>
        <c:auto val="1"/>
        <c:lblAlgn val="ctr"/>
        <c:lblOffset val="50"/>
        <c:tickLblSkip val="1"/>
        <c:tickMarkSkip val="1"/>
      </c:catAx>
      <c:valAx>
        <c:axId val="8003737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035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366683600033867"/>
          <c:y val="7.27273199760921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3117782909931716E-2"/>
          <c:y val="0.16584158415841591"/>
          <c:w val="0.92032332563510388"/>
          <c:h val="0.7450495049505040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'13.11.1.6'!$B$10:$B$20</c:f>
              <c:numCache>
                <c:formatCode>#,##0.0__;\–#,##0.0__;0.0__;@__</c:formatCode>
                <c:ptCount val="11"/>
                <c:pt idx="0">
                  <c:v>22.071000000000002</c:v>
                </c:pt>
                <c:pt idx="1">
                  <c:v>21.372299999999999</c:v>
                </c:pt>
                <c:pt idx="2">
                  <c:v>20.014299999999999</c:v>
                </c:pt>
                <c:pt idx="3">
                  <c:v>19.445</c:v>
                </c:pt>
                <c:pt idx="4">
                  <c:v>18.221</c:v>
                </c:pt>
                <c:pt idx="5">
                  <c:v>17.361999999999998</c:v>
                </c:pt>
                <c:pt idx="6">
                  <c:v>16.225999999999999</c:v>
                </c:pt>
                <c:pt idx="7">
                  <c:v>15.175000000000001</c:v>
                </c:pt>
                <c:pt idx="8">
                  <c:v>14.548</c:v>
                </c:pt>
                <c:pt idx="9">
                  <c:v>13.742000000000001</c:v>
                </c:pt>
                <c:pt idx="10">
                  <c:v>14.403</c:v>
                </c:pt>
              </c:numCache>
            </c:numRef>
          </c:val>
        </c:ser>
        <c:marker val="1"/>
        <c:axId val="184993280"/>
        <c:axId val="184994816"/>
      </c:lineChart>
      <c:catAx>
        <c:axId val="1849932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94816"/>
        <c:crosses val="autoZero"/>
        <c:auto val="1"/>
        <c:lblAlgn val="ctr"/>
        <c:lblOffset val="100"/>
        <c:tickLblSkip val="1"/>
        <c:tickMarkSkip val="1"/>
      </c:catAx>
      <c:valAx>
        <c:axId val="184994816"/>
        <c:scaling>
          <c:orientation val="minMax"/>
          <c:max val="70"/>
          <c:min val="1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9932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31079462154609316"/>
          <c:y val="3.52855183882162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7504"/>
          <c:h val="0.75177478523655761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'13.11.1.6'!$F$10:$F$20</c:f>
              <c:numCache>
                <c:formatCode>#,##0.0__;\–#,##0.0__;0.0__;@__</c:formatCode>
                <c:ptCount val="11"/>
                <c:pt idx="0">
                  <c:v>1143.8919999999998</c:v>
                </c:pt>
                <c:pt idx="1">
                  <c:v>1138.0913</c:v>
                </c:pt>
                <c:pt idx="2">
                  <c:v>1114.5983000000001</c:v>
                </c:pt>
                <c:pt idx="3">
                  <c:v>1111.2372700000001</c:v>
                </c:pt>
                <c:pt idx="4">
                  <c:v>1090.027</c:v>
                </c:pt>
                <c:pt idx="5">
                  <c:v>1028.258</c:v>
                </c:pt>
                <c:pt idx="6">
                  <c:v>985.84400000000005</c:v>
                </c:pt>
                <c:pt idx="7">
                  <c:v>947.36</c:v>
                </c:pt>
                <c:pt idx="8">
                  <c:v>931.89300000000003</c:v>
                </c:pt>
                <c:pt idx="9">
                  <c:v>932.5089999999999</c:v>
                </c:pt>
                <c:pt idx="10">
                  <c:v>932.61099999999999</c:v>
                </c:pt>
              </c:numCache>
            </c:numRef>
          </c:val>
        </c:ser>
        <c:marker val="1"/>
        <c:axId val="184842496"/>
        <c:axId val="184852480"/>
      </c:lineChart>
      <c:catAx>
        <c:axId val="1848424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52480"/>
        <c:crosses val="autoZero"/>
        <c:auto val="1"/>
        <c:lblAlgn val="ctr"/>
        <c:lblOffset val="100"/>
        <c:tickLblSkip val="1"/>
        <c:tickMarkSkip val="1"/>
      </c:catAx>
      <c:valAx>
        <c:axId val="184852480"/>
        <c:scaling>
          <c:orientation val="minMax"/>
          <c:max val="1500"/>
          <c:min val="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42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verticalDpi="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3307825599470836"/>
          <c:y val="6.7258011353232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668239705726023E-2"/>
          <c:y val="0.16744205060189529"/>
          <c:w val="0.91359498397615257"/>
          <c:h val="0.748838059636241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'13.11.1.6'!$A$28:$B$38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'13.11.1.6'!$D$28:$D$38</c:f>
              <c:numCache>
                <c:formatCode>#,##0.0__;\–#,##0.0__;0.0__;@__</c:formatCode>
                <c:ptCount val="11"/>
                <c:pt idx="0">
                  <c:v>7055.36</c:v>
                </c:pt>
                <c:pt idx="1">
                  <c:v>6054.0273390000002</c:v>
                </c:pt>
                <c:pt idx="2">
                  <c:v>6585.4813550000008</c:v>
                </c:pt>
                <c:pt idx="3">
                  <c:v>5958.7047509999993</c:v>
                </c:pt>
                <c:pt idx="4">
                  <c:v>5955.2466131081073</c:v>
                </c:pt>
                <c:pt idx="5">
                  <c:v>5538.893</c:v>
                </c:pt>
                <c:pt idx="6">
                  <c:v>6109.87</c:v>
                </c:pt>
                <c:pt idx="7">
                  <c:v>5810.7310000000007</c:v>
                </c:pt>
                <c:pt idx="8">
                  <c:v>5325.03</c:v>
                </c:pt>
                <c:pt idx="9">
                  <c:v>7479.0430000000006</c:v>
                </c:pt>
                <c:pt idx="10">
                  <c:v>6218.9639999999999</c:v>
                </c:pt>
              </c:numCache>
            </c:numRef>
          </c:val>
        </c:ser>
        <c:marker val="1"/>
        <c:axId val="184859648"/>
        <c:axId val="185086720"/>
      </c:lineChart>
      <c:catAx>
        <c:axId val="184859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086720"/>
        <c:crosses val="autoZero"/>
        <c:auto val="1"/>
        <c:lblAlgn val="ctr"/>
        <c:lblOffset val="100"/>
        <c:tickLblSkip val="1"/>
        <c:tickMarkSkip val="1"/>
      </c:catAx>
      <c:valAx>
        <c:axId val="185086720"/>
        <c:scaling>
          <c:orientation val="minMax"/>
          <c:max val="8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859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7426710097720183"/>
          <c:y val="6.60146699266504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833876221498426E-2"/>
          <c:y val="0.24938905078728268"/>
          <c:w val="0.87785016286644968"/>
          <c:h val="0.6625924780720866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'13.11.6.1'!$B$10:$B$20</c:f>
              <c:numCache>
                <c:formatCode>#,##0.0_);\(#,##0.0\)</c:formatCode>
                <c:ptCount val="11"/>
                <c:pt idx="0">
                  <c:v>287.20999999999998</c:v>
                </c:pt>
                <c:pt idx="1">
                  <c:v>304.16130599999997</c:v>
                </c:pt>
                <c:pt idx="2">
                  <c:v>331.19845199999997</c:v>
                </c:pt>
                <c:pt idx="3">
                  <c:v>255.87956500000001</c:v>
                </c:pt>
                <c:pt idx="4">
                  <c:v>270.78965000000005</c:v>
                </c:pt>
                <c:pt idx="5">
                  <c:v>243.90799999999999</c:v>
                </c:pt>
                <c:pt idx="6">
                  <c:v>228.89400000000001</c:v>
                </c:pt>
                <c:pt idx="7">
                  <c:v>239.733</c:v>
                </c:pt>
                <c:pt idx="8">
                  <c:v>236.45400000000001</c:v>
                </c:pt>
                <c:pt idx="9">
                  <c:v>249.82499999999999</c:v>
                </c:pt>
                <c:pt idx="10">
                  <c:v>231.69300000000001</c:v>
                </c:pt>
              </c:numCache>
            </c:numRef>
          </c:val>
        </c:ser>
        <c:marker val="1"/>
        <c:axId val="184512896"/>
        <c:axId val="184514432"/>
      </c:lineChart>
      <c:catAx>
        <c:axId val="184512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14432"/>
        <c:crosses val="autoZero"/>
        <c:auto val="1"/>
        <c:lblAlgn val="ctr"/>
        <c:lblOffset val="100"/>
        <c:tickLblSkip val="1"/>
        <c:tickMarkSkip val="1"/>
      </c:catAx>
      <c:valAx>
        <c:axId val="184514432"/>
        <c:scaling>
          <c:orientation val="minMax"/>
          <c:max val="340"/>
          <c:min val="2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12896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7752442996742906"/>
          <c:y val="7.711468902208211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37785016286465"/>
          <c:y val="0.24875682320046091"/>
          <c:w val="0.85993485342020648"/>
          <c:h val="0.6616931497132251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'13.11.6.1'!$D$10:$D$20</c:f>
              <c:numCache>
                <c:formatCode>#,##0\ _€;\-#,##0\ _€</c:formatCode>
                <c:ptCount val="11"/>
                <c:pt idx="0">
                  <c:v>118933.66099999998</c:v>
                </c:pt>
                <c:pt idx="1">
                  <c:v>153571.04339939999</c:v>
                </c:pt>
                <c:pt idx="2">
                  <c:v>166659.06104639999</c:v>
                </c:pt>
                <c:pt idx="3">
                  <c:v>140324.35344600002</c:v>
                </c:pt>
                <c:pt idx="4">
                  <c:v>144818.30482000002</c:v>
                </c:pt>
                <c:pt idx="5">
                  <c:v>138393.39920000001</c:v>
                </c:pt>
                <c:pt idx="6">
                  <c:v>141387.82380000001</c:v>
                </c:pt>
                <c:pt idx="7">
                  <c:v>144079.533</c:v>
                </c:pt>
                <c:pt idx="8">
                  <c:v>143929.54980000001</c:v>
                </c:pt>
                <c:pt idx="9">
                  <c:v>154416.83249999999</c:v>
                </c:pt>
                <c:pt idx="10">
                  <c:v>185423.90790000002</c:v>
                </c:pt>
              </c:numCache>
            </c:numRef>
          </c:val>
        </c:ser>
        <c:marker val="1"/>
        <c:axId val="184546432"/>
        <c:axId val="184547968"/>
      </c:lineChart>
      <c:catAx>
        <c:axId val="184546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47968"/>
        <c:crosses val="autoZero"/>
        <c:auto val="1"/>
        <c:lblAlgn val="ctr"/>
        <c:lblOffset val="100"/>
        <c:tickLblSkip val="1"/>
        <c:tickMarkSkip val="1"/>
      </c:catAx>
      <c:valAx>
        <c:axId val="184547968"/>
        <c:scaling>
          <c:orientation val="minMax"/>
          <c:max val="190000"/>
          <c:min val="100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46432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3624354415375498"/>
          <c:y val="6.3084112149532703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'13.11.6.2'!$B$9:$B$19</c:f>
              <c:numCache>
                <c:formatCode>#,##0.0_);\(#,##0.0\)</c:formatCode>
                <c:ptCount val="11"/>
                <c:pt idx="0">
                  <c:v>6761.9049999999997</c:v>
                </c:pt>
                <c:pt idx="1">
                  <c:v>5750.1735330000001</c:v>
                </c:pt>
                <c:pt idx="2">
                  <c:v>6259.0579029999999</c:v>
                </c:pt>
                <c:pt idx="3">
                  <c:v>5698.9421859999993</c:v>
                </c:pt>
                <c:pt idx="4">
                  <c:v>5672.4719631081107</c:v>
                </c:pt>
                <c:pt idx="5">
                  <c:v>5290.5969999999998</c:v>
                </c:pt>
                <c:pt idx="6">
                  <c:v>5875.65</c:v>
                </c:pt>
                <c:pt idx="7">
                  <c:v>5569.0730000000003</c:v>
                </c:pt>
                <c:pt idx="8">
                  <c:v>5092.7520000000004</c:v>
                </c:pt>
                <c:pt idx="9">
                  <c:v>7230.8320000000003</c:v>
                </c:pt>
                <c:pt idx="10">
                  <c:v>5989.0460000000003</c:v>
                </c:pt>
              </c:numCache>
            </c:numRef>
          </c:val>
        </c:ser>
        <c:marker val="1"/>
        <c:axId val="185039104"/>
        <c:axId val="185065472"/>
      </c:lineChart>
      <c:catAx>
        <c:axId val="185039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065472"/>
        <c:crosses val="autoZero"/>
        <c:auto val="1"/>
        <c:lblAlgn val="ctr"/>
        <c:lblOffset val="100"/>
        <c:tickLblSkip val="1"/>
        <c:tickMarkSkip val="1"/>
      </c:catAx>
      <c:valAx>
        <c:axId val="185065472"/>
        <c:scaling>
          <c:orientation val="minMax"/>
          <c:max val="8000"/>
          <c:min val="2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0391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4248020826664959"/>
          <c:y val="7.5000000000000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3295"/>
          <c:h val="0.6727272727272830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'13.11.6.2'!$C$9:$C$19</c:f>
              <c:numCache>
                <c:formatCode>#,##0.0_);\(#,##0.0\)</c:formatCode>
                <c:ptCount val="11"/>
                <c:pt idx="0">
                  <c:v>4.5350000000000001</c:v>
                </c:pt>
                <c:pt idx="1">
                  <c:v>4.1539999999999999</c:v>
                </c:pt>
                <c:pt idx="2">
                  <c:v>4.8010000000000002</c:v>
                </c:pt>
                <c:pt idx="3">
                  <c:v>4.6639999999999997</c:v>
                </c:pt>
                <c:pt idx="4">
                  <c:v>2.9710000000000001</c:v>
                </c:pt>
                <c:pt idx="5">
                  <c:v>2.8969999999999998</c:v>
                </c:pt>
                <c:pt idx="6">
                  <c:v>3.286</c:v>
                </c:pt>
                <c:pt idx="7">
                  <c:v>1.7789999999999999</c:v>
                </c:pt>
                <c:pt idx="8">
                  <c:v>7.199999999999962E-2</c:v>
                </c:pt>
                <c:pt idx="9">
                  <c:v>1.7509999999999997</c:v>
                </c:pt>
                <c:pt idx="10">
                  <c:v>1.3989999999999998</c:v>
                </c:pt>
              </c:numCache>
            </c:numRef>
          </c:val>
        </c:ser>
        <c:marker val="1"/>
        <c:axId val="184577024"/>
        <c:axId val="184587008"/>
      </c:lineChart>
      <c:catAx>
        <c:axId val="1845770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87008"/>
        <c:crosses val="autoZero"/>
        <c:auto val="1"/>
        <c:lblAlgn val="ctr"/>
        <c:lblOffset val="100"/>
        <c:tickLblSkip val="1"/>
        <c:tickMarkSkip val="1"/>
      </c:catAx>
      <c:valAx>
        <c:axId val="18458700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57702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694366465061431"/>
          <c:y val="3.132530120481928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(2)</c:v>
                </c:pt>
                <c:pt idx="6">
                  <c:v>2010(3)</c:v>
                </c:pt>
                <c:pt idx="7">
                  <c:v>2011 (3)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'13.11.7.1'!$B$9:$B$19</c:f>
              <c:numCache>
                <c:formatCode>#,##0.0_);\(#,##0.0\)</c:formatCode>
                <c:ptCount val="11"/>
                <c:pt idx="0">
                  <c:v>20304.999</c:v>
                </c:pt>
                <c:pt idx="1">
                  <c:v>15880.4058132132</c:v>
                </c:pt>
                <c:pt idx="2">
                  <c:v>18096.015605497101</c:v>
                </c:pt>
                <c:pt idx="3">
                  <c:v>15606.68865</c:v>
                </c:pt>
                <c:pt idx="4">
                  <c:v>18734.905186</c:v>
                </c:pt>
                <c:pt idx="5">
                  <c:v>15387.013999999999</c:v>
                </c:pt>
                <c:pt idx="6">
                  <c:v>15875.53</c:v>
                </c:pt>
                <c:pt idx="7">
                  <c:v>14820.108</c:v>
                </c:pt>
                <c:pt idx="8">
                  <c:v>14069.736000000001</c:v>
                </c:pt>
                <c:pt idx="9">
                  <c:v>23343.371999999999</c:v>
                </c:pt>
                <c:pt idx="10">
                  <c:v>19206.263999999999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cat>
            <c:strRef>
              <c:f>'13.11.7.1'!$A$9:$A$19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(2)</c:v>
                </c:pt>
                <c:pt idx="6">
                  <c:v>2010(3)</c:v>
                </c:pt>
                <c:pt idx="7">
                  <c:v>2011 (3)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'13.11.7.1'!$C$9:$C$19</c:f>
              <c:numCache>
                <c:formatCode>#,##0.0_);\(#,##0.0\)</c:formatCode>
                <c:ptCount val="11"/>
                <c:pt idx="0">
                  <c:v>22499.32748</c:v>
                </c:pt>
                <c:pt idx="1">
                  <c:v>20556.459317116802</c:v>
                </c:pt>
                <c:pt idx="2">
                  <c:v>20811.295179245597</c:v>
                </c:pt>
                <c:pt idx="3">
                  <c:v>19602.025078000002</c:v>
                </c:pt>
                <c:pt idx="4">
                  <c:v>18631.987313999998</c:v>
                </c:pt>
                <c:pt idx="5">
                  <c:v>20102.28</c:v>
                </c:pt>
                <c:pt idx="6">
                  <c:v>19477.944</c:v>
                </c:pt>
                <c:pt idx="7">
                  <c:v>18889.014999999999</c:v>
                </c:pt>
                <c:pt idx="8">
                  <c:v>17052.824000000001</c:v>
                </c:pt>
                <c:pt idx="9">
                  <c:v>22735.172999999999</c:v>
                </c:pt>
                <c:pt idx="10">
                  <c:v>20287.417000000001</c:v>
                </c:pt>
              </c:numCache>
            </c:numRef>
          </c:val>
        </c:ser>
        <c:overlap val="100"/>
        <c:axId val="184681600"/>
        <c:axId val="184683136"/>
      </c:barChart>
      <c:catAx>
        <c:axId val="184681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83136"/>
        <c:crosses val="autoZero"/>
        <c:auto val="1"/>
        <c:lblAlgn val="ctr"/>
        <c:lblOffset val="100"/>
        <c:tickLblSkip val="1"/>
        <c:tickMarkSkip val="1"/>
      </c:catAx>
      <c:valAx>
        <c:axId val="18468313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81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8875"/>
          <c:y val="0.15180748189609267"/>
          <c:w val="0.26541549697592148"/>
          <c:h val="6.02409638554220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2013/2014</a:t>
            </a:r>
          </a:p>
        </c:rich>
      </c:tx>
      <c:layout>
        <c:manualLayout>
          <c:xMode val="edge"/>
          <c:yMode val="edge"/>
          <c:x val="0.30340593451587011"/>
          <c:y val="1.6917293233082709E-2"/>
        </c:manualLayout>
      </c:layout>
      <c:spPr>
        <a:noFill/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7874135176945811"/>
          <c:y val="0.28571454794935902"/>
          <c:w val="0.26419015273291629"/>
          <c:h val="0.4812034491778642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80808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"/>
            <c:spPr>
              <a:solidFill>
                <a:srgbClr val="9933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CCFF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CC99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solidFill>
                <a:srgbClr val="0066CC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3399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8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9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939240838249096E-2"/>
                  <c:y val="-0.176283086885525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 Mancha
27%</a:t>
                    </a:r>
                  </a:p>
                </c:rich>
              </c:tx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16497730019797077"/>
                  <c:y val="-0.42644938989858516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21782341494418575"/>
                  <c:y val="-9.9502290937754326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28353008562931381"/>
                  <c:y val="4.7019716180216824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0.17713482237024281"/>
                  <c:y val="8.9282985040909313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4.9669588803227423E-2"/>
                  <c:y val="0.1289924358963003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-0.11335530536830295"/>
                  <c:y val="0.21036419292085901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-0.15546696088854148"/>
                  <c:y val="0.1832378729031520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Valdepeñas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8"/>
              <c:layout>
                <c:manualLayout>
                  <c:x val="-0.20054514092811071"/>
                  <c:y val="9.2227467629351023E-2"/>
                </c:manualLayout>
              </c:layout>
              <c:dLblPos val="bestFit"/>
              <c:showCatName val="1"/>
              <c:showPercent val="1"/>
            </c:dLbl>
            <c:dLbl>
              <c:idx val="9"/>
              <c:layout>
                <c:manualLayout>
                  <c:x val="-0.17024855202163244"/>
                  <c:y val="-6.5822653577612938E-2"/>
                </c:manualLayout>
              </c:layout>
              <c:dLblPos val="bestFit"/>
              <c:showCatName val="1"/>
              <c:showPercent val="1"/>
            </c:dLbl>
            <c:dLbl>
              <c:idx val="10"/>
              <c:layout>
                <c:manualLayout>
                  <c:x val="-0.18430046440180692"/>
                  <c:y val="-0.13221846355803632"/>
                </c:manualLayout>
              </c:layout>
              <c:dLblPos val="bestFit"/>
              <c:showCatName val="1"/>
              <c:showPercent val="1"/>
            </c:dLbl>
            <c:dLbl>
              <c:idx val="11"/>
              <c:layout>
                <c:manualLayout>
                  <c:x val="-0.27682075727750993"/>
                  <c:y val="-0.1247227674297175"/>
                </c:manualLayout>
              </c:layout>
              <c:dLblPos val="bestFit"/>
              <c:showCatName val="1"/>
              <c:showPercent val="1"/>
            </c:dLbl>
            <c:dLbl>
              <c:idx val="12"/>
              <c:layout>
                <c:manualLayout>
                  <c:xMode val="edge"/>
                  <c:yMode val="edge"/>
                  <c:x val="0.21775047744783632"/>
                  <c:y val="7.7067739907392935E-2"/>
                </c:manualLayout>
              </c:layout>
              <c:dLblPos val="bestFit"/>
              <c:showCatName val="1"/>
              <c:showPercent val="1"/>
            </c:dLbl>
            <c:dLbl>
              <c:idx val="13"/>
              <c:layout>
                <c:manualLayout>
                  <c:xMode val="edge"/>
                  <c:yMode val="edge"/>
                  <c:x val="0.2796700444946108"/>
                  <c:y val="7.142863698733903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11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Utiel-Requena</c:v>
              </c:pt>
              <c:pt idx="4">
                <c:v>Ribera del Guadiana</c:v>
              </c:pt>
              <c:pt idx="5">
                <c:v>Cava</c:v>
              </c:pt>
              <c:pt idx="6">
                <c:v>Jumilla</c:v>
              </c:pt>
              <c:pt idx="7">
                <c:v>Valdepeñas</c:v>
              </c:pt>
              <c:pt idx="8">
                <c:v>Ribera del Duero</c:v>
              </c:pt>
              <c:pt idx="9">
                <c:v>Penedés</c:v>
              </c:pt>
              <c:pt idx="10">
                <c:v>Resto</c:v>
              </c:pt>
            </c:strLit>
          </c:cat>
          <c:val>
            <c:numLit>
              <c:formatCode>General</c:formatCode>
              <c:ptCount val="11"/>
              <c:pt idx="0">
                <c:v>28</c:v>
              </c:pt>
              <c:pt idx="1">
                <c:v>11</c:v>
              </c:pt>
              <c:pt idx="2">
                <c:v>8</c:v>
              </c:pt>
              <c:pt idx="3">
                <c:v>6</c:v>
              </c:pt>
              <c:pt idx="4">
                <c:v>6</c:v>
              </c:pt>
              <c:pt idx="5">
                <c:v>6</c:v>
              </c:pt>
              <c:pt idx="6">
                <c:v>4</c:v>
              </c:pt>
              <c:pt idx="7">
                <c:v>4</c:v>
              </c:pt>
              <c:pt idx="8">
                <c:v>4</c:v>
              </c:pt>
              <c:pt idx="9">
                <c:v>3</c:v>
              </c:pt>
              <c:pt idx="10">
                <c:v>20</c:v>
              </c:pt>
            </c:numLit>
          </c:val>
        </c:ser>
        <c:dLbls>
          <c:showCatName val="1"/>
          <c:showPercent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2013/2014</a:t>
            </a:r>
          </a:p>
        </c:rich>
      </c:tx>
      <c:layout>
        <c:manualLayout>
          <c:xMode val="edge"/>
          <c:yMode val="edge"/>
          <c:x val="0.15082641410489694"/>
          <c:y val="3.0303030303030311E-2"/>
        </c:manualLayout>
      </c:layout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4669421487603562"/>
          <c:y val="0.13636388857549597"/>
          <c:w val="0.8088842975206616"/>
          <c:h val="0.73674378688703479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cat>
            <c:strRef>
              <c:f>('13.11.7.7 '!$A$48,'13.11.7.7 '!$A$75,'13.11.7.7 '!$A$26,'13.11.7.7 '!$A$87,'13.11.7.7 '!$A$73,'13.11.7.7 '!$A$27,'13.11.7.7 '!$A$46,'13.11.7.7 '!$A$89,'13.11.7.7 '!$A$72,'13.11.7.7 '!$A$64,'13.11.7.7 '!$A$24,'13.11.7.7 '!$A$90,'13.11.7.7 '!$A$76)</c:f>
              <c:strCache>
                <c:ptCount val="13"/>
                <c:pt idx="0">
                  <c:v>La Mancha</c:v>
                </c:pt>
                <c:pt idx="1">
                  <c:v>Ribera del Júcar</c:v>
                </c:pt>
                <c:pt idx="2">
                  <c:v>Cataluña</c:v>
                </c:pt>
                <c:pt idx="3">
                  <c:v>Uclés</c:v>
                </c:pt>
                <c:pt idx="4">
                  <c:v>Ribera del Duero</c:v>
                </c:pt>
                <c:pt idx="5">
                  <c:v>Cava</c:v>
                </c:pt>
                <c:pt idx="6">
                  <c:v>Jumilla</c:v>
                </c:pt>
                <c:pt idx="7">
                  <c:v>Valdeorras</c:v>
                </c:pt>
                <c:pt idx="8">
                  <c:v>Ribeiro</c:v>
                </c:pt>
                <c:pt idx="9">
                  <c:v>Pago Florentino</c:v>
                </c:pt>
                <c:pt idx="10">
                  <c:v>Cariñena</c:v>
                </c:pt>
                <c:pt idx="11">
                  <c:v>Valdepeñas</c:v>
                </c:pt>
                <c:pt idx="12">
                  <c:v>Rioja</c:v>
                </c:pt>
              </c:strCache>
            </c:strRef>
          </c:cat>
          <c:val>
            <c:numRef>
              <c:f>('13.11.7.7 '!$B$48,'13.11.7.7 '!$B$75,'13.11.7.7 '!$B$26,'13.11.7.7 '!$B$87,'13.11.7.7 '!$B$73,'13.11.7.7 '!$B$27,'13.11.7.7 '!$B$46,'13.11.7.7 '!$B$89,'13.11.7.7 '!$B$72,'13.11.7.7 '!$B$64,'13.11.7.7 '!$B$24,'13.11.7.7 '!$B$90,'13.11.7.7 '!$B$76)</c:f>
              <c:numCache>
                <c:formatCode>#,##0__;\–#,##0__;0__;@__</c:formatCode>
                <c:ptCount val="13"/>
                <c:pt idx="0">
                  <c:v>161611</c:v>
                </c:pt>
                <c:pt idx="1">
                  <c:v>63435</c:v>
                </c:pt>
                <c:pt idx="2">
                  <c:v>44533</c:v>
                </c:pt>
                <c:pt idx="3">
                  <c:v>34140</c:v>
                </c:pt>
                <c:pt idx="4">
                  <c:v>34051</c:v>
                </c:pt>
                <c:pt idx="5">
                  <c:v>33325</c:v>
                </c:pt>
                <c:pt idx="6">
                  <c:v>23178</c:v>
                </c:pt>
                <c:pt idx="7">
                  <c:v>22579</c:v>
                </c:pt>
                <c:pt idx="8">
                  <c:v>21774</c:v>
                </c:pt>
                <c:pt idx="9">
                  <c:v>18500</c:v>
                </c:pt>
                <c:pt idx="10">
                  <c:v>14440</c:v>
                </c:pt>
                <c:pt idx="11">
                  <c:v>13080</c:v>
                </c:pt>
                <c:pt idx="12">
                  <c:v>12993</c:v>
                </c:pt>
              </c:numCache>
            </c:numRef>
          </c:val>
        </c:ser>
        <c:dLbls>
          <c:showVal val="1"/>
        </c:dLbls>
        <c:axId val="185800576"/>
        <c:axId val="185802112"/>
      </c:barChart>
      <c:catAx>
        <c:axId val="18580057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02112"/>
        <c:crosses val="autoZero"/>
        <c:lblAlgn val="ctr"/>
        <c:lblOffset val="100"/>
        <c:tickLblSkip val="1"/>
        <c:tickMarkSkip val="1"/>
      </c:catAx>
      <c:valAx>
        <c:axId val="18580211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00576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44" r="0.75000000000000744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4893"/>
          <c:y val="5.48200750607108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'13.1.8.2'!$D$8:$D$18</c:f>
              <c:numCache>
                <c:formatCode>#,##0.0_);\(#,##0.0\)</c:formatCode>
                <c:ptCount val="11"/>
                <c:pt idx="0">
                  <c:v>4142.7539999999999</c:v>
                </c:pt>
                <c:pt idx="1">
                  <c:v>3504.6790000000001</c:v>
                </c:pt>
                <c:pt idx="2">
                  <c:v>3332.4740000000002</c:v>
                </c:pt>
                <c:pt idx="3">
                  <c:v>3534.0259999999998</c:v>
                </c:pt>
                <c:pt idx="4">
                  <c:v>3615.1170000000002</c:v>
                </c:pt>
                <c:pt idx="5">
                  <c:v>3482.098</c:v>
                </c:pt>
                <c:pt idx="6">
                  <c:v>3250.0839999999998</c:v>
                </c:pt>
                <c:pt idx="7">
                  <c:v>4084.1669999999999</c:v>
                </c:pt>
                <c:pt idx="8">
                  <c:v>4186.0730000000003</c:v>
                </c:pt>
                <c:pt idx="9">
                  <c:v>4779.482</c:v>
                </c:pt>
                <c:pt idx="10">
                  <c:v>4715.1679999999997</c:v>
                </c:pt>
              </c:numCache>
            </c:numRef>
          </c:val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'13.1.8.2'!$F$8:$F$18</c:f>
              <c:numCache>
                <c:formatCode>#,##0.0_);\(#,##0.0\)</c:formatCode>
                <c:ptCount val="11"/>
                <c:pt idx="0">
                  <c:v>688.39300000000003</c:v>
                </c:pt>
                <c:pt idx="1">
                  <c:v>476.69099999999997</c:v>
                </c:pt>
                <c:pt idx="2">
                  <c:v>23.248000000000001</c:v>
                </c:pt>
                <c:pt idx="3">
                  <c:v>76.911000000000001</c:v>
                </c:pt>
                <c:pt idx="4">
                  <c:v>45.316000000000003</c:v>
                </c:pt>
                <c:pt idx="5">
                  <c:v>33.518999999999998</c:v>
                </c:pt>
                <c:pt idx="6">
                  <c:v>74.736999999999995</c:v>
                </c:pt>
                <c:pt idx="7">
                  <c:v>115.76</c:v>
                </c:pt>
                <c:pt idx="8">
                  <c:v>75.995999999999995</c:v>
                </c:pt>
                <c:pt idx="9">
                  <c:v>108.979</c:v>
                </c:pt>
                <c:pt idx="10">
                  <c:v>95.477000000000004</c:v>
                </c:pt>
              </c:numCache>
            </c:numRef>
          </c:val>
        </c:ser>
        <c:marker val="1"/>
        <c:axId val="80070528"/>
        <c:axId val="80072064"/>
      </c:lineChart>
      <c:catAx>
        <c:axId val="80070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072064"/>
        <c:crosses val="autoZero"/>
        <c:auto val="1"/>
        <c:lblAlgn val="ctr"/>
        <c:lblOffset val="100"/>
        <c:tickLblSkip val="1"/>
        <c:tickMarkSkip val="1"/>
      </c:catAx>
      <c:valAx>
        <c:axId val="8007206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070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193"/>
          <c:h val="5.841121495327223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5103176274088734"/>
          <c:y val="0.1194918816966061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89788359308028"/>
          <c:y val="0.29741441905985666"/>
          <c:w val="0.84993470121428505"/>
          <c:h val="0.547414945226093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Lit>
              <c:formatCode>General</c:formatCode>
              <c:ptCount val="16"/>
              <c:pt idx="0">
                <c:v>3996984</c:v>
              </c:pt>
              <c:pt idx="1">
                <c:v>3165407</c:v>
              </c:pt>
              <c:pt idx="2">
                <c:v>1252679</c:v>
              </c:pt>
              <c:pt idx="3">
                <c:v>1533934</c:v>
              </c:pt>
              <c:pt idx="4">
                <c:v>2312463</c:v>
              </c:pt>
              <c:pt idx="5">
                <c:v>4148738</c:v>
              </c:pt>
              <c:pt idx="6">
                <c:v>4225375</c:v>
              </c:pt>
              <c:pt idx="7">
                <c:v>4316114</c:v>
              </c:pt>
              <c:pt idx="8">
                <c:v>4618570</c:v>
              </c:pt>
              <c:pt idx="9">
                <c:v>3157704</c:v>
              </c:pt>
              <c:pt idx="10">
                <c:v>5768733</c:v>
              </c:pt>
              <c:pt idx="11">
                <c:v>6592929</c:v>
              </c:pt>
              <c:pt idx="12">
                <c:v>6903131</c:v>
              </c:pt>
              <c:pt idx="13">
                <c:v>4390818</c:v>
              </c:pt>
              <c:pt idx="14">
                <c:v>5286940</c:v>
              </c:pt>
              <c:pt idx="15">
                <c:v>5579965</c:v>
              </c:pt>
            </c:numLit>
          </c:val>
        </c:ser>
        <c:marker val="1"/>
        <c:axId val="185740672"/>
        <c:axId val="185762944"/>
      </c:lineChart>
      <c:catAx>
        <c:axId val="1857406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762944"/>
        <c:crosses val="autoZero"/>
        <c:auto val="1"/>
        <c:lblAlgn val="ctr"/>
        <c:lblOffset val="100"/>
        <c:tickLblSkip val="1"/>
        <c:tickMarkSkip val="1"/>
      </c:catAx>
      <c:valAx>
        <c:axId val="185762944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740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2606387053023996"/>
          <c:y val="7.0175780779696106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808510638297879E-2"/>
          <c:y val="0.30263287517508047"/>
          <c:w val="0.88696808510638259"/>
          <c:h val="0.53947599487730757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'13.11.7.8'!$F$8:$F$18</c:f>
              <c:numCache>
                <c:formatCode>#,##0\ _€;\-#,##0\ _€</c:formatCode>
                <c:ptCount val="11"/>
                <c:pt idx="0">
                  <c:v>1573</c:v>
                </c:pt>
                <c:pt idx="1">
                  <c:v>401</c:v>
                </c:pt>
                <c:pt idx="2">
                  <c:v>1049</c:v>
                </c:pt>
                <c:pt idx="3">
                  <c:v>1340</c:v>
                </c:pt>
                <c:pt idx="4">
                  <c:v>869</c:v>
                </c:pt>
                <c:pt idx="5">
                  <c:v>828</c:v>
                </c:pt>
                <c:pt idx="6">
                  <c:v>3073</c:v>
                </c:pt>
                <c:pt idx="7">
                  <c:v>509</c:v>
                </c:pt>
                <c:pt idx="8">
                  <c:v>986</c:v>
                </c:pt>
                <c:pt idx="9">
                  <c:v>452</c:v>
                </c:pt>
                <c:pt idx="10">
                  <c:v>289</c:v>
                </c:pt>
              </c:numCache>
            </c:numRef>
          </c:val>
        </c:ser>
        <c:marker val="1"/>
        <c:axId val="185860480"/>
        <c:axId val="185862016"/>
      </c:lineChart>
      <c:catAx>
        <c:axId val="185860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62016"/>
        <c:crosses val="autoZero"/>
        <c:auto val="1"/>
        <c:lblAlgn val="ctr"/>
        <c:lblOffset val="100"/>
        <c:tickLblSkip val="1"/>
        <c:tickMarkSkip val="1"/>
      </c:catAx>
      <c:valAx>
        <c:axId val="18586201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8604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2014</a:t>
            </a:r>
          </a:p>
        </c:rich>
      </c:tx>
      <c:layout>
        <c:manualLayout>
          <c:xMode val="edge"/>
          <c:yMode val="edge"/>
          <c:x val="0.27697478440195034"/>
          <c:y val="0.10844397683048256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8245076698203574"/>
          <c:y val="0.31148361180467093"/>
          <c:w val="0.62366737739872879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467"/>
                  <c:y val="4.2731073415863924E-4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24521510914184894"/>
                  <c:y val="-3.0939018254507056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'13.12.1.1'!$B$8:$B$9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'13.12.1.1'!$E$8:$E$9</c:f>
              <c:numCache>
                <c:formatCode>#,##0__;\–#,##0__;0__;@__</c:formatCode>
                <c:ptCount val="2"/>
                <c:pt idx="0">
                  <c:v>164379</c:v>
                </c:pt>
                <c:pt idx="1">
                  <c:v>2351428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2014</a:t>
            </a:r>
          </a:p>
        </c:rich>
      </c:tx>
      <c:layout>
        <c:manualLayout>
          <c:xMode val="edge"/>
          <c:yMode val="edge"/>
          <c:x val="0.2156087289088843"/>
          <c:y val="2.617789165903000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28174639569175208"/>
          <c:y val="0.36387481066295918"/>
          <c:w val="0.55026526106933726"/>
          <c:h val="0.431937724887679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6478E-2"/>
                  <c:y val="-5.498552484009999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'13.12.1.2'!$E$9:$E$10</c:f>
              <c:numCache>
                <c:formatCode>#,##0__;\–#,##0__;0__;@__</c:formatCode>
                <c:ptCount val="2"/>
                <c:pt idx="0">
                  <c:v>442478</c:v>
                </c:pt>
                <c:pt idx="1">
                  <c:v>4136730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2014-2015</a:t>
            </a:r>
          </a:p>
        </c:rich>
      </c:tx>
      <c:layout>
        <c:manualLayout>
          <c:xMode val="edge"/>
          <c:yMode val="edge"/>
          <c:x val="0.25170998632010944"/>
          <c:y val="3.102625298329365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1947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1.0476238240920521E-3"/>
                  <c:y val="-0.23074723303893097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6.7333939945405125E-2"/>
                  <c:y val="0.15909000454506414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'13.12.1.3'!$F$6:$F$10</c:f>
              <c:numCache>
                <c:formatCode>#,##0__;\–#,##0__;0__;@__</c:formatCode>
                <c:ptCount val="5"/>
                <c:pt idx="0">
                  <c:v>518087</c:v>
                </c:pt>
                <c:pt idx="1">
                  <c:v>839788</c:v>
                </c:pt>
                <c:pt idx="2">
                  <c:v>41017</c:v>
                </c:pt>
                <c:pt idx="3">
                  <c:v>1872023</c:v>
                </c:pt>
                <c:pt idx="4">
                  <c:v>28739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2014-2015</a:t>
            </a:r>
          </a:p>
        </c:rich>
      </c:tx>
      <c:layout>
        <c:manualLayout>
          <c:xMode val="edge"/>
          <c:yMode val="edge"/>
          <c:x val="0.10709318497913965"/>
          <c:y val="3.186274509803924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view3D>
      <c:perspective val="0"/>
    </c:view3D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2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0999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6083552055993036E-2"/>
                  <c:y val="-0.169148495861098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'13.12.1.4'!$F$7:$F$9</c:f>
              <c:numCache>
                <c:formatCode>#,##0__;\–#,##0__;0__;@__</c:formatCode>
                <c:ptCount val="3"/>
                <c:pt idx="0">
                  <c:v>428469</c:v>
                </c:pt>
                <c:pt idx="1">
                  <c:v>207712</c:v>
                </c:pt>
                <c:pt idx="2">
                  <c:v>199888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1577122924622241"/>
          <c:y val="9.345794392523550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519397825043305E-2"/>
          <c:y val="0.24065420560747691"/>
          <c:w val="0.92414951579460003"/>
          <c:h val="0.67757009345794394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'13.12.1.5'!$C$10:$C$20</c:f>
              <c:numCache>
                <c:formatCode>#,##0.0_);\(#,##0.0\)</c:formatCode>
                <c:ptCount val="11"/>
                <c:pt idx="0">
                  <c:v>171.31200000000001</c:v>
                </c:pt>
                <c:pt idx="1">
                  <c:v>166.80799999999999</c:v>
                </c:pt>
                <c:pt idx="2">
                  <c:v>169.828</c:v>
                </c:pt>
                <c:pt idx="3">
                  <c:v>170.84</c:v>
                </c:pt>
                <c:pt idx="4">
                  <c:v>169.892</c:v>
                </c:pt>
                <c:pt idx="5">
                  <c:v>169.37200000000001</c:v>
                </c:pt>
                <c:pt idx="6">
                  <c:v>166.006</c:v>
                </c:pt>
                <c:pt idx="7">
                  <c:v>165.762</c:v>
                </c:pt>
                <c:pt idx="8">
                  <c:v>166.679</c:v>
                </c:pt>
                <c:pt idx="9">
                  <c:v>163.79499999999999</c:v>
                </c:pt>
                <c:pt idx="10">
                  <c:v>164.37899999999999</c:v>
                </c:pt>
              </c:numCache>
            </c:numRef>
          </c:val>
        </c:ser>
        <c:marker val="1"/>
        <c:axId val="185335168"/>
        <c:axId val="186213504"/>
      </c:lineChart>
      <c:catAx>
        <c:axId val="1853351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213504"/>
        <c:crosses val="autoZero"/>
        <c:auto val="1"/>
        <c:lblAlgn val="ctr"/>
        <c:lblOffset val="100"/>
        <c:tickLblSkip val="1"/>
        <c:tickMarkSkip val="1"/>
      </c:catAx>
      <c:valAx>
        <c:axId val="186213504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35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6274846432173227"/>
          <c:y val="7.1428571428571425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357101507921804E-2"/>
          <c:y val="0.15205810275976428"/>
          <c:w val="0.92270796450229553"/>
          <c:h val="0.70772057034694325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'13.12.1.5'!$F$10:$F$20</c:f>
              <c:numCache>
                <c:formatCode>#,##0.0_);\(#,##0.0\)</c:formatCode>
                <c:ptCount val="11"/>
                <c:pt idx="0">
                  <c:v>455.392</c:v>
                </c:pt>
                <c:pt idx="1">
                  <c:v>375.41899999999998</c:v>
                </c:pt>
                <c:pt idx="2">
                  <c:v>395.67599999999999</c:v>
                </c:pt>
                <c:pt idx="3">
                  <c:v>438.572</c:v>
                </c:pt>
                <c:pt idx="4">
                  <c:v>396.43200000000002</c:v>
                </c:pt>
                <c:pt idx="5">
                  <c:v>489.36799999999999</c:v>
                </c:pt>
                <c:pt idx="6">
                  <c:v>515.59100000000001</c:v>
                </c:pt>
                <c:pt idx="7">
                  <c:v>467.363</c:v>
                </c:pt>
                <c:pt idx="8">
                  <c:v>400.65100000000001</c:v>
                </c:pt>
                <c:pt idx="9">
                  <c:v>483.71300000000002</c:v>
                </c:pt>
                <c:pt idx="10">
                  <c:v>442.47800000000001</c:v>
                </c:pt>
              </c:numCache>
            </c:numRef>
          </c:val>
        </c:ser>
        <c:marker val="1"/>
        <c:axId val="185344384"/>
        <c:axId val="185345920"/>
      </c:lineChart>
      <c:catAx>
        <c:axId val="185344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45920"/>
        <c:crosses val="autoZero"/>
        <c:auto val="1"/>
        <c:lblAlgn val="ctr"/>
        <c:lblOffset val="100"/>
        <c:tickLblSkip val="1"/>
        <c:tickMarkSkip val="1"/>
      </c:catAx>
      <c:valAx>
        <c:axId val="185345920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443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136195127818515"/>
          <c:y val="6.3756088628456331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'13.12.1.5'!$G$10:$G$20</c:f>
              <c:numCache>
                <c:formatCode>#,##0.0_);\(#,##0.0\)</c:formatCode>
                <c:ptCount val="11"/>
                <c:pt idx="0">
                  <c:v>2293.462</c:v>
                </c:pt>
                <c:pt idx="1">
                  <c:v>2298.4499999999998</c:v>
                </c:pt>
                <c:pt idx="2">
                  <c:v>2313.8690000000001</c:v>
                </c:pt>
                <c:pt idx="3">
                  <c:v>2299.3220000000001</c:v>
                </c:pt>
                <c:pt idx="4">
                  <c:v>2280.5790000000002</c:v>
                </c:pt>
                <c:pt idx="5">
                  <c:v>2280.4560000000001</c:v>
                </c:pt>
                <c:pt idx="6">
                  <c:v>2309.46</c:v>
                </c:pt>
                <c:pt idx="7">
                  <c:v>2337.913</c:v>
                </c:pt>
                <c:pt idx="8">
                  <c:v>2337.5819999999999</c:v>
                </c:pt>
                <c:pt idx="9">
                  <c:v>2343.1840000000002</c:v>
                </c:pt>
                <c:pt idx="10">
                  <c:v>2351.4279999999999</c:v>
                </c:pt>
              </c:numCache>
            </c:numRef>
          </c:val>
        </c:ser>
        <c:marker val="1"/>
        <c:axId val="185365632"/>
        <c:axId val="185367168"/>
      </c:lineChart>
      <c:catAx>
        <c:axId val="185365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67168"/>
        <c:crosses val="autoZero"/>
        <c:auto val="1"/>
        <c:lblAlgn val="ctr"/>
        <c:lblOffset val="100"/>
        <c:tickLblSkip val="1"/>
        <c:tickMarkSkip val="1"/>
      </c:catAx>
      <c:valAx>
        <c:axId val="185367168"/>
        <c:scaling>
          <c:orientation val="minMax"/>
          <c:max val="2800"/>
          <c:min val="18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365632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verticalDpi="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5135"/>
          <c:y val="4.3577981651376184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482586234288785E-2"/>
          <c:y val="0.22054138285188399"/>
          <c:w val="0.90682173784204978"/>
          <c:h val="0.6831293014909868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'13.12.1.5'!$J$10:$J$20</c:f>
              <c:numCache>
                <c:formatCode>#,##0.0_);\(#,##0.0\)</c:formatCode>
                <c:ptCount val="11"/>
                <c:pt idx="0">
                  <c:v>4744.6369999999997</c:v>
                </c:pt>
                <c:pt idx="1">
                  <c:v>3646.3009999999999</c:v>
                </c:pt>
                <c:pt idx="2">
                  <c:v>5283.3450000000003</c:v>
                </c:pt>
                <c:pt idx="3">
                  <c:v>5701.6790000000001</c:v>
                </c:pt>
                <c:pt idx="4">
                  <c:v>5008.8999999999996</c:v>
                </c:pt>
                <c:pt idx="5">
                  <c:v>6482.7259999999997</c:v>
                </c:pt>
                <c:pt idx="6">
                  <c:v>6682.009</c:v>
                </c:pt>
                <c:pt idx="7">
                  <c:v>7352.6970000000001</c:v>
                </c:pt>
                <c:pt idx="8">
                  <c:v>3448.6120000000001</c:v>
                </c:pt>
                <c:pt idx="9">
                  <c:v>8766.8970000000008</c:v>
                </c:pt>
                <c:pt idx="10">
                  <c:v>4136.7299999999996</c:v>
                </c:pt>
              </c:numCache>
            </c:numRef>
          </c:val>
        </c:ser>
        <c:marker val="1"/>
        <c:axId val="185423744"/>
        <c:axId val="185425280"/>
      </c:lineChart>
      <c:catAx>
        <c:axId val="185423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425280"/>
        <c:crosses val="autoZero"/>
        <c:auto val="1"/>
        <c:lblAlgn val="ctr"/>
        <c:lblOffset val="100"/>
        <c:tickLblSkip val="1"/>
        <c:tickMarkSkip val="1"/>
      </c:catAx>
      <c:valAx>
        <c:axId val="185425280"/>
        <c:scaling>
          <c:orientation val="minMax"/>
          <c:max val="9000"/>
          <c:min val="3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423744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1969699253588264"/>
          <c:y val="3.67816091954022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'13.1.9.1'!$B$9:$B$19</c:f>
              <c:numCache>
                <c:formatCode>#,##0.0_);\(#,##0.0\)</c:formatCode>
                <c:ptCount val="11"/>
                <c:pt idx="0">
                  <c:v>7.1555</c:v>
                </c:pt>
                <c:pt idx="1">
                  <c:v>6.5110000000000001</c:v>
                </c:pt>
                <c:pt idx="2">
                  <c:v>5.4020000000000001</c:v>
                </c:pt>
                <c:pt idx="3">
                  <c:v>7.14</c:v>
                </c:pt>
                <c:pt idx="4">
                  <c:v>6.8289999999999997</c:v>
                </c:pt>
                <c:pt idx="5">
                  <c:v>7.5410000000000004</c:v>
                </c:pt>
                <c:pt idx="6">
                  <c:v>7.14</c:v>
                </c:pt>
                <c:pt idx="7">
                  <c:v>8.4819999999999993</c:v>
                </c:pt>
                <c:pt idx="8">
                  <c:v>7.7290000000000001</c:v>
                </c:pt>
                <c:pt idx="9">
                  <c:v>8.9700000000000006</c:v>
                </c:pt>
                <c:pt idx="10">
                  <c:v>7.2880000000000003</c:v>
                </c:pt>
              </c:numCache>
            </c:numRef>
          </c:val>
        </c:ser>
        <c:marker val="1"/>
        <c:axId val="80162176"/>
        <c:axId val="80176256"/>
      </c:lineChart>
      <c:catAx>
        <c:axId val="80162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176256"/>
        <c:crosses val="autoZero"/>
        <c:auto val="1"/>
        <c:lblAlgn val="ctr"/>
        <c:lblOffset val="100"/>
        <c:tickLblSkip val="1"/>
        <c:tickMarkSkip val="1"/>
      </c:catAx>
      <c:valAx>
        <c:axId val="80176256"/>
        <c:scaling>
          <c:orientation val="minMax"/>
          <c:min val="4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162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74865350089767"/>
          <c:y val="0.1108547459281217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51526032316022"/>
          <c:y val="0.32563547113555852"/>
          <c:w val="0.85457809694793541"/>
          <c:h val="0.59122468518227556"/>
        </c:manualLayout>
      </c:layout>
      <c:lineChart>
        <c:grouping val="standard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'13.12.1.6'!$A$8:$A$18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'13.12.1.6'!$B$8:$B$18</c:f>
              <c:numCache>
                <c:formatCode>#,##0.0__;\–#,##0.0__;0.0__;@__</c:formatCode>
                <c:ptCount val="11"/>
                <c:pt idx="0">
                  <c:v>5200.0290000000005</c:v>
                </c:pt>
                <c:pt idx="1">
                  <c:v>4021.72</c:v>
                </c:pt>
                <c:pt idx="2">
                  <c:v>5679.0209999999997</c:v>
                </c:pt>
                <c:pt idx="3">
                  <c:v>6140.2510000000002</c:v>
                </c:pt>
                <c:pt idx="4">
                  <c:v>5485.3739999999998</c:v>
                </c:pt>
                <c:pt idx="5">
                  <c:v>6972.0940000000001</c:v>
                </c:pt>
                <c:pt idx="6">
                  <c:v>7197.6</c:v>
                </c:pt>
                <c:pt idx="7">
                  <c:v>7820.06</c:v>
                </c:pt>
                <c:pt idx="8">
                  <c:v>3849.2629999999999</c:v>
                </c:pt>
                <c:pt idx="9">
                  <c:v>9250.61</c:v>
                </c:pt>
                <c:pt idx="10">
                  <c:v>4579.2079999999996</c:v>
                </c:pt>
              </c:numCache>
            </c:numRef>
          </c:val>
        </c:ser>
        <c:marker val="1"/>
        <c:axId val="185433088"/>
        <c:axId val="185459456"/>
      </c:lineChart>
      <c:catAx>
        <c:axId val="185433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459456"/>
        <c:crosses val="autoZero"/>
        <c:auto val="1"/>
        <c:lblAlgn val="ctr"/>
        <c:lblOffset val="100"/>
        <c:tickLblSkip val="2"/>
        <c:tickMarkSkip val="1"/>
      </c:catAx>
      <c:valAx>
        <c:axId val="185459456"/>
        <c:scaling>
          <c:orientation val="minMax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4330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8024274139645874"/>
          <c:y val="8.196721311475405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145"/>
          <c:h val="0.66042230087078824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'13.12.2.1'!$C$10:$C$20</c:f>
              <c:numCache>
                <c:formatCode>#,##0.0_);\(#,##0.0\)</c:formatCode>
                <c:ptCount val="11"/>
                <c:pt idx="0">
                  <c:v>507.39699999999999</c:v>
                </c:pt>
                <c:pt idx="1">
                  <c:v>387.803</c:v>
                </c:pt>
                <c:pt idx="2">
                  <c:v>495.98599999999999</c:v>
                </c:pt>
                <c:pt idx="3">
                  <c:v>497.9</c:v>
                </c:pt>
                <c:pt idx="4">
                  <c:v>396.4</c:v>
                </c:pt>
                <c:pt idx="5">
                  <c:v>408.89699999999999</c:v>
                </c:pt>
                <c:pt idx="6">
                  <c:v>484.197</c:v>
                </c:pt>
                <c:pt idx="7">
                  <c:v>425.95499999999998</c:v>
                </c:pt>
                <c:pt idx="8">
                  <c:v>461.96300000000002</c:v>
                </c:pt>
                <c:pt idx="9">
                  <c:v>554.74900000000002</c:v>
                </c:pt>
                <c:pt idx="10">
                  <c:v>518.23</c:v>
                </c:pt>
              </c:numCache>
            </c:numRef>
          </c:val>
        </c:ser>
        <c:marker val="1"/>
        <c:axId val="185594240"/>
        <c:axId val="185595776"/>
      </c:lineChart>
      <c:catAx>
        <c:axId val="1855942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95776"/>
        <c:crosses val="autoZero"/>
        <c:auto val="1"/>
        <c:lblAlgn val="ctr"/>
        <c:lblOffset val="100"/>
        <c:tickLblSkip val="2"/>
        <c:tickMarkSkip val="1"/>
      </c:catAx>
      <c:valAx>
        <c:axId val="185595776"/>
        <c:scaling>
          <c:orientation val="minMax"/>
          <c:max val="600"/>
          <c:min val="1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94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5689680211921164"/>
          <c:y val="8.076009501187826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89656173942765"/>
          <c:y val="0.31116425637927386"/>
          <c:w val="0.8465524368201417"/>
          <c:h val="0.57719781908520862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'13.12.2.1'!$E$10:$E$20</c:f>
              <c:numCache>
                <c:formatCode>#,##0\ _€;\-#,##0\ _€</c:formatCode>
                <c:ptCount val="11"/>
                <c:pt idx="0">
                  <c:v>262172.02990000002</c:v>
                </c:pt>
                <c:pt idx="1">
                  <c:v>215036.7635</c:v>
                </c:pt>
                <c:pt idx="2">
                  <c:v>339502.41700000002</c:v>
                </c:pt>
                <c:pt idx="3">
                  <c:v>326124.5</c:v>
                </c:pt>
                <c:pt idx="4">
                  <c:v>207000.08</c:v>
                </c:pt>
                <c:pt idx="5">
                  <c:v>192222.4797</c:v>
                </c:pt>
                <c:pt idx="6">
                  <c:v>234593.44650000002</c:v>
                </c:pt>
                <c:pt idx="7">
                  <c:v>168933.753</c:v>
                </c:pt>
                <c:pt idx="8">
                  <c:v>208668.68710000004</c:v>
                </c:pt>
                <c:pt idx="9">
                  <c:v>235213.576</c:v>
                </c:pt>
                <c:pt idx="10">
                  <c:v>242272.52500000002</c:v>
                </c:pt>
              </c:numCache>
            </c:numRef>
          </c:val>
        </c:ser>
        <c:marker val="1"/>
        <c:axId val="185615488"/>
        <c:axId val="185617024"/>
      </c:lineChart>
      <c:catAx>
        <c:axId val="1856154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17024"/>
        <c:crosses val="autoZero"/>
        <c:auto val="1"/>
        <c:lblAlgn val="ctr"/>
        <c:lblOffset val="100"/>
        <c:tickLblSkip val="2"/>
        <c:tickMarkSkip val="1"/>
      </c:catAx>
      <c:valAx>
        <c:axId val="185617024"/>
        <c:scaling>
          <c:orientation val="minMax"/>
          <c:max val="4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15488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30153162865973199"/>
          <c:y val="8.1154461843807868E-2"/>
        </c:manualLayout>
      </c:layout>
      <c:spPr>
        <a:noFill/>
        <a:ln w="127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55374832284227E-2"/>
          <c:y val="0.24541311887758213"/>
          <c:w val="0.88127347651079713"/>
          <c:h val="0.67431268177577786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'13.12.2.4'!$A$8:$A$18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'13.12.2.4'!$B$8:$B$18</c:f>
              <c:numCache>
                <c:formatCode>#,##0.0_);\(#,##0.0\)</c:formatCode>
                <c:ptCount val="11"/>
                <c:pt idx="0">
                  <c:v>4744.6369999999997</c:v>
                </c:pt>
                <c:pt idx="1">
                  <c:v>3646.3009999999999</c:v>
                </c:pt>
                <c:pt idx="2">
                  <c:v>5183.0349999999999</c:v>
                </c:pt>
                <c:pt idx="3">
                  <c:v>5701.6790000000001</c:v>
                </c:pt>
                <c:pt idx="4">
                  <c:v>5088.942</c:v>
                </c:pt>
                <c:pt idx="5">
                  <c:v>6482.7259999999997</c:v>
                </c:pt>
                <c:pt idx="6">
                  <c:v>6682.009</c:v>
                </c:pt>
                <c:pt idx="7">
                  <c:v>7352.6970000000001</c:v>
                </c:pt>
                <c:pt idx="8">
                  <c:v>3387.3</c:v>
                </c:pt>
                <c:pt idx="9">
                  <c:v>8695.8610000000008</c:v>
                </c:pt>
                <c:pt idx="10">
                  <c:v>4060.9780000000001</c:v>
                </c:pt>
              </c:numCache>
            </c:numRef>
          </c:val>
        </c:ser>
        <c:marker val="1"/>
        <c:axId val="185698560"/>
        <c:axId val="185716736"/>
      </c:lineChart>
      <c:catAx>
        <c:axId val="1856985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716736"/>
        <c:crosses val="autoZero"/>
        <c:auto val="1"/>
        <c:lblAlgn val="ctr"/>
        <c:lblOffset val="100"/>
        <c:tickLblSkip val="2"/>
        <c:tickMarkSkip val="1"/>
      </c:catAx>
      <c:valAx>
        <c:axId val="185716736"/>
        <c:scaling>
          <c:orientation val="minMax"/>
          <c:max val="9000"/>
          <c:min val="10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6985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2014</a:t>
            </a:r>
          </a:p>
        </c:rich>
      </c:tx>
      <c:layout>
        <c:manualLayout>
          <c:xMode val="edge"/>
          <c:yMode val="edge"/>
          <c:x val="0.2339670073540549"/>
          <c:y val="6.57155177618131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136729355860306E-2"/>
          <c:y val="0.17394054385042243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04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2242806443198871"/>
                  <c:y val="-0.18602742581858916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714654531232692"/>
                  <c:y val="-0.10765426775103386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CatName val="1"/>
              <c:showPercent val="1"/>
            </c:dLbl>
            <c:dLbl>
              <c:idx val="6"/>
              <c:layout>
                <c:manualLayout>
                  <c:x val="0.12457168939810102"/>
                  <c:y val="0.10271634723083146"/>
                </c:manualLayout>
              </c:layout>
              <c:dLblPos val="bestFit"/>
              <c:showCatName val="1"/>
              <c:showPercent val="1"/>
            </c:dLbl>
            <c:dLbl>
              <c:idx val="7"/>
              <c:layout>
                <c:manualLayout>
                  <c:x val="2.7155520288646206E-4"/>
                  <c:y val="0.2595351484678847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('13.13.1.1'!$A$9,'13.13.1.1'!$A$15,'13.13.1.1'!$A$10,'13.13.1.1'!$A$11,'13.13.1.1'!$A$12,'13.13.1.1'!$A$13,'13.13.1.1'!$A$14)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Cafeto</c:v>
                </c:pt>
              </c:strCache>
            </c:strRef>
          </c:cat>
          <c:val>
            <c:numRef>
              <c:f>('13.13.1.1'!$D$9,'13.13.1.1'!$D$15,'13.13.1.1'!$D$10,'13.13.1.1'!$D$11,'13.13.1.1'!$D$12,'13.13.1.1'!$D$13,'13.13.1.1'!$D$14)</c:f>
              <c:numCache>
                <c:formatCode>#,##0__;\–#,##0__;0__;@__</c:formatCode>
                <c:ptCount val="7"/>
                <c:pt idx="0">
                  <c:v>43447</c:v>
                </c:pt>
                <c:pt idx="1">
                  <c:v>498</c:v>
                </c:pt>
                <c:pt idx="2">
                  <c:v>443</c:v>
                </c:pt>
                <c:pt idx="3">
                  <c:v>1</c:v>
                </c:pt>
                <c:pt idx="4">
                  <c:v>21</c:v>
                </c:pt>
                <c:pt idx="5">
                  <c:v>604</c:v>
                </c:pt>
                <c:pt idx="6">
                  <c:v>8</c:v>
                </c:pt>
              </c:numCache>
            </c:numRef>
          </c:val>
        </c:ser>
        <c:dLbls>
          <c:showCatName val="1"/>
          <c:showPercent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2014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9207246570719568E-2"/>
          <c:y val="0.21932930258717942"/>
          <c:w val="0.75062418998284608"/>
          <c:h val="0.7160918166479282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3707E-2"/>
                  <c:y val="0.1978705005624299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6.2347507094202732E-2"/>
                  <c:y val="-0.11709856580427447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3.8375410455333242E-2"/>
                  <c:y val="-9.3912625254270243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549219885863726"/>
                  <c:y val="-1.0640763189049007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2.685560576802147E-2"/>
                  <c:y val="-6.5227784026997034E-3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3.2462512056649802E-2"/>
                  <c:y val="-0.41964285714286176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4.3621528034331773E-2"/>
                  <c:y val="-4.9107318616422944E-2"/>
                </c:manualLayout>
              </c:layout>
              <c:showCatName val="1"/>
              <c:showPercent val="1"/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CatName val="1"/>
              <c:showPercent val="1"/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'13.13.1.2'!$A$9:$A$15</c:f>
              <c:strCache>
                <c:ptCount val="7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Otros</c:v>
                </c:pt>
              </c:strCache>
            </c:strRef>
          </c:cat>
          <c:val>
            <c:numRef>
              <c:f>'13.13.1.2'!$H$9:$H$15</c:f>
              <c:numCache>
                <c:formatCode>#,##0__;\–#,##0__;0__;@__</c:formatCode>
                <c:ptCount val="7"/>
                <c:pt idx="0">
                  <c:v>60400</c:v>
                </c:pt>
                <c:pt idx="1">
                  <c:v>313</c:v>
                </c:pt>
                <c:pt idx="2">
                  <c:v>8</c:v>
                </c:pt>
                <c:pt idx="3">
                  <c:v>138</c:v>
                </c:pt>
                <c:pt idx="4">
                  <c:v>12223</c:v>
                </c:pt>
                <c:pt idx="5">
                  <c:v>12</c:v>
                </c:pt>
                <c:pt idx="6">
                  <c:v>291</c:v>
                </c:pt>
              </c:numCache>
            </c:numRef>
          </c:val>
        </c:ser>
        <c:dLbls>
          <c:showCatName val="1"/>
          <c:showPercent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1531643172794707"/>
          <c:y val="9.241706161137418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5493925745443123E-2"/>
          <c:y val="0.23222748815165944"/>
          <c:w val="0.92674855994889394"/>
          <c:h val="0.68246445497630337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'13.13.2.1'!$B$10:$B$20</c:f>
              <c:numCache>
                <c:formatCode>#,##0.0__;\–#,##0.0__;0.0__;@__</c:formatCode>
                <c:ptCount val="11"/>
                <c:pt idx="0">
                  <c:v>61.585999999999999</c:v>
                </c:pt>
                <c:pt idx="1">
                  <c:v>57.48</c:v>
                </c:pt>
                <c:pt idx="2">
                  <c:v>38.058</c:v>
                </c:pt>
                <c:pt idx="3">
                  <c:v>46.707999999999998</c:v>
                </c:pt>
                <c:pt idx="4">
                  <c:v>46.404000000000003</c:v>
                </c:pt>
                <c:pt idx="5">
                  <c:v>46.655999999999999</c:v>
                </c:pt>
                <c:pt idx="6">
                  <c:v>46.243000000000002</c:v>
                </c:pt>
                <c:pt idx="7">
                  <c:v>43.883000000000003</c:v>
                </c:pt>
                <c:pt idx="8">
                  <c:v>43.646999999999998</c:v>
                </c:pt>
                <c:pt idx="9">
                  <c:v>43.695</c:v>
                </c:pt>
                <c:pt idx="10">
                  <c:v>43.447000000000003</c:v>
                </c:pt>
              </c:numCache>
            </c:numRef>
          </c:val>
        </c:ser>
        <c:marker val="1"/>
        <c:axId val="187174272"/>
        <c:axId val="187200640"/>
      </c:lineChart>
      <c:catAx>
        <c:axId val="187174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00640"/>
        <c:crosses val="autoZero"/>
        <c:auto val="1"/>
        <c:lblAlgn val="ctr"/>
        <c:lblOffset val="100"/>
        <c:tickLblSkip val="1"/>
        <c:tickMarkSkip val="1"/>
      </c:catAx>
      <c:valAx>
        <c:axId val="187200640"/>
        <c:scaling>
          <c:orientation val="minMax"/>
          <c:min val="3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74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4395615932624051"/>
          <c:y val="8.986175115207374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2612"/>
          <c:h val="0.6981566820276495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'13.13.2.1'!$F$10:$F$20</c:f>
              <c:numCache>
                <c:formatCode>#,##0.0__;\–#,##0.0__;0.0__;@__</c:formatCode>
                <c:ptCount val="11"/>
                <c:pt idx="0">
                  <c:v>79.227000000000004</c:v>
                </c:pt>
                <c:pt idx="1">
                  <c:v>64.066999999999993</c:v>
                </c:pt>
                <c:pt idx="2">
                  <c:v>56.081000000000003</c:v>
                </c:pt>
                <c:pt idx="3">
                  <c:v>59.448999999999998</c:v>
                </c:pt>
                <c:pt idx="4">
                  <c:v>60.795000000000002</c:v>
                </c:pt>
                <c:pt idx="5">
                  <c:v>53.201999999999998</c:v>
                </c:pt>
                <c:pt idx="6">
                  <c:v>56.286000000000001</c:v>
                </c:pt>
                <c:pt idx="7">
                  <c:v>38.380000000000003</c:v>
                </c:pt>
                <c:pt idx="8">
                  <c:v>45.414000000000001</c:v>
                </c:pt>
                <c:pt idx="9">
                  <c:v>38.881999999999998</c:v>
                </c:pt>
                <c:pt idx="10">
                  <c:v>60.4</c:v>
                </c:pt>
              </c:numCache>
            </c:numRef>
          </c:val>
        </c:ser>
        <c:marker val="1"/>
        <c:axId val="187232640"/>
        <c:axId val="187234176"/>
      </c:lineChart>
      <c:catAx>
        <c:axId val="1872326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34176"/>
        <c:crosses val="autoZero"/>
        <c:auto val="1"/>
        <c:lblAlgn val="ctr"/>
        <c:lblOffset val="100"/>
        <c:tickLblSkip val="1"/>
        <c:tickMarkSkip val="1"/>
      </c:catAx>
      <c:valAx>
        <c:axId val="187234176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326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27796269652339967"/>
          <c:y val="4.3902439024391067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552675492148134E-2"/>
          <c:y val="0.22926829268293053"/>
          <c:w val="0.9114074086891446"/>
          <c:h val="0.6829268292682927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'13.13.2.1'!$H$10:$H$20</c:f>
              <c:numCache>
                <c:formatCode>#,##0__;\–#,##0__;0__;@__</c:formatCode>
                <c:ptCount val="11"/>
                <c:pt idx="0">
                  <c:v>20440.566000000003</c:v>
                </c:pt>
                <c:pt idx="1">
                  <c:v>25460.2258</c:v>
                </c:pt>
                <c:pt idx="2">
                  <c:v>21170.577499999999</c:v>
                </c:pt>
                <c:pt idx="3">
                  <c:v>19261.475999999999</c:v>
                </c:pt>
                <c:pt idx="4">
                  <c:v>17411.688000000002</c:v>
                </c:pt>
                <c:pt idx="5">
                  <c:v>11720.400600000001</c:v>
                </c:pt>
                <c:pt idx="6">
                  <c:v>9197.1324000000004</c:v>
                </c:pt>
                <c:pt idx="7">
                  <c:v>6163.8279999999995</c:v>
                </c:pt>
                <c:pt idx="8">
                  <c:v>9804.8826000000008</c:v>
                </c:pt>
                <c:pt idx="9">
                  <c:v>7410.9091999999982</c:v>
                </c:pt>
                <c:pt idx="10">
                  <c:v>11518</c:v>
                </c:pt>
              </c:numCache>
            </c:numRef>
          </c:val>
        </c:ser>
        <c:marker val="1"/>
        <c:axId val="187131008"/>
        <c:axId val="187132544"/>
      </c:lineChart>
      <c:catAx>
        <c:axId val="187131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32544"/>
        <c:crosses val="autoZero"/>
        <c:auto val="1"/>
        <c:lblAlgn val="ctr"/>
        <c:lblOffset val="100"/>
        <c:tickLblSkip val="1"/>
        <c:tickMarkSkip val="1"/>
      </c:catAx>
      <c:valAx>
        <c:axId val="187132544"/>
        <c:scaling>
          <c:orientation val="minMax"/>
          <c:max val="35000"/>
          <c:min val="550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1310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verticalDpi="0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6782"/>
        </c:manualLayout>
      </c:layout>
      <c:lineChart>
        <c:grouping val="standard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'13.13.3.1'!$B$10:$B$20</c:f>
              <c:numCache>
                <c:formatCode>#,##0\ _€;\-#,##0\ _€</c:formatCode>
                <c:ptCount val="11"/>
                <c:pt idx="0">
                  <c:v>727</c:v>
                </c:pt>
                <c:pt idx="1">
                  <c:v>747</c:v>
                </c:pt>
                <c:pt idx="2">
                  <c:v>662</c:v>
                </c:pt>
                <c:pt idx="3">
                  <c:v>588</c:v>
                </c:pt>
                <c:pt idx="4">
                  <c:v>548</c:v>
                </c:pt>
                <c:pt idx="5">
                  <c:v>501</c:v>
                </c:pt>
                <c:pt idx="6">
                  <c:v>504</c:v>
                </c:pt>
                <c:pt idx="7">
                  <c:v>471</c:v>
                </c:pt>
                <c:pt idx="8">
                  <c:v>467</c:v>
                </c:pt>
                <c:pt idx="9">
                  <c:v>456</c:v>
                </c:pt>
                <c:pt idx="10">
                  <c:v>443</c:v>
                </c:pt>
              </c:numCache>
            </c:numRef>
          </c:val>
        </c:ser>
        <c:marker val="1"/>
        <c:axId val="187291904"/>
        <c:axId val="187297792"/>
      </c:lineChart>
      <c:catAx>
        <c:axId val="1872919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97792"/>
        <c:crosses val="autoZero"/>
        <c:auto val="1"/>
        <c:lblAlgn val="ctr"/>
        <c:lblOffset val="100"/>
        <c:tickLblSkip val="1"/>
        <c:tickMarkSkip val="1"/>
      </c:catAx>
      <c:valAx>
        <c:axId val="187297792"/>
        <c:scaling>
          <c:orientation val="minMax"/>
          <c:max val="5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291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21112517395057162"/>
          <c:y val="2.68948655256729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068268015170783E-2"/>
          <c:y val="0.13936446955760001"/>
          <c:w val="0.89506953223767383"/>
          <c:h val="0.7726170593017689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'13.1.9.1'!$D$9:$D$19</c:f>
              <c:numCache>
                <c:formatCode>#,##0.0_);\(#,##0.0\)</c:formatCode>
                <c:ptCount val="11"/>
                <c:pt idx="0">
                  <c:v>24.581</c:v>
                </c:pt>
                <c:pt idx="1">
                  <c:v>22.119</c:v>
                </c:pt>
                <c:pt idx="2">
                  <c:v>20.518999999999998</c:v>
                </c:pt>
                <c:pt idx="3">
                  <c:v>26.21</c:v>
                </c:pt>
                <c:pt idx="4">
                  <c:v>22.396999999999998</c:v>
                </c:pt>
                <c:pt idx="5">
                  <c:v>32.781999999999996</c:v>
                </c:pt>
                <c:pt idx="6">
                  <c:v>36.561</c:v>
                </c:pt>
                <c:pt idx="7">
                  <c:v>38.643000000000001</c:v>
                </c:pt>
                <c:pt idx="8">
                  <c:v>27.38</c:v>
                </c:pt>
                <c:pt idx="9">
                  <c:v>45.085000000000001</c:v>
                </c:pt>
                <c:pt idx="10">
                  <c:v>45.744</c:v>
                </c:pt>
              </c:numCache>
            </c:numRef>
          </c:val>
        </c:ser>
        <c:marker val="1"/>
        <c:axId val="80200064"/>
        <c:axId val="80201600"/>
      </c:lineChart>
      <c:catAx>
        <c:axId val="80200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201600"/>
        <c:crosses val="autoZero"/>
        <c:auto val="1"/>
        <c:lblAlgn val="ctr"/>
        <c:lblOffset val="100"/>
        <c:tickLblSkip val="1"/>
        <c:tickMarkSkip val="1"/>
      </c:catAx>
      <c:valAx>
        <c:axId val="80201600"/>
        <c:scaling>
          <c:orientation val="minMax"/>
          <c:max val="5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20006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906924345247137E-2"/>
          <c:y val="0.22248829817431875"/>
          <c:w val="0.92442546700944461"/>
          <c:h val="0.69138836744491938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'13.13.3.1'!$F$10:$F$20</c:f>
              <c:numCache>
                <c:formatCode>#,##0\ _€;\-#,##0\ _€</c:formatCode>
                <c:ptCount val="11"/>
                <c:pt idx="0">
                  <c:v>483</c:v>
                </c:pt>
                <c:pt idx="1">
                  <c:v>133</c:v>
                </c:pt>
                <c:pt idx="2">
                  <c:v>144</c:v>
                </c:pt>
                <c:pt idx="3">
                  <c:v>121</c:v>
                </c:pt>
                <c:pt idx="4">
                  <c:v>87</c:v>
                </c:pt>
                <c:pt idx="5">
                  <c:v>61</c:v>
                </c:pt>
                <c:pt idx="6">
                  <c:v>39</c:v>
                </c:pt>
                <c:pt idx="7">
                  <c:v>22</c:v>
                </c:pt>
                <c:pt idx="8">
                  <c:v>344</c:v>
                </c:pt>
                <c:pt idx="9">
                  <c:v>339</c:v>
                </c:pt>
                <c:pt idx="10">
                  <c:v>313</c:v>
                </c:pt>
              </c:numCache>
            </c:numRef>
          </c:val>
        </c:ser>
        <c:marker val="1"/>
        <c:axId val="187378688"/>
        <c:axId val="187388672"/>
      </c:lineChart>
      <c:catAx>
        <c:axId val="187378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88672"/>
        <c:crosses val="autoZero"/>
        <c:auto val="1"/>
        <c:lblAlgn val="ctr"/>
        <c:lblOffset val="100"/>
        <c:tickLblSkip val="1"/>
        <c:tickMarkSkip val="1"/>
      </c:catAx>
      <c:valAx>
        <c:axId val="187388672"/>
        <c:scaling>
          <c:orientation val="minMax"/>
          <c:max val="75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378688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6666737818838639E-2"/>
          <c:y val="0.16534284278295044"/>
          <c:w val="0.90929058795528939"/>
          <c:h val="0.75093746260441663"/>
        </c:manualLayout>
      </c:layout>
      <c:lineChart>
        <c:grouping val="standard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'13.13.3.1'!$H$10:$H$20</c:f>
              <c:numCache>
                <c:formatCode>#,##0\ _€;\-#,##0\ _€</c:formatCode>
                <c:ptCount val="11"/>
                <c:pt idx="0">
                  <c:v>1104.8625</c:v>
                </c:pt>
                <c:pt idx="1">
                  <c:v>233.98690000000002</c:v>
                </c:pt>
                <c:pt idx="2">
                  <c:v>268.2</c:v>
                </c:pt>
                <c:pt idx="3">
                  <c:v>233.65099999999998</c:v>
                </c:pt>
                <c:pt idx="4">
                  <c:v>175.53990000000002</c:v>
                </c:pt>
                <c:pt idx="5">
                  <c:v>123.07970000000002</c:v>
                </c:pt>
                <c:pt idx="6">
                  <c:v>87.75</c:v>
                </c:pt>
                <c:pt idx="7">
                  <c:v>49.5</c:v>
                </c:pt>
                <c:pt idx="8">
                  <c:v>516</c:v>
                </c:pt>
                <c:pt idx="9">
                  <c:v>508.5</c:v>
                </c:pt>
                <c:pt idx="10">
                  <c:v>470</c:v>
                </c:pt>
              </c:numCache>
            </c:numRef>
          </c:val>
        </c:ser>
        <c:marker val="1"/>
        <c:axId val="187428864"/>
        <c:axId val="187430400"/>
      </c:lineChart>
      <c:catAx>
        <c:axId val="187428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430400"/>
        <c:crosses val="autoZero"/>
        <c:auto val="1"/>
        <c:lblAlgn val="ctr"/>
        <c:lblOffset val="100"/>
        <c:tickLblSkip val="1"/>
        <c:tickMarkSkip val="1"/>
      </c:catAx>
      <c:valAx>
        <c:axId val="187430400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7428864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25316472335783197"/>
          <c:y val="2.637889688249401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'13.1.9.1'!$G$9:$G$19</c:f>
              <c:numCache>
                <c:formatCode>#,##0\ _€;\-#,##0\ _€</c:formatCode>
                <c:ptCount val="11"/>
                <c:pt idx="0">
                  <c:v>3411.8427999999999</c:v>
                </c:pt>
                <c:pt idx="1">
                  <c:v>2968.3697999999999</c:v>
                </c:pt>
                <c:pt idx="2">
                  <c:v>3071.6942999999997</c:v>
                </c:pt>
                <c:pt idx="3">
                  <c:v>5192.201</c:v>
                </c:pt>
                <c:pt idx="4">
                  <c:v>3699.9843999999994</c:v>
                </c:pt>
                <c:pt idx="5">
                  <c:v>4481.2993999999999</c:v>
                </c:pt>
                <c:pt idx="6">
                  <c:v>6873.4680000000008</c:v>
                </c:pt>
                <c:pt idx="7">
                  <c:v>7728.6</c:v>
                </c:pt>
                <c:pt idx="8">
                  <c:v>6283.71</c:v>
                </c:pt>
                <c:pt idx="9">
                  <c:v>8656.32</c:v>
                </c:pt>
                <c:pt idx="10">
                  <c:v>7525</c:v>
                </c:pt>
              </c:numCache>
            </c:numRef>
          </c:val>
        </c:ser>
        <c:marker val="1"/>
        <c:axId val="80237696"/>
        <c:axId val="80239232"/>
      </c:lineChart>
      <c:catAx>
        <c:axId val="8023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239232"/>
        <c:crosses val="autoZero"/>
        <c:auto val="1"/>
        <c:lblAlgn val="ctr"/>
        <c:lblOffset val="100"/>
        <c:tickLblSkip val="1"/>
        <c:tickMarkSkip val="1"/>
      </c:catAx>
      <c:valAx>
        <c:axId val="8023923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237696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'13.2.1.1'!$B$7:$B$17</c:f>
              <c:numCache>
                <c:formatCode>#,##0\ _€;\-#,##0\ _€</c:formatCode>
                <c:ptCount val="11"/>
                <c:pt idx="0">
                  <c:v>580.96199999999999</c:v>
                </c:pt>
                <c:pt idx="1">
                  <c:v>564.94200000000001</c:v>
                </c:pt>
                <c:pt idx="2">
                  <c:v>317.54199999999997</c:v>
                </c:pt>
                <c:pt idx="3">
                  <c:v>280.11200000000002</c:v>
                </c:pt>
                <c:pt idx="4">
                  <c:v>209.36099999999999</c:v>
                </c:pt>
                <c:pt idx="5">
                  <c:v>311.11900000000003</c:v>
                </c:pt>
                <c:pt idx="6">
                  <c:v>446.98099999999999</c:v>
                </c:pt>
                <c:pt idx="7">
                  <c:v>530.29</c:v>
                </c:pt>
                <c:pt idx="8">
                  <c:v>445.63</c:v>
                </c:pt>
                <c:pt idx="9">
                  <c:v>378.113</c:v>
                </c:pt>
                <c:pt idx="10">
                  <c:v>458.38099999999997</c:v>
                </c:pt>
              </c:numCache>
            </c:numRef>
          </c:val>
        </c:ser>
        <c:marker val="1"/>
        <c:axId val="79906688"/>
        <c:axId val="79908224"/>
      </c:lineChart>
      <c:catAx>
        <c:axId val="79906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08224"/>
        <c:crosses val="autoZero"/>
        <c:auto val="1"/>
        <c:lblAlgn val="ctr"/>
        <c:lblOffset val="100"/>
        <c:tickLblSkip val="1"/>
        <c:tickMarkSkip val="1"/>
      </c:catAx>
      <c:valAx>
        <c:axId val="79908224"/>
        <c:scaling>
          <c:orientation val="minMax"/>
          <c:max val="750"/>
          <c:min val="1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0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397"/>
          <c:y val="6.248065785126150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176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'13.2.1.1'!$C$7:$C$17</c:f>
              <c:numCache>
                <c:formatCode>#,##0\ _€;\-#,##0\ _€</c:formatCode>
                <c:ptCount val="11"/>
                <c:pt idx="0">
                  <c:v>599.82899999999995</c:v>
                </c:pt>
                <c:pt idx="1">
                  <c:v>285.50900000000001</c:v>
                </c:pt>
                <c:pt idx="2">
                  <c:v>346.48899999999998</c:v>
                </c:pt>
                <c:pt idx="3">
                  <c:v>305.79199999999997</c:v>
                </c:pt>
                <c:pt idx="4">
                  <c:v>249.98400000000001</c:v>
                </c:pt>
                <c:pt idx="5">
                  <c:v>285.87900000000002</c:v>
                </c:pt>
                <c:pt idx="6">
                  <c:v>515.80200000000002</c:v>
                </c:pt>
                <c:pt idx="7">
                  <c:v>520.28800000000001</c:v>
                </c:pt>
                <c:pt idx="8">
                  <c:v>324.471</c:v>
                </c:pt>
                <c:pt idx="9">
                  <c:v>503.06900000000002</c:v>
                </c:pt>
                <c:pt idx="10">
                  <c:v>450.50700000000001</c:v>
                </c:pt>
              </c:numCache>
            </c:numRef>
          </c:val>
        </c:ser>
        <c:marker val="1"/>
        <c:axId val="79940224"/>
        <c:axId val="79950208"/>
      </c:lineChart>
      <c:catAx>
        <c:axId val="799402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50208"/>
        <c:crosses val="autoZero"/>
        <c:auto val="1"/>
        <c:lblAlgn val="ctr"/>
        <c:lblOffset val="100"/>
        <c:tickLblSkip val="1"/>
        <c:tickMarkSkip val="1"/>
      </c:catAx>
      <c:valAx>
        <c:axId val="79950208"/>
        <c:scaling>
          <c:orientation val="minMax"/>
          <c:max val="700"/>
          <c:min val="1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940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69793322734499"/>
          <c:y val="0.20370416418946569"/>
          <c:w val="0.85532591414945258"/>
          <c:h val="0.70833493456790397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'13.2.1.1'!$D$7:$D$17</c:f>
              <c:numCache>
                <c:formatCode>#,##0\ _€;\-#,##0\ _€</c:formatCode>
                <c:ptCount val="11"/>
                <c:pt idx="0">
                  <c:v>145104.13859999998</c:v>
                </c:pt>
                <c:pt idx="1">
                  <c:v>107411.34129999999</c:v>
                </c:pt>
                <c:pt idx="2">
                  <c:v>82751.323900000003</c:v>
                </c:pt>
                <c:pt idx="3">
                  <c:v>106590.46089999999</c:v>
                </c:pt>
                <c:pt idx="4">
                  <c:v>92023.431799999991</c:v>
                </c:pt>
                <c:pt idx="5">
                  <c:v>104521.39019404138</c:v>
                </c:pt>
                <c:pt idx="6">
                  <c:v>164853</c:v>
                </c:pt>
                <c:pt idx="7">
                  <c:v>176441</c:v>
                </c:pt>
                <c:pt idx="8">
                  <c:v>119054.32370079443</c:v>
                </c:pt>
                <c:pt idx="9">
                  <c:v>197282.86700635156</c:v>
                </c:pt>
                <c:pt idx="10">
                  <c:v>163368.07939278899</c:v>
                </c:pt>
              </c:numCache>
            </c:numRef>
          </c:val>
        </c:ser>
        <c:marker val="1"/>
        <c:axId val="80575872"/>
        <c:axId val="80577664"/>
      </c:lineChart>
      <c:catAx>
        <c:axId val="805758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77664"/>
        <c:crosses val="autoZero"/>
        <c:auto val="1"/>
        <c:lblAlgn val="ctr"/>
        <c:lblOffset val="100"/>
        <c:tickLblSkip val="1"/>
        <c:tickMarkSkip val="1"/>
      </c:catAx>
      <c:valAx>
        <c:axId val="80577664"/>
        <c:scaling>
          <c:orientation val="minMax"/>
          <c:min val="5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75872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2014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29041861099974203"/>
          <c:y val="2.89785352173444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5"/>
          <c:h val="0.4337909215158646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4.3905670767361717E-2"/>
                  <c:y val="-9.0062286990245627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163199336924967"/>
                  <c:y val="7.6963920554707133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'13.2.1.3'!$B$22:$E$22</c:f>
              <c:numCache>
                <c:formatCode>#,##0__;\–#,##0__;0__;@__</c:formatCode>
                <c:ptCount val="4"/>
                <c:pt idx="0">
                  <c:v>31379</c:v>
                </c:pt>
                <c:pt idx="1">
                  <c:v>62151</c:v>
                </c:pt>
                <c:pt idx="2">
                  <c:v>3658</c:v>
                </c:pt>
                <c:pt idx="3">
                  <c:v>353319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13453551466688418"/>
          <c:y val="5.96330275229369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'13.2.2.1'!$B$10:$B$20</c:f>
              <c:numCache>
                <c:formatCode>#,##0.0_);\(#,##0.0\)</c:formatCode>
                <c:ptCount val="11"/>
                <c:pt idx="0">
                  <c:v>11.798</c:v>
                </c:pt>
                <c:pt idx="1">
                  <c:v>10.614000000000001</c:v>
                </c:pt>
                <c:pt idx="2">
                  <c:v>9.2059999999999995</c:v>
                </c:pt>
                <c:pt idx="3">
                  <c:v>8.5069999999999997</c:v>
                </c:pt>
                <c:pt idx="4">
                  <c:v>7.18</c:v>
                </c:pt>
                <c:pt idx="5">
                  <c:v>7.9820000000000002</c:v>
                </c:pt>
                <c:pt idx="6">
                  <c:v>7.13</c:v>
                </c:pt>
                <c:pt idx="7">
                  <c:v>6.9889999999999999</c:v>
                </c:pt>
                <c:pt idx="8">
                  <c:v>6.5540000000000003</c:v>
                </c:pt>
                <c:pt idx="9">
                  <c:v>6.8289999999999997</c:v>
                </c:pt>
                <c:pt idx="10">
                  <c:v>7.7370000000000001</c:v>
                </c:pt>
              </c:numCache>
            </c:numRef>
          </c:val>
        </c:ser>
        <c:marker val="1"/>
        <c:axId val="81036416"/>
        <c:axId val="81037952"/>
      </c:lineChart>
      <c:catAx>
        <c:axId val="810364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37952"/>
        <c:crosses val="autoZero"/>
        <c:auto val="1"/>
        <c:lblAlgn val="ctr"/>
        <c:lblOffset val="100"/>
        <c:tickLblSkip val="1"/>
        <c:tickMarkSkip val="1"/>
      </c:catAx>
      <c:valAx>
        <c:axId val="8103795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36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2014	</a:t>
            </a:r>
          </a:p>
        </c:rich>
      </c:tx>
      <c:layout>
        <c:manualLayout>
          <c:xMode val="edge"/>
          <c:yMode val="edge"/>
          <c:x val="0.23623807760226498"/>
          <c:y val="2.33951475019870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022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147"/>
                  <c:y val="-0.39725441371110681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'13.1.1.3'!$D$29:$G$29</c:f>
              <c:numCache>
                <c:formatCode>#,##0__;\–#,##0__;0__;@__</c:formatCode>
                <c:ptCount val="4"/>
                <c:pt idx="0">
                  <c:v>689736</c:v>
                </c:pt>
                <c:pt idx="1">
                  <c:v>1935663</c:v>
                </c:pt>
                <c:pt idx="2">
                  <c:v>27933</c:v>
                </c:pt>
                <c:pt idx="3">
                  <c:v>17943607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13711916445227201"/>
          <c:y val="4.694835680751173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'13.2.2.1'!$D$10:$D$20</c:f>
              <c:numCache>
                <c:formatCode>#,##0.0_);\(#,##0.0\)</c:formatCode>
                <c:ptCount val="11"/>
                <c:pt idx="0">
                  <c:v>15.888</c:v>
                </c:pt>
                <c:pt idx="1">
                  <c:v>14.815</c:v>
                </c:pt>
                <c:pt idx="2">
                  <c:v>13.983000000000001</c:v>
                </c:pt>
                <c:pt idx="3">
                  <c:v>11.085000000000001</c:v>
                </c:pt>
                <c:pt idx="4">
                  <c:v>11.048</c:v>
                </c:pt>
                <c:pt idx="5">
                  <c:v>13.175000000000001</c:v>
                </c:pt>
                <c:pt idx="6">
                  <c:v>12.226000000000001</c:v>
                </c:pt>
                <c:pt idx="7">
                  <c:v>11.701000000000001</c:v>
                </c:pt>
                <c:pt idx="8">
                  <c:v>9.9710000000000001</c:v>
                </c:pt>
                <c:pt idx="9">
                  <c:v>11.337</c:v>
                </c:pt>
                <c:pt idx="10">
                  <c:v>12.629</c:v>
                </c:pt>
              </c:numCache>
            </c:numRef>
          </c:val>
        </c:ser>
        <c:marker val="1"/>
        <c:axId val="81053568"/>
        <c:axId val="81055104"/>
      </c:lineChart>
      <c:catAx>
        <c:axId val="81053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55104"/>
        <c:crosses val="autoZero"/>
        <c:auto val="1"/>
        <c:lblAlgn val="ctr"/>
        <c:lblOffset val="100"/>
        <c:tickLblSkip val="1"/>
        <c:tickMarkSkip val="1"/>
      </c:catAx>
      <c:valAx>
        <c:axId val="81055104"/>
        <c:scaling>
          <c:orientation val="minMax"/>
          <c:max val="4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053568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17728537810747108"/>
          <c:y val="4.85436893203883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'13.2.2.1'!$F$10:$F$20</c:f>
              <c:numCache>
                <c:formatCode>#,##0\ _€;\-#,##0\ _€</c:formatCode>
                <c:ptCount val="11"/>
                <c:pt idx="0">
                  <c:v>19524.763200000001</c:v>
                </c:pt>
                <c:pt idx="1">
                  <c:v>21658.048500000001</c:v>
                </c:pt>
                <c:pt idx="2">
                  <c:v>23036.9925</c:v>
                </c:pt>
                <c:pt idx="3">
                  <c:v>22696.537500000006</c:v>
                </c:pt>
                <c:pt idx="4">
                  <c:v>21912.603199999998</c:v>
                </c:pt>
                <c:pt idx="5">
                  <c:v>27515.987500000003</c:v>
                </c:pt>
                <c:pt idx="6">
                  <c:v>21751.276600000001</c:v>
                </c:pt>
                <c:pt idx="7">
                  <c:v>21735.777600000001</c:v>
                </c:pt>
                <c:pt idx="8">
                  <c:v>18845.189999999999</c:v>
                </c:pt>
                <c:pt idx="9">
                  <c:v>28136.1666</c:v>
                </c:pt>
                <c:pt idx="10">
                  <c:v>29742.557899999996</c:v>
                </c:pt>
              </c:numCache>
            </c:numRef>
          </c:val>
        </c:ser>
        <c:marker val="1"/>
        <c:axId val="81115776"/>
        <c:axId val="81117568"/>
      </c:lineChart>
      <c:catAx>
        <c:axId val="811157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17568"/>
        <c:crosses val="autoZero"/>
        <c:auto val="1"/>
        <c:lblAlgn val="ctr"/>
        <c:lblOffset val="100"/>
        <c:tickLblSkip val="1"/>
        <c:tickMarkSkip val="1"/>
      </c:catAx>
      <c:valAx>
        <c:axId val="81117568"/>
        <c:scaling>
          <c:orientation val="minMax"/>
          <c:max val="30000"/>
          <c:min val="15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15776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8621089030537888"/>
          <c:y val="5.7742047978268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2333804809052434E-2"/>
          <c:y val="0.29370696229186094"/>
          <c:w val="0.925035360678925"/>
          <c:h val="0.622379039142262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'13.2.2.2'!$B$9:$B$19</c:f>
              <c:numCache>
                <c:formatCode>#,##0.0_);\(#,##0.0\)</c:formatCode>
                <c:ptCount val="11"/>
                <c:pt idx="0">
                  <c:v>8.3149999999999995</c:v>
                </c:pt>
                <c:pt idx="1">
                  <c:v>7.4870000000000001</c:v>
                </c:pt>
                <c:pt idx="2">
                  <c:v>6.9050000000000002</c:v>
                </c:pt>
                <c:pt idx="3">
                  <c:v>6.5439999999999996</c:v>
                </c:pt>
                <c:pt idx="4">
                  <c:v>5.0750000000000002</c:v>
                </c:pt>
                <c:pt idx="5">
                  <c:v>6.2160000000000002</c:v>
                </c:pt>
                <c:pt idx="6">
                  <c:v>5.7919999999999998</c:v>
                </c:pt>
                <c:pt idx="7">
                  <c:v>5.6260000000000003</c:v>
                </c:pt>
                <c:pt idx="8">
                  <c:v>4.9820000000000002</c:v>
                </c:pt>
                <c:pt idx="9">
                  <c:v>5.3780000000000001</c:v>
                </c:pt>
                <c:pt idx="10">
                  <c:v>6.3049999999999997</c:v>
                </c:pt>
              </c:numCache>
            </c:numRef>
          </c:val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'13.2.2.2'!$D$9:$D$19</c:f>
              <c:numCache>
                <c:formatCode>#,##0.0_);\(#,##0.0\)</c:formatCode>
                <c:ptCount val="11"/>
                <c:pt idx="0">
                  <c:v>3.4830000000000001</c:v>
                </c:pt>
                <c:pt idx="1">
                  <c:v>3.1269999999999998</c:v>
                </c:pt>
                <c:pt idx="2">
                  <c:v>2.3010000000000002</c:v>
                </c:pt>
                <c:pt idx="3">
                  <c:v>1.9630000000000001</c:v>
                </c:pt>
                <c:pt idx="4">
                  <c:v>2.105</c:v>
                </c:pt>
                <c:pt idx="5">
                  <c:v>1.766</c:v>
                </c:pt>
                <c:pt idx="6">
                  <c:v>1.3380000000000001</c:v>
                </c:pt>
                <c:pt idx="7">
                  <c:v>1.363</c:v>
                </c:pt>
                <c:pt idx="8">
                  <c:v>1.5720000000000001</c:v>
                </c:pt>
                <c:pt idx="9">
                  <c:v>1.4510000000000001</c:v>
                </c:pt>
                <c:pt idx="10">
                  <c:v>1.4319999999999999</c:v>
                </c:pt>
              </c:numCache>
            </c:numRef>
          </c:val>
        </c:ser>
        <c:marker val="1"/>
        <c:axId val="81175296"/>
        <c:axId val="81176832"/>
      </c:lineChart>
      <c:catAx>
        <c:axId val="81175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76832"/>
        <c:crosses val="autoZero"/>
        <c:auto val="1"/>
        <c:lblAlgn val="ctr"/>
        <c:lblOffset val="100"/>
        <c:tickLblSkip val="1"/>
        <c:tickMarkSkip val="1"/>
      </c:catAx>
      <c:valAx>
        <c:axId val="8117683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17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596"/>
          <c:y val="0.2027976922465112"/>
          <c:w val="0.37765202426619743"/>
          <c:h val="5.827530299971244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6823648261994082"/>
          <c:y val="5.912916016762821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7827966482809273E-2"/>
          <c:y val="0.2863961813842586"/>
          <c:w val="0.91396395806976549"/>
          <c:h val="0.62768496420048636"/>
        </c:manualLayout>
      </c:layout>
      <c:lineChart>
        <c:grouping val="standard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'13.2.2.2'!$C$9:$C$19</c:f>
              <c:numCache>
                <c:formatCode>#,##0.0_);\(#,##0.0\)</c:formatCode>
                <c:ptCount val="11"/>
                <c:pt idx="0">
                  <c:v>13.928000000000001</c:v>
                </c:pt>
                <c:pt idx="1">
                  <c:v>12.704000000000001</c:v>
                </c:pt>
                <c:pt idx="2">
                  <c:v>12.446999999999999</c:v>
                </c:pt>
                <c:pt idx="3">
                  <c:v>9.7789999999999999</c:v>
                </c:pt>
                <c:pt idx="4">
                  <c:v>8.9830000000000005</c:v>
                </c:pt>
                <c:pt idx="5">
                  <c:v>11.367000000000001</c:v>
                </c:pt>
                <c:pt idx="6">
                  <c:v>10.837</c:v>
                </c:pt>
                <c:pt idx="7">
                  <c:v>10.269</c:v>
                </c:pt>
                <c:pt idx="8">
                  <c:v>8.2200000000000006</c:v>
                </c:pt>
                <c:pt idx="9">
                  <c:v>9.15</c:v>
                </c:pt>
                <c:pt idx="10">
                  <c:v>10.154999999999999</c:v>
                </c:pt>
              </c:numCache>
            </c:numRef>
          </c:val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'13.2.2.2'!$E$9:$E$19</c:f>
              <c:numCache>
                <c:formatCode>#,##0.0_);\(#,##0.0\)</c:formatCode>
                <c:ptCount val="11"/>
                <c:pt idx="0">
                  <c:v>1.96</c:v>
                </c:pt>
                <c:pt idx="1">
                  <c:v>2.1110000000000002</c:v>
                </c:pt>
                <c:pt idx="2">
                  <c:v>1.536</c:v>
                </c:pt>
                <c:pt idx="3">
                  <c:v>1.306</c:v>
                </c:pt>
                <c:pt idx="4">
                  <c:v>2.0649999999999999</c:v>
                </c:pt>
                <c:pt idx="5">
                  <c:v>1.8080000000000001</c:v>
                </c:pt>
                <c:pt idx="6">
                  <c:v>1.389</c:v>
                </c:pt>
                <c:pt idx="7">
                  <c:v>1.4319999999999999</c:v>
                </c:pt>
                <c:pt idx="8">
                  <c:v>1.7509999999999999</c:v>
                </c:pt>
                <c:pt idx="9">
                  <c:v>2.1869999999999998</c:v>
                </c:pt>
                <c:pt idx="10">
                  <c:v>2.4740000000000002</c:v>
                </c:pt>
              </c:numCache>
            </c:numRef>
          </c:val>
        </c:ser>
        <c:marker val="1"/>
        <c:axId val="81218176"/>
        <c:axId val="81224064"/>
      </c:lineChart>
      <c:catAx>
        <c:axId val="81218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224064"/>
        <c:crosses val="autoZero"/>
        <c:auto val="1"/>
        <c:lblAlgn val="ctr"/>
        <c:lblOffset val="100"/>
        <c:tickLblSkip val="1"/>
        <c:tickMarkSkip val="1"/>
      </c:catAx>
      <c:valAx>
        <c:axId val="81224064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218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029632258208895"/>
          <c:y val="0.19331742243436939"/>
          <c:w val="0.39351229695557877"/>
          <c:h val="5.96658711217185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16735279871131989"/>
          <c:y val="6.49038461538465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071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2009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'13.2.3.1'!$B$10:$B$20</c:f>
              <c:numCache>
                <c:formatCode>#,##0.0_);\(#,##0.0\)</c:formatCode>
                <c:ptCount val="11"/>
                <c:pt idx="0">
                  <c:v>47.661000000000001</c:v>
                </c:pt>
                <c:pt idx="1">
                  <c:v>59.515000000000001</c:v>
                </c:pt>
                <c:pt idx="2">
                  <c:v>36.640999999999998</c:v>
                </c:pt>
                <c:pt idx="3">
                  <c:v>25.672000000000001</c:v>
                </c:pt>
                <c:pt idx="4">
                  <c:v>21.228000000000002</c:v>
                </c:pt>
                <c:pt idx="5">
                  <c:v>18.704000000000001</c:v>
                </c:pt>
                <c:pt idx="6">
                  <c:v>24.675000000000001</c:v>
                </c:pt>
                <c:pt idx="7">
                  <c:v>27.957000000000001</c:v>
                </c:pt>
                <c:pt idx="8">
                  <c:v>24.564</c:v>
                </c:pt>
                <c:pt idx="9">
                  <c:v>17.542000000000002</c:v>
                </c:pt>
                <c:pt idx="10">
                  <c:v>23.164999999999999</c:v>
                </c:pt>
              </c:numCache>
            </c:numRef>
          </c:val>
        </c:ser>
        <c:marker val="1"/>
        <c:axId val="81326464"/>
        <c:axId val="81328000"/>
      </c:lineChart>
      <c:catAx>
        <c:axId val="81326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328000"/>
        <c:crosses val="autoZero"/>
        <c:auto val="1"/>
        <c:lblAlgn val="ctr"/>
        <c:lblOffset val="100"/>
        <c:tickLblSkip val="1"/>
        <c:tickMarkSkip val="1"/>
      </c:catAx>
      <c:valAx>
        <c:axId val="8132800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326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18381369354693086"/>
          <c:y val="5.386416861826697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458"/>
          <c:h val="0.7517572999273867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2009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'13.2.3.1'!$D$10:$D$20</c:f>
              <c:numCache>
                <c:formatCode>#,##0.0_);\(#,##0.0\)</c:formatCode>
                <c:ptCount val="11"/>
                <c:pt idx="0">
                  <c:v>64.352000000000004</c:v>
                </c:pt>
                <c:pt idx="1">
                  <c:v>40.6</c:v>
                </c:pt>
                <c:pt idx="2">
                  <c:v>47.886000000000003</c:v>
                </c:pt>
                <c:pt idx="3">
                  <c:v>38.183999999999997</c:v>
                </c:pt>
                <c:pt idx="4">
                  <c:v>27.475000000000001</c:v>
                </c:pt>
                <c:pt idx="5">
                  <c:v>27.866</c:v>
                </c:pt>
                <c:pt idx="6">
                  <c:v>36.305</c:v>
                </c:pt>
                <c:pt idx="7">
                  <c:v>42.881999999999998</c:v>
                </c:pt>
                <c:pt idx="8">
                  <c:v>25.888000000000002</c:v>
                </c:pt>
                <c:pt idx="9">
                  <c:v>27.759</c:v>
                </c:pt>
                <c:pt idx="10">
                  <c:v>38.941000000000003</c:v>
                </c:pt>
              </c:numCache>
            </c:numRef>
          </c:val>
        </c:ser>
        <c:marker val="1"/>
        <c:axId val="80372864"/>
        <c:axId val="80374400"/>
      </c:lineChart>
      <c:catAx>
        <c:axId val="803728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74400"/>
        <c:crosses val="autoZero"/>
        <c:auto val="1"/>
        <c:lblAlgn val="ctr"/>
        <c:lblOffset val="100"/>
        <c:tickLblSkip val="1"/>
        <c:tickMarkSkip val="1"/>
      </c:catAx>
      <c:valAx>
        <c:axId val="80374400"/>
        <c:scaling>
          <c:orientation val="minMax"/>
          <c:max val="7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72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19615936236912071"/>
          <c:y val="6.54205607476635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077"/>
          <c:h val="0.754672897196261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2009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'13.2.3.1'!$F$10:$F$20</c:f>
              <c:numCache>
                <c:formatCode>#,##0.0_);\(#,##0.0\)</c:formatCode>
                <c:ptCount val="11"/>
                <c:pt idx="0">
                  <c:v>13706.976000000002</c:v>
                </c:pt>
                <c:pt idx="1">
                  <c:v>14263.014599999999</c:v>
                </c:pt>
                <c:pt idx="2">
                  <c:v>9984.2310000000016</c:v>
                </c:pt>
                <c:pt idx="3">
                  <c:v>9511.634399999999</c:v>
                </c:pt>
                <c:pt idx="4">
                  <c:v>8432.0774999999994</c:v>
                </c:pt>
                <c:pt idx="5">
                  <c:v>9059.2366000000002</c:v>
                </c:pt>
                <c:pt idx="6">
                  <c:v>6730.9470000000001</c:v>
                </c:pt>
                <c:pt idx="7">
                  <c:v>11007.809400000002</c:v>
                </c:pt>
                <c:pt idx="8">
                  <c:v>8020.1024000000007</c:v>
                </c:pt>
                <c:pt idx="9">
                  <c:v>8422.0806000000011</c:v>
                </c:pt>
                <c:pt idx="10">
                  <c:v>9715.7795000000006</c:v>
                </c:pt>
              </c:numCache>
            </c:numRef>
          </c:val>
        </c:ser>
        <c:marker val="1"/>
        <c:axId val="80414592"/>
        <c:axId val="80416128"/>
      </c:lineChart>
      <c:catAx>
        <c:axId val="80414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416128"/>
        <c:crosses val="autoZero"/>
        <c:auto val="1"/>
        <c:lblAlgn val="ctr"/>
        <c:lblOffset val="100"/>
        <c:tickLblSkip val="1"/>
        <c:tickMarkSkip val="1"/>
      </c:catAx>
      <c:valAx>
        <c:axId val="8041612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414592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6785511811023621"/>
          <c:y val="4.36102424995918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57894736842118E-2"/>
          <c:y val="0.28708167506363885"/>
          <c:w val="0.89802631578947367"/>
          <c:h val="0.62679499055561172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'13.2.3.2'!$C$9:$C$18</c:f>
              <c:numCache>
                <c:formatCode>#,##0.0_);\(#,##0.0\)</c:formatCode>
                <c:ptCount val="10"/>
                <c:pt idx="0">
                  <c:v>46.402000000000001</c:v>
                </c:pt>
                <c:pt idx="1">
                  <c:v>58.484000000000002</c:v>
                </c:pt>
                <c:pt idx="2">
                  <c:v>36.441000000000003</c:v>
                </c:pt>
                <c:pt idx="3">
                  <c:v>25.236999999999998</c:v>
                </c:pt>
                <c:pt idx="4">
                  <c:v>20.238</c:v>
                </c:pt>
                <c:pt idx="5">
                  <c:v>18.585999999999999</c:v>
                </c:pt>
                <c:pt idx="6">
                  <c:v>27.596</c:v>
                </c:pt>
                <c:pt idx="7">
                  <c:v>24.155999999999999</c:v>
                </c:pt>
                <c:pt idx="8">
                  <c:v>17.100000000000001</c:v>
                </c:pt>
                <c:pt idx="9">
                  <c:v>22.917999999999999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'13.2.3.2'!$E$9:$E$18</c:f>
              <c:numCache>
                <c:formatCode>#,##0.0_);\(#,##0.0\)</c:formatCode>
                <c:ptCount val="10"/>
                <c:pt idx="0">
                  <c:v>1.2589999999999999</c:v>
                </c:pt>
                <c:pt idx="1">
                  <c:v>0.90400000000000003</c:v>
                </c:pt>
                <c:pt idx="2">
                  <c:v>0.16200000000000001</c:v>
                </c:pt>
                <c:pt idx="3">
                  <c:v>0.435</c:v>
                </c:pt>
                <c:pt idx="4">
                  <c:v>0.96899999999999997</c:v>
                </c:pt>
                <c:pt idx="5">
                  <c:v>0.11799999999999999</c:v>
                </c:pt>
                <c:pt idx="6">
                  <c:v>0.36099999999999999</c:v>
                </c:pt>
                <c:pt idx="7">
                  <c:v>0.40799999999999997</c:v>
                </c:pt>
                <c:pt idx="8">
                  <c:v>0.442</c:v>
                </c:pt>
                <c:pt idx="9">
                  <c:v>0.247</c:v>
                </c:pt>
              </c:numCache>
            </c:numRef>
          </c:val>
        </c:ser>
        <c:marker val="1"/>
        <c:axId val="81547264"/>
        <c:axId val="81548800"/>
      </c:lineChart>
      <c:catAx>
        <c:axId val="81547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48800"/>
        <c:crosses val="autoZero"/>
        <c:auto val="1"/>
        <c:lblAlgn val="ctr"/>
        <c:lblOffset val="100"/>
        <c:tickLblSkip val="1"/>
        <c:tickMarkSkip val="1"/>
      </c:catAx>
      <c:valAx>
        <c:axId val="81548800"/>
        <c:scaling>
          <c:orientation val="minMax"/>
          <c:max val="6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4726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618423778108831"/>
          <c:y val="0.18181843298296235"/>
          <c:w val="0.48190792367170338"/>
          <c:h val="5.980861244018990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706420568396693"/>
          <c:y val="5.2759405074365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782598028372034E-2"/>
          <c:y val="0.30714357129737074"/>
          <c:w val="0.89621159407465756"/>
          <c:h val="0.60714426884363104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'13.2.3.2'!$D$9:$D$18</c:f>
              <c:numCache>
                <c:formatCode>#,##0.0_);\(#,##0.0\)</c:formatCode>
                <c:ptCount val="10"/>
                <c:pt idx="0">
                  <c:v>62.697000000000003</c:v>
                </c:pt>
                <c:pt idx="1">
                  <c:v>39.774999999999999</c:v>
                </c:pt>
                <c:pt idx="2">
                  <c:v>47.634999999999998</c:v>
                </c:pt>
                <c:pt idx="3">
                  <c:v>37.523000000000003</c:v>
                </c:pt>
                <c:pt idx="4">
                  <c:v>25.954999999999998</c:v>
                </c:pt>
                <c:pt idx="5">
                  <c:v>27.701000000000001</c:v>
                </c:pt>
                <c:pt idx="6">
                  <c:v>42.262</c:v>
                </c:pt>
                <c:pt idx="7">
                  <c:v>25.317</c:v>
                </c:pt>
                <c:pt idx="8">
                  <c:v>27.212</c:v>
                </c:pt>
                <c:pt idx="9">
                  <c:v>38.703000000000003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strCache>
            </c:strRef>
          </c:cat>
          <c:val>
            <c:numRef>
              <c:f>'13.2.3.2'!$F$9:$F$18</c:f>
              <c:numCache>
                <c:formatCode>#,##0.0_);\(#,##0.0\)</c:formatCode>
                <c:ptCount val="10"/>
                <c:pt idx="0">
                  <c:v>1.655</c:v>
                </c:pt>
                <c:pt idx="1">
                  <c:v>0.81</c:v>
                </c:pt>
                <c:pt idx="2">
                  <c:v>0.20899999999999999</c:v>
                </c:pt>
                <c:pt idx="3">
                  <c:v>0.66100000000000003</c:v>
                </c:pt>
                <c:pt idx="4">
                  <c:v>1.5049999999999999</c:v>
                </c:pt>
                <c:pt idx="5">
                  <c:v>0.16500000000000001</c:v>
                </c:pt>
                <c:pt idx="6">
                  <c:v>0.62</c:v>
                </c:pt>
                <c:pt idx="7">
                  <c:v>0.57099999999999995</c:v>
                </c:pt>
                <c:pt idx="8">
                  <c:v>0.54700000000000004</c:v>
                </c:pt>
                <c:pt idx="9">
                  <c:v>0.23799999999999999</c:v>
                </c:pt>
              </c:numCache>
            </c:numRef>
          </c:val>
        </c:ser>
        <c:marker val="1"/>
        <c:axId val="81581952"/>
        <c:axId val="81583488"/>
      </c:lineChart>
      <c:catAx>
        <c:axId val="815819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83488"/>
        <c:crosses val="autoZero"/>
        <c:auto val="1"/>
        <c:lblAlgn val="ctr"/>
        <c:lblOffset val="100"/>
        <c:tickLblSkip val="1"/>
        <c:tickMarkSkip val="1"/>
      </c:catAx>
      <c:valAx>
        <c:axId val="8158348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81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841864928174836"/>
          <c:y val="0.1904766904136983"/>
          <c:w val="0.48434961758812201"/>
          <c:h val="5.952405949256348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16872465079796273"/>
          <c:y val="5.77367205542736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187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'13.2.4.1'!$B$10:$B$20</c:f>
              <c:numCache>
                <c:formatCode>#,##0.0_);\(#,##0.0\)</c:formatCode>
                <c:ptCount val="11"/>
                <c:pt idx="0">
                  <c:v>33.103000000000002</c:v>
                </c:pt>
                <c:pt idx="1">
                  <c:v>36.151000000000003</c:v>
                </c:pt>
                <c:pt idx="2">
                  <c:v>18.125</c:v>
                </c:pt>
                <c:pt idx="3">
                  <c:v>16.913</c:v>
                </c:pt>
                <c:pt idx="4">
                  <c:v>16.931999999999999</c:v>
                </c:pt>
                <c:pt idx="5">
                  <c:v>23.088000000000001</c:v>
                </c:pt>
                <c:pt idx="6">
                  <c:v>29.478000000000002</c:v>
                </c:pt>
                <c:pt idx="7">
                  <c:v>38.549999999999997</c:v>
                </c:pt>
                <c:pt idx="8">
                  <c:v>36.298000000000002</c:v>
                </c:pt>
                <c:pt idx="9">
                  <c:v>31.506</c:v>
                </c:pt>
                <c:pt idx="10">
                  <c:v>31.35</c:v>
                </c:pt>
              </c:numCache>
            </c:numRef>
          </c:val>
        </c:ser>
        <c:marker val="1"/>
        <c:axId val="81689984"/>
        <c:axId val="81691776"/>
      </c:lineChart>
      <c:catAx>
        <c:axId val="816899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691776"/>
        <c:crosses val="autoZero"/>
        <c:auto val="1"/>
        <c:lblAlgn val="ctr"/>
        <c:lblOffset val="100"/>
        <c:tickLblSkip val="1"/>
        <c:tickMarkSkip val="1"/>
      </c:catAx>
      <c:valAx>
        <c:axId val="81691776"/>
        <c:scaling>
          <c:orientation val="minMax"/>
          <c:min val="1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689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142"/>
          <c:h val="0.80778032036613268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'13.1.2.1'!$B$9:$B$19</c:f>
              <c:numCache>
                <c:formatCode>#,##0.0_);\(#,##0.0\)</c:formatCode>
                <c:ptCount val="11"/>
                <c:pt idx="0">
                  <c:v>2175.0279999999998</c:v>
                </c:pt>
                <c:pt idx="1">
                  <c:v>2274.1089999999999</c:v>
                </c:pt>
                <c:pt idx="2">
                  <c:v>1920.2329999999999</c:v>
                </c:pt>
                <c:pt idx="3">
                  <c:v>1803.3130000000001</c:v>
                </c:pt>
                <c:pt idx="4">
                  <c:v>2057.87</c:v>
                </c:pt>
                <c:pt idx="5">
                  <c:v>1772.752</c:v>
                </c:pt>
                <c:pt idx="6">
                  <c:v>1948.0730000000001</c:v>
                </c:pt>
                <c:pt idx="7">
                  <c:v>1994.653</c:v>
                </c:pt>
                <c:pt idx="8">
                  <c:v>2188.1709999999998</c:v>
                </c:pt>
                <c:pt idx="9">
                  <c:v>2124.9690000000001</c:v>
                </c:pt>
                <c:pt idx="10">
                  <c:v>2171.672</c:v>
                </c:pt>
              </c:numCache>
            </c:numRef>
          </c:val>
        </c:ser>
        <c:marker val="1"/>
        <c:axId val="156699264"/>
        <c:axId val="156729728"/>
      </c:lineChart>
      <c:catAx>
        <c:axId val="1566992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29728"/>
        <c:crossesAt val="1400"/>
        <c:auto val="1"/>
        <c:lblAlgn val="ctr"/>
        <c:lblOffset val="100"/>
        <c:tickLblSkip val="1"/>
        <c:tickMarkSkip val="1"/>
      </c:catAx>
      <c:valAx>
        <c:axId val="156729728"/>
        <c:scaling>
          <c:orientation val="minMax"/>
          <c:max val="2800"/>
          <c:min val="14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699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17558319003228282"/>
          <c:y val="6.92124105011940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458"/>
          <c:h val="0.751789976133661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'13.2.4.1'!$D$10:$D$20</c:f>
              <c:numCache>
                <c:formatCode>#,##0.0_);\(#,##0.0\)</c:formatCode>
                <c:ptCount val="11"/>
                <c:pt idx="0">
                  <c:v>27.378</c:v>
                </c:pt>
                <c:pt idx="1">
                  <c:v>6.9</c:v>
                </c:pt>
                <c:pt idx="2">
                  <c:v>12</c:v>
                </c:pt>
                <c:pt idx="3">
                  <c:v>14.496</c:v>
                </c:pt>
                <c:pt idx="4">
                  <c:v>12.516</c:v>
                </c:pt>
                <c:pt idx="5">
                  <c:v>11.9</c:v>
                </c:pt>
                <c:pt idx="6">
                  <c:v>22.715</c:v>
                </c:pt>
                <c:pt idx="7">
                  <c:v>20.425999999999998</c:v>
                </c:pt>
                <c:pt idx="8">
                  <c:v>15.045999999999999</c:v>
                </c:pt>
                <c:pt idx="9">
                  <c:v>40.57</c:v>
                </c:pt>
                <c:pt idx="10">
                  <c:v>23.905000000000001</c:v>
                </c:pt>
              </c:numCache>
            </c:numRef>
          </c:val>
        </c:ser>
        <c:marker val="1"/>
        <c:axId val="81736064"/>
        <c:axId val="81737600"/>
      </c:lineChart>
      <c:catAx>
        <c:axId val="817360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37600"/>
        <c:crosses val="autoZero"/>
        <c:auto val="1"/>
        <c:lblAlgn val="ctr"/>
        <c:lblOffset val="100"/>
        <c:tickLblSkip val="1"/>
        <c:tickMarkSkip val="1"/>
      </c:catAx>
      <c:valAx>
        <c:axId val="81737600"/>
        <c:scaling>
          <c:orientation val="minMax"/>
          <c:max val="45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36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1947904787763953"/>
          <c:y val="6.7633103833035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791612803836599E-2"/>
          <c:y val="0.17391345371342695"/>
          <c:w val="0.88065961593849629"/>
          <c:h val="0.73913217828204758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'13.2.4.1'!$F$10:$F$20</c:f>
              <c:numCache>
                <c:formatCode>#,##0\ _€;\-#,##0\ _€</c:formatCode>
                <c:ptCount val="11"/>
                <c:pt idx="0">
                  <c:v>11487.808800000001</c:v>
                </c:pt>
                <c:pt idx="1">
                  <c:v>4411.8885</c:v>
                </c:pt>
                <c:pt idx="2">
                  <c:v>6843.6</c:v>
                </c:pt>
                <c:pt idx="3">
                  <c:v>8820.8160000000007</c:v>
                </c:pt>
                <c:pt idx="4">
                  <c:v>7246.7639999999992</c:v>
                </c:pt>
                <c:pt idx="5">
                  <c:v>7234.01</c:v>
                </c:pt>
                <c:pt idx="6">
                  <c:v>16307.098500000002</c:v>
                </c:pt>
                <c:pt idx="7">
                  <c:v>15562.569399999997</c:v>
                </c:pt>
                <c:pt idx="8">
                  <c:v>11960.065399999999</c:v>
                </c:pt>
                <c:pt idx="9">
                  <c:v>22313.5</c:v>
                </c:pt>
                <c:pt idx="10">
                  <c:v>11051.281500000001</c:v>
                </c:pt>
              </c:numCache>
            </c:numRef>
          </c:val>
        </c:ser>
        <c:marker val="1"/>
        <c:axId val="81769600"/>
        <c:axId val="81771136"/>
      </c:lineChart>
      <c:catAx>
        <c:axId val="817696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71136"/>
        <c:crosses val="autoZero"/>
        <c:auto val="1"/>
        <c:lblAlgn val="ctr"/>
        <c:lblOffset val="100"/>
        <c:tickLblSkip val="1"/>
        <c:tickMarkSkip val="1"/>
      </c:catAx>
      <c:valAx>
        <c:axId val="81771136"/>
        <c:scaling>
          <c:orientation val="minMax"/>
          <c:max val="25000"/>
          <c:min val="3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769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17379308686070888"/>
          <c:y val="7.511761734008734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517241379310341E-2"/>
          <c:y val="0.15727735584781494"/>
          <c:w val="0.87724137931034485"/>
          <c:h val="0.7558702773581560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'13.2.5.1'!$C$10:$C$20</c:f>
              <c:numCache>
                <c:formatCode>#,##0.0_);\(#,##0.0\)</c:formatCode>
                <c:ptCount val="11"/>
                <c:pt idx="0">
                  <c:v>80.994</c:v>
                </c:pt>
                <c:pt idx="1">
                  <c:v>61.015000000000001</c:v>
                </c:pt>
                <c:pt idx="2">
                  <c:v>25.204999999999998</c:v>
                </c:pt>
                <c:pt idx="3">
                  <c:v>30.632999999999999</c:v>
                </c:pt>
                <c:pt idx="4">
                  <c:v>20.832000000000001</c:v>
                </c:pt>
                <c:pt idx="5">
                  <c:v>25.195</c:v>
                </c:pt>
                <c:pt idx="6">
                  <c:v>30.725000000000001</c:v>
                </c:pt>
                <c:pt idx="7">
                  <c:v>36.097000000000001</c:v>
                </c:pt>
                <c:pt idx="8">
                  <c:v>33.840000000000003</c:v>
                </c:pt>
                <c:pt idx="9">
                  <c:v>27.251999999999999</c:v>
                </c:pt>
                <c:pt idx="10">
                  <c:v>38.61</c:v>
                </c:pt>
              </c:numCache>
            </c:numRef>
          </c:val>
        </c:ser>
        <c:marker val="1"/>
        <c:axId val="80652544"/>
        <c:axId val="80670720"/>
      </c:lineChart>
      <c:catAx>
        <c:axId val="806525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70720"/>
        <c:crosses val="autoZero"/>
        <c:auto val="1"/>
        <c:lblAlgn val="ctr"/>
        <c:lblOffset val="100"/>
        <c:tickLblSkip val="1"/>
        <c:tickMarkSkip val="1"/>
      </c:catAx>
      <c:valAx>
        <c:axId val="80670720"/>
        <c:scaling>
          <c:orientation val="minMax"/>
          <c:max val="11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652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17842346498496744"/>
          <c:y val="5.813953488372176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41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'13.2.5.1'!$E$10:$E$20</c:f>
              <c:numCache>
                <c:formatCode>#,##0.0_);\(#,##0.0\)</c:formatCode>
                <c:ptCount val="11"/>
                <c:pt idx="0">
                  <c:v>59.39</c:v>
                </c:pt>
                <c:pt idx="1">
                  <c:v>18.7</c:v>
                </c:pt>
                <c:pt idx="2">
                  <c:v>19.763999999999999</c:v>
                </c:pt>
                <c:pt idx="3">
                  <c:v>30.029</c:v>
                </c:pt>
                <c:pt idx="4">
                  <c:v>20.515000000000001</c:v>
                </c:pt>
                <c:pt idx="5">
                  <c:v>21.568000000000001</c:v>
                </c:pt>
                <c:pt idx="6">
                  <c:v>30.143000000000001</c:v>
                </c:pt>
                <c:pt idx="7">
                  <c:v>32.408000000000001</c:v>
                </c:pt>
                <c:pt idx="8">
                  <c:v>20.03</c:v>
                </c:pt>
                <c:pt idx="9">
                  <c:v>26.073</c:v>
                </c:pt>
                <c:pt idx="10">
                  <c:v>33.954000000000001</c:v>
                </c:pt>
              </c:numCache>
            </c:numRef>
          </c:val>
        </c:ser>
        <c:marker val="1"/>
        <c:axId val="81800192"/>
        <c:axId val="81818368"/>
      </c:lineChart>
      <c:catAx>
        <c:axId val="818001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18368"/>
        <c:crosses val="autoZero"/>
        <c:auto val="1"/>
        <c:lblAlgn val="ctr"/>
        <c:lblOffset val="100"/>
        <c:tickLblSkip val="1"/>
        <c:tickMarkSkip val="1"/>
      </c:catAx>
      <c:valAx>
        <c:axId val="81818368"/>
        <c:scaling>
          <c:orientation val="minMax"/>
          <c:max val="100"/>
          <c:min val="1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80019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0885225907126287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75391942470531E-2"/>
          <c:y val="0.16037754318242478"/>
          <c:w val="0.87828611023690117"/>
          <c:h val="0.754717850270225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'13.2.5.1'!$G$10:$G$20</c:f>
              <c:numCache>
                <c:formatCode>#,##0\ _€;\-#,##0\ _€</c:formatCode>
                <c:ptCount val="11"/>
                <c:pt idx="0">
                  <c:v>32842.67</c:v>
                </c:pt>
                <c:pt idx="1">
                  <c:v>12899.030999999999</c:v>
                </c:pt>
                <c:pt idx="2">
                  <c:v>11089.580399999999</c:v>
                </c:pt>
                <c:pt idx="3">
                  <c:v>18993.342499999999</c:v>
                </c:pt>
                <c:pt idx="4">
                  <c:v>13484.509500000002</c:v>
                </c:pt>
                <c:pt idx="5">
                  <c:v>14465.657599999999</c:v>
                </c:pt>
                <c:pt idx="6">
                  <c:v>18938.8469</c:v>
                </c:pt>
                <c:pt idx="7">
                  <c:v>21152.7016</c:v>
                </c:pt>
                <c:pt idx="8">
                  <c:v>13103.626000000002</c:v>
                </c:pt>
                <c:pt idx="9">
                  <c:v>17341.152300000002</c:v>
                </c:pt>
                <c:pt idx="10">
                  <c:v>18630.559799999999</c:v>
                </c:pt>
              </c:numCache>
            </c:numRef>
          </c:val>
        </c:ser>
        <c:marker val="1"/>
        <c:axId val="81473536"/>
        <c:axId val="81475072"/>
      </c:lineChart>
      <c:catAx>
        <c:axId val="8147353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75072"/>
        <c:crosses val="autoZero"/>
        <c:auto val="1"/>
        <c:lblAlgn val="ctr"/>
        <c:lblOffset val="100"/>
        <c:tickLblSkip val="1"/>
        <c:tickMarkSkip val="1"/>
      </c:catAx>
      <c:valAx>
        <c:axId val="81475072"/>
        <c:scaling>
          <c:orientation val="minMax"/>
          <c:max val="6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7353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083348178763047"/>
          <c:y val="7.223327571858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3060008579585768E-2"/>
          <c:y val="0.20975609756097846"/>
          <c:w val="0.86593126627445871"/>
          <c:h val="0.7024390243902438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'13.2.6.1'!$B$10:$B$20</c:f>
              <c:numCache>
                <c:formatCode>#,##0.0_);\(#,##0.0\)</c:formatCode>
                <c:ptCount val="11"/>
                <c:pt idx="0">
                  <c:v>137.09800000000001</c:v>
                </c:pt>
                <c:pt idx="1">
                  <c:v>151.54</c:v>
                </c:pt>
                <c:pt idx="2">
                  <c:v>149.251</c:v>
                </c:pt>
                <c:pt idx="3">
                  <c:v>142.19900000000001</c:v>
                </c:pt>
                <c:pt idx="4">
                  <c:v>101.745</c:v>
                </c:pt>
                <c:pt idx="5">
                  <c:v>160.173</c:v>
                </c:pt>
                <c:pt idx="6">
                  <c:v>201.458</c:v>
                </c:pt>
                <c:pt idx="7">
                  <c:v>241.34700000000001</c:v>
                </c:pt>
                <c:pt idx="8">
                  <c:v>153.482</c:v>
                </c:pt>
                <c:pt idx="9">
                  <c:v>122.246</c:v>
                </c:pt>
                <c:pt idx="10">
                  <c:v>139.386</c:v>
                </c:pt>
              </c:numCache>
            </c:numRef>
          </c:val>
        </c:ser>
        <c:marker val="1"/>
        <c:axId val="82146432"/>
        <c:axId val="82147968"/>
      </c:lineChart>
      <c:catAx>
        <c:axId val="82146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47968"/>
        <c:crosses val="autoZero"/>
        <c:auto val="1"/>
        <c:lblAlgn val="ctr"/>
        <c:lblOffset val="100"/>
        <c:tickLblSkip val="1"/>
        <c:tickMarkSkip val="1"/>
      </c:catAx>
      <c:valAx>
        <c:axId val="8214796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46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0252205762415287"/>
          <c:y val="8.3631834156323748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8401"/>
          <c:h val="0.7070217917675545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'13.2.6.1'!$D$10:$D$20</c:f>
              <c:numCache>
                <c:formatCode>#,##0.0_);\(#,##0.0\)</c:formatCode>
                <c:ptCount val="11"/>
                <c:pt idx="0">
                  <c:v>201.20599999999999</c:v>
                </c:pt>
                <c:pt idx="1">
                  <c:v>132.5</c:v>
                </c:pt>
                <c:pt idx="2">
                  <c:v>189.81899999999999</c:v>
                </c:pt>
                <c:pt idx="3">
                  <c:v>160.20699999999999</c:v>
                </c:pt>
                <c:pt idx="4">
                  <c:v>137.56700000000001</c:v>
                </c:pt>
                <c:pt idx="5">
                  <c:v>147.87</c:v>
                </c:pt>
                <c:pt idx="6">
                  <c:v>251.57499999999999</c:v>
                </c:pt>
                <c:pt idx="7">
                  <c:v>253.42699999999999</c:v>
                </c:pt>
                <c:pt idx="8">
                  <c:v>121.017</c:v>
                </c:pt>
                <c:pt idx="9">
                  <c:v>201.32599999999999</c:v>
                </c:pt>
                <c:pt idx="10">
                  <c:v>141.85499999999999</c:v>
                </c:pt>
              </c:numCache>
            </c:numRef>
          </c:val>
        </c:ser>
        <c:marker val="1"/>
        <c:axId val="82188160"/>
        <c:axId val="82189696"/>
      </c:lineChart>
      <c:catAx>
        <c:axId val="82188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89696"/>
        <c:crosses val="autoZero"/>
        <c:auto val="1"/>
        <c:lblAlgn val="ctr"/>
        <c:lblOffset val="100"/>
        <c:tickLblSkip val="1"/>
        <c:tickMarkSkip val="1"/>
      </c:catAx>
      <c:valAx>
        <c:axId val="8218969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88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14173228346456918"/>
          <c:y val="4.773269689737610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'13.2.6.1'!$F$10:$F$20</c:f>
              <c:numCache>
                <c:formatCode>#,##0\ _€;\-#,##0\ _€</c:formatCode>
                <c:ptCount val="11"/>
                <c:pt idx="0">
                  <c:v>31971.633399999999</c:v>
                </c:pt>
                <c:pt idx="1">
                  <c:v>27163.868200000001</c:v>
                </c:pt>
                <c:pt idx="2">
                  <c:v>29383.981199999998</c:v>
                </c:pt>
                <c:pt idx="3">
                  <c:v>35293.602099999996</c:v>
                </c:pt>
                <c:pt idx="4">
                  <c:v>29934.579200000004</c:v>
                </c:pt>
                <c:pt idx="5">
                  <c:v>27725.625</c:v>
                </c:pt>
                <c:pt idx="6">
                  <c:v>51044.56749999999</c:v>
                </c:pt>
                <c:pt idx="7">
                  <c:v>56666.277199999997</c:v>
                </c:pt>
                <c:pt idx="8">
                  <c:v>32251.030499999997</c:v>
                </c:pt>
                <c:pt idx="9">
                  <c:v>52203.8318</c:v>
                </c:pt>
                <c:pt idx="10">
                  <c:v>36116.282999999996</c:v>
                </c:pt>
              </c:numCache>
            </c:numRef>
          </c:val>
        </c:ser>
        <c:marker val="1"/>
        <c:axId val="82213504"/>
        <c:axId val="82235776"/>
      </c:lineChart>
      <c:catAx>
        <c:axId val="82213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35776"/>
        <c:crosses val="autoZero"/>
        <c:auto val="1"/>
        <c:lblAlgn val="ctr"/>
        <c:lblOffset val="100"/>
        <c:tickLblSkip val="1"/>
        <c:tickMarkSkip val="1"/>
      </c:catAx>
      <c:valAx>
        <c:axId val="822357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13504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3256100544107094"/>
          <c:y val="5.96554395458278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538596971712747E-2"/>
          <c:y val="0.26652011043342"/>
          <c:w val="0.88621933565475952"/>
          <c:h val="0.6541857256093086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'13.2.6.2'!$B$9:$B$19</c:f>
              <c:numCache>
                <c:formatCode>#,##0.0_);\(#,##0.0\)</c:formatCode>
                <c:ptCount val="11"/>
                <c:pt idx="0">
                  <c:v>125.304</c:v>
                </c:pt>
                <c:pt idx="1">
                  <c:v>141.256</c:v>
                </c:pt>
                <c:pt idx="2">
                  <c:v>134.078</c:v>
                </c:pt>
                <c:pt idx="3">
                  <c:v>134.99</c:v>
                </c:pt>
                <c:pt idx="4">
                  <c:v>83.73</c:v>
                </c:pt>
                <c:pt idx="5">
                  <c:v>150.44200000000001</c:v>
                </c:pt>
                <c:pt idx="6">
                  <c:v>172.14500000000001</c:v>
                </c:pt>
                <c:pt idx="7">
                  <c:v>203.446</c:v>
                </c:pt>
                <c:pt idx="8">
                  <c:v>143.303</c:v>
                </c:pt>
                <c:pt idx="9">
                  <c:v>112.86499999999999</c:v>
                </c:pt>
                <c:pt idx="10">
                  <c:v>127.342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'13.2.6.2'!$D$9:$D$19</c:f>
              <c:numCache>
                <c:formatCode>#,##0.0_);\(#,##0.0\)</c:formatCode>
                <c:ptCount val="11"/>
                <c:pt idx="0">
                  <c:v>11.794</c:v>
                </c:pt>
                <c:pt idx="1">
                  <c:v>0.222</c:v>
                </c:pt>
                <c:pt idx="2">
                  <c:v>7.032</c:v>
                </c:pt>
                <c:pt idx="3">
                  <c:v>7.2089999999999996</c:v>
                </c:pt>
                <c:pt idx="4">
                  <c:v>9.4309999999999992</c:v>
                </c:pt>
                <c:pt idx="5">
                  <c:v>9.7309999999999999</c:v>
                </c:pt>
                <c:pt idx="6">
                  <c:v>29.312999999999999</c:v>
                </c:pt>
                <c:pt idx="7">
                  <c:v>37.901000000000003</c:v>
                </c:pt>
                <c:pt idx="8">
                  <c:v>10.179</c:v>
                </c:pt>
                <c:pt idx="9">
                  <c:v>9.3810000000000002</c:v>
                </c:pt>
                <c:pt idx="10">
                  <c:v>12.044</c:v>
                </c:pt>
              </c:numCache>
            </c:numRef>
          </c:val>
        </c:ser>
        <c:marker val="1"/>
        <c:axId val="82109184"/>
        <c:axId val="82110720"/>
      </c:lineChart>
      <c:catAx>
        <c:axId val="821091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10720"/>
        <c:crosses val="autoZero"/>
        <c:auto val="1"/>
        <c:lblAlgn val="ctr"/>
        <c:lblOffset val="100"/>
        <c:tickLblSkip val="1"/>
        <c:tickMarkSkip val="1"/>
      </c:catAx>
      <c:valAx>
        <c:axId val="82110720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109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647487389014049"/>
          <c:y val="0.16740111230589574"/>
          <c:w val="0.46955208684556782"/>
          <c:h val="5.506607929515419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1727648194919344"/>
          <c:y val="4.257597890761392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'13.2.6.2'!$C$9:$C$19</c:f>
              <c:numCache>
                <c:formatCode>#,##0.0_);\(#,##0.0\)</c:formatCode>
                <c:ptCount val="11"/>
                <c:pt idx="0">
                  <c:v>184.51</c:v>
                </c:pt>
                <c:pt idx="1">
                  <c:v>127.913</c:v>
                </c:pt>
                <c:pt idx="2">
                  <c:v>171.28899999999999</c:v>
                </c:pt>
                <c:pt idx="3">
                  <c:v>147.595</c:v>
                </c:pt>
                <c:pt idx="4">
                  <c:v>126.979</c:v>
                </c:pt>
                <c:pt idx="5">
                  <c:v>138.52199999999999</c:v>
                </c:pt>
                <c:pt idx="6">
                  <c:v>217.39699999999999</c:v>
                </c:pt>
                <c:pt idx="7">
                  <c:v>228.03200000000001</c:v>
                </c:pt>
                <c:pt idx="8">
                  <c:v>120.217</c:v>
                </c:pt>
                <c:pt idx="9">
                  <c:v>189.03100000000001</c:v>
                </c:pt>
                <c:pt idx="10">
                  <c:v>132.68700000000001</c:v>
                </c:pt>
              </c:numCache>
            </c:numRef>
          </c:val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'13.2.6.2'!$E$9:$E$19</c:f>
              <c:numCache>
                <c:formatCode>#,##0.0_);\(#,##0.0\)</c:formatCode>
                <c:ptCount val="11"/>
                <c:pt idx="0">
                  <c:v>16.696000000000002</c:v>
                </c:pt>
                <c:pt idx="1">
                  <c:v>0.17799999999999999</c:v>
                </c:pt>
                <c:pt idx="2">
                  <c:v>9.2650000000000006</c:v>
                </c:pt>
                <c:pt idx="3">
                  <c:v>12.612</c:v>
                </c:pt>
                <c:pt idx="4">
                  <c:v>7.4480000000000004</c:v>
                </c:pt>
                <c:pt idx="5">
                  <c:v>9.3480000000000008</c:v>
                </c:pt>
                <c:pt idx="6">
                  <c:v>34.177999999999997</c:v>
                </c:pt>
                <c:pt idx="7">
                  <c:v>25.395</c:v>
                </c:pt>
                <c:pt idx="8">
                  <c:v>0.85699999999999998</c:v>
                </c:pt>
                <c:pt idx="9">
                  <c:v>12.295</c:v>
                </c:pt>
                <c:pt idx="10">
                  <c:v>9.1679999999999993</c:v>
                </c:pt>
              </c:numCache>
            </c:numRef>
          </c:val>
        </c:ser>
        <c:marker val="1"/>
        <c:axId val="82274944"/>
        <c:axId val="82284928"/>
      </c:lineChart>
      <c:catAx>
        <c:axId val="822749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84928"/>
        <c:crosses val="autoZero"/>
        <c:auto val="1"/>
        <c:lblAlgn val="ctr"/>
        <c:lblOffset val="100"/>
        <c:tickLblSkip val="1"/>
        <c:tickMarkSkip val="1"/>
      </c:catAx>
      <c:valAx>
        <c:axId val="82284928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274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552722890770738"/>
          <c:y val="0.18676167741475755"/>
          <c:w val="0.46964855808117978"/>
          <c:h val="5.910191090367099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'13.1.2.1'!$D$9:$D$19</c:f>
              <c:numCache>
                <c:formatCode>#,##0.0_);\(#,##0.0\)</c:formatCode>
                <c:ptCount val="11"/>
                <c:pt idx="0">
                  <c:v>7096.7240000000002</c:v>
                </c:pt>
                <c:pt idx="1">
                  <c:v>4026.694</c:v>
                </c:pt>
                <c:pt idx="2">
                  <c:v>5521.5820000000003</c:v>
                </c:pt>
                <c:pt idx="3">
                  <c:v>6436.3590000000004</c:v>
                </c:pt>
                <c:pt idx="4">
                  <c:v>6831.4610000000002</c:v>
                </c:pt>
                <c:pt idx="5">
                  <c:v>4804.7719999999999</c:v>
                </c:pt>
                <c:pt idx="6">
                  <c:v>5941.1970000000001</c:v>
                </c:pt>
                <c:pt idx="7">
                  <c:v>6876.6509999999998</c:v>
                </c:pt>
                <c:pt idx="8">
                  <c:v>5189.8280000000004</c:v>
                </c:pt>
                <c:pt idx="9">
                  <c:v>7744.9279999999999</c:v>
                </c:pt>
                <c:pt idx="10">
                  <c:v>6472.7340000000004</c:v>
                </c:pt>
              </c:numCache>
            </c:numRef>
          </c:val>
        </c:ser>
        <c:marker val="1"/>
        <c:axId val="156736896"/>
        <c:axId val="156746880"/>
      </c:lineChart>
      <c:catAx>
        <c:axId val="1567368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46880"/>
        <c:crosses val="autoZero"/>
        <c:auto val="1"/>
        <c:lblAlgn val="ctr"/>
        <c:lblOffset val="100"/>
        <c:tickLblSkip val="1"/>
        <c:tickMarkSkip val="1"/>
      </c:catAx>
      <c:valAx>
        <c:axId val="156746880"/>
        <c:scaling>
          <c:orientation val="minMax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6736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3248425946756901"/>
          <c:y val="7.16051974984607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901430842608727E-2"/>
          <c:y val="0.16790163942332248"/>
          <c:w val="0.87281399046104924"/>
          <c:h val="0.7432116686238241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'13.2.7.1'!$B$10:$B$21</c:f>
              <c:numCache>
                <c:formatCode>#,##0.0_);\(#,##0.0\)</c:formatCode>
                <c:ptCount val="12"/>
                <c:pt idx="0">
                  <c:v>164.708</c:v>
                </c:pt>
                <c:pt idx="1">
                  <c:v>144.529</c:v>
                </c:pt>
                <c:pt idx="2">
                  <c:v>142.13999999999999</c:v>
                </c:pt>
                <c:pt idx="3">
                  <c:v>47.790999999999997</c:v>
                </c:pt>
                <c:pt idx="4">
                  <c:v>34.591999999999999</c:v>
                </c:pt>
                <c:pt idx="5">
                  <c:v>22.52</c:v>
                </c:pt>
                <c:pt idx="6">
                  <c:v>47.3</c:v>
                </c:pt>
                <c:pt idx="7">
                  <c:v>99.058000000000007</c:v>
                </c:pt>
                <c:pt idx="8">
                  <c:v>105.49</c:v>
                </c:pt>
                <c:pt idx="9">
                  <c:v>100.2</c:v>
                </c:pt>
                <c:pt idx="10">
                  <c:v>71.44</c:v>
                </c:pt>
                <c:pt idx="11">
                  <c:v>94.69</c:v>
                </c:pt>
              </c:numCache>
            </c:numRef>
          </c:val>
        </c:ser>
        <c:marker val="1"/>
        <c:axId val="81408384"/>
        <c:axId val="81409920"/>
      </c:lineChart>
      <c:catAx>
        <c:axId val="81408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09920"/>
        <c:crosses val="autoZero"/>
        <c:auto val="1"/>
        <c:lblAlgn val="ctr"/>
        <c:lblOffset val="100"/>
        <c:tickLblSkip val="1"/>
        <c:tickMarkSkip val="1"/>
      </c:catAx>
      <c:valAx>
        <c:axId val="8140992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08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5822015005945831"/>
          <c:y val="7.72865307724384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3801"/>
          <c:h val="0.754672897196261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'13.2.7.1'!$D$10:$D$21</c:f>
              <c:numCache>
                <c:formatCode>#,##0.0_);\(#,##0.0\)</c:formatCode>
                <c:ptCount val="12"/>
                <c:pt idx="0">
                  <c:v>140.28200000000001</c:v>
                </c:pt>
                <c:pt idx="1">
                  <c:v>129.00800000000001</c:v>
                </c:pt>
                <c:pt idx="2">
                  <c:v>44.4</c:v>
                </c:pt>
                <c:pt idx="3">
                  <c:v>39.622</c:v>
                </c:pt>
                <c:pt idx="4">
                  <c:v>31.948</c:v>
                </c:pt>
                <c:pt idx="5">
                  <c:v>23.562999999999999</c:v>
                </c:pt>
                <c:pt idx="6">
                  <c:v>40.978999999999999</c:v>
                </c:pt>
                <c:pt idx="7">
                  <c:v>103.681</c:v>
                </c:pt>
                <c:pt idx="8">
                  <c:v>99.503</c:v>
                </c:pt>
                <c:pt idx="9">
                  <c:v>60.1</c:v>
                </c:pt>
                <c:pt idx="10">
                  <c:v>85.3</c:v>
                </c:pt>
                <c:pt idx="11">
                  <c:v>79.043000000000006</c:v>
                </c:pt>
              </c:numCache>
            </c:numRef>
          </c:val>
        </c:ser>
        <c:marker val="1"/>
        <c:axId val="81441920"/>
        <c:axId val="81443456"/>
      </c:lineChart>
      <c:catAx>
        <c:axId val="81441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43456"/>
        <c:crosses val="autoZero"/>
        <c:auto val="1"/>
        <c:lblAlgn val="ctr"/>
        <c:lblOffset val="100"/>
        <c:tickLblSkip val="1"/>
        <c:tickMarkSkip val="1"/>
      </c:catAx>
      <c:valAx>
        <c:axId val="81443456"/>
        <c:scaling>
          <c:orientation val="minMax"/>
          <c:max val="2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441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9992147472794706"/>
          <c:y val="8.441384361838491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174880763116058"/>
          <c:y val="0.16744205060189529"/>
          <c:w val="0.86327503974562803"/>
          <c:h val="0.74883805963624162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'13.2.7.1'!$A$10:$A$21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'13.2.7.1'!$F$10:$F$21</c:f>
              <c:numCache>
                <c:formatCode>#,##0\ _€;\-#,##0\ _€</c:formatCode>
                <c:ptCount val="12"/>
                <c:pt idx="0">
                  <c:v>25657.577799999999</c:v>
                </c:pt>
                <c:pt idx="1">
                  <c:v>22460.292800000003</c:v>
                </c:pt>
                <c:pt idx="2">
                  <c:v>12656.8014</c:v>
                </c:pt>
                <c:pt idx="3">
                  <c:v>7266.6747999999998</c:v>
                </c:pt>
                <c:pt idx="4">
                  <c:v>7737.8055999999997</c:v>
                </c:pt>
                <c:pt idx="5">
                  <c:v>6819.1322</c:v>
                </c:pt>
                <c:pt idx="6">
                  <c:v>10457.840799999998</c:v>
                </c:pt>
                <c:pt idx="7">
                  <c:v>24873.071899999999</c:v>
                </c:pt>
                <c:pt idx="8">
                  <c:v>21651.852800000001</c:v>
                </c:pt>
                <c:pt idx="9">
                  <c:v>15834</c:v>
                </c:pt>
                <c:pt idx="10">
                  <c:v>26306.52</c:v>
                </c:pt>
                <c:pt idx="11" formatCode="#,##0">
                  <c:v>27301.452200000003</c:v>
                </c:pt>
              </c:numCache>
            </c:numRef>
          </c:val>
        </c:ser>
        <c:marker val="1"/>
        <c:axId val="81999744"/>
        <c:axId val="82001280"/>
      </c:lineChart>
      <c:catAx>
        <c:axId val="81999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001280"/>
        <c:crosses val="autoZero"/>
        <c:auto val="1"/>
        <c:lblAlgn val="ctr"/>
        <c:lblOffset val="100"/>
        <c:tickLblSkip val="1"/>
        <c:tickMarkSkip val="1"/>
      </c:catAx>
      <c:valAx>
        <c:axId val="82001280"/>
        <c:scaling>
          <c:orientation val="minMax"/>
          <c:max val="3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999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62309825402263"/>
          <c:y val="8.426812996824102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16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'13.2.8.1'!$B$10:$B$20</c:f>
              <c:numCache>
                <c:formatCode>#,##0.0_);\(#,##0.0\)</c:formatCode>
                <c:ptCount val="11"/>
                <c:pt idx="0">
                  <c:v>106.812</c:v>
                </c:pt>
                <c:pt idx="1">
                  <c:v>86.685000000000002</c:v>
                </c:pt>
                <c:pt idx="2">
                  <c:v>19.105</c:v>
                </c:pt>
                <c:pt idx="3">
                  <c:v>12.276</c:v>
                </c:pt>
                <c:pt idx="4">
                  <c:v>11.807</c:v>
                </c:pt>
                <c:pt idx="5">
                  <c:v>21.198</c:v>
                </c:pt>
                <c:pt idx="6">
                  <c:v>44.369</c:v>
                </c:pt>
                <c:pt idx="7">
                  <c:v>58.103999999999999</c:v>
                </c:pt>
                <c:pt idx="8">
                  <c:v>73.051000000000002</c:v>
                </c:pt>
                <c:pt idx="9">
                  <c:v>84.102999999999994</c:v>
                </c:pt>
                <c:pt idx="10">
                  <c:v>105.185</c:v>
                </c:pt>
              </c:numCache>
            </c:numRef>
          </c:val>
        </c:ser>
        <c:marker val="1"/>
        <c:axId val="82615296"/>
        <c:axId val="82617088"/>
      </c:lineChart>
      <c:catAx>
        <c:axId val="82615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17088"/>
        <c:crosses val="autoZero"/>
        <c:auto val="1"/>
        <c:lblAlgn val="ctr"/>
        <c:lblOffset val="100"/>
        <c:tickLblSkip val="1"/>
        <c:tickMarkSkip val="1"/>
      </c:catAx>
      <c:valAx>
        <c:axId val="8261708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1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31307577313706259"/>
          <c:y val="5.410666968064402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4155918789888604E-2"/>
          <c:y val="0.15550257399280193"/>
          <c:w val="0.86850718194118859"/>
          <c:h val="0.7511970497498431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'13.2.8.1'!$D$10:$D$20</c:f>
              <c:numCache>
                <c:formatCode>#,##0.0_);\(#,##0.0\)</c:formatCode>
                <c:ptCount val="11"/>
                <c:pt idx="0">
                  <c:v>88.007000000000005</c:v>
                </c:pt>
                <c:pt idx="1">
                  <c:v>19.2</c:v>
                </c:pt>
                <c:pt idx="2">
                  <c:v>13.632</c:v>
                </c:pt>
                <c:pt idx="3">
                  <c:v>11.829000000000001</c:v>
                </c:pt>
                <c:pt idx="4">
                  <c:v>11.131</c:v>
                </c:pt>
                <c:pt idx="5">
                  <c:v>17.321000000000002</c:v>
                </c:pt>
                <c:pt idx="6">
                  <c:v>49.936999999999998</c:v>
                </c:pt>
                <c:pt idx="7">
                  <c:v>45.201999999999998</c:v>
                </c:pt>
                <c:pt idx="8">
                  <c:v>60.146999999999998</c:v>
                </c:pt>
                <c:pt idx="9">
                  <c:v>90.162999999999997</c:v>
                </c:pt>
                <c:pt idx="10">
                  <c:v>103.242</c:v>
                </c:pt>
              </c:numCache>
            </c:numRef>
          </c:val>
        </c:ser>
        <c:marker val="1"/>
        <c:axId val="82649088"/>
        <c:axId val="82650624"/>
      </c:lineChart>
      <c:catAx>
        <c:axId val="826490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50624"/>
        <c:crosses val="autoZero"/>
        <c:auto val="1"/>
        <c:lblAlgn val="ctr"/>
        <c:lblOffset val="100"/>
        <c:tickLblSkip val="1"/>
        <c:tickMarkSkip val="1"/>
      </c:catAx>
      <c:valAx>
        <c:axId val="82650624"/>
        <c:scaling>
          <c:orientation val="minMax"/>
          <c:max val="12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49088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8588976377953546"/>
          <c:y val="5.70608603502027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'13.2.8.1'!$F$10:$F$20</c:f>
              <c:numCache>
                <c:formatCode>#,##0\ _€;\-#,##0\ _€</c:formatCode>
                <c:ptCount val="11"/>
                <c:pt idx="0">
                  <c:v>11845.742200000002</c:v>
                </c:pt>
                <c:pt idx="1">
                  <c:v>4018.9769999999999</c:v>
                </c:pt>
                <c:pt idx="2">
                  <c:v>1953.4655999999998</c:v>
                </c:pt>
                <c:pt idx="3">
                  <c:v>2125.6713</c:v>
                </c:pt>
                <c:pt idx="4">
                  <c:v>2839.5181000000002</c:v>
                </c:pt>
                <c:pt idx="5">
                  <c:v>3689.3730000000005</c:v>
                </c:pt>
                <c:pt idx="6">
                  <c:v>8923.7419000000009</c:v>
                </c:pt>
                <c:pt idx="7">
                  <c:v>9108.2029999999977</c:v>
                </c:pt>
                <c:pt idx="8">
                  <c:v>14519.4858</c:v>
                </c:pt>
                <c:pt idx="9">
                  <c:v>20944.864899999997</c:v>
                </c:pt>
                <c:pt idx="10">
                  <c:v>21928.6008</c:v>
                </c:pt>
              </c:numCache>
            </c:numRef>
          </c:val>
        </c:ser>
        <c:marker val="1"/>
        <c:axId val="82682624"/>
        <c:axId val="82684160"/>
      </c:lineChart>
      <c:catAx>
        <c:axId val="82682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84160"/>
        <c:crosses val="autoZero"/>
        <c:auto val="1"/>
        <c:lblAlgn val="ctr"/>
        <c:lblOffset val="100"/>
        <c:tickLblSkip val="1"/>
        <c:tickMarkSkip val="1"/>
      </c:catAx>
      <c:valAx>
        <c:axId val="8268416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682624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312"/>
          <c:y val="9.981658767474209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286674965381999E-2"/>
          <c:y val="0.20383740781767282"/>
          <c:w val="0.88375864892162059"/>
          <c:h val="0.7098337966356526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'13.2.9.1'!$B$10:$B$20</c:f>
              <c:numCache>
                <c:formatCode>#,##0.0_);\(#,##0.0\)</c:formatCode>
                <c:ptCount val="11"/>
                <c:pt idx="0">
                  <c:v>15.563000000000001</c:v>
                </c:pt>
                <c:pt idx="1">
                  <c:v>13.69</c:v>
                </c:pt>
                <c:pt idx="2">
                  <c:v>9.7050000000000001</c:v>
                </c:pt>
                <c:pt idx="3">
                  <c:v>7.452</c:v>
                </c:pt>
                <c:pt idx="4">
                  <c:v>5.1459999999999999</c:v>
                </c:pt>
                <c:pt idx="5">
                  <c:v>6.7610000000000001</c:v>
                </c:pt>
                <c:pt idx="6">
                  <c:v>6.0739999999999998</c:v>
                </c:pt>
                <c:pt idx="7">
                  <c:v>7.7359999999999998</c:v>
                </c:pt>
                <c:pt idx="8">
                  <c:v>6.6639999999999997</c:v>
                </c:pt>
                <c:pt idx="9">
                  <c:v>3.65</c:v>
                </c:pt>
                <c:pt idx="10">
                  <c:v>4.7060000000000004</c:v>
                </c:pt>
              </c:numCache>
            </c:numRef>
          </c:val>
        </c:ser>
        <c:marker val="1"/>
        <c:axId val="82757504"/>
        <c:axId val="82759040"/>
      </c:lineChart>
      <c:catAx>
        <c:axId val="82757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759040"/>
        <c:crosses val="autoZero"/>
        <c:auto val="1"/>
        <c:lblAlgn val="ctr"/>
        <c:lblOffset val="100"/>
        <c:tickLblSkip val="1"/>
        <c:tickMarkSkip val="1"/>
      </c:catAx>
      <c:valAx>
        <c:axId val="8275904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757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04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'13.2.9.1'!$D$10:$D$20</c:f>
              <c:numCache>
                <c:formatCode>#,##0.0_);\(#,##0.0\)</c:formatCode>
                <c:ptCount val="11"/>
                <c:pt idx="0">
                  <c:v>10.163</c:v>
                </c:pt>
                <c:pt idx="1">
                  <c:v>5.8079999999999998</c:v>
                </c:pt>
                <c:pt idx="2">
                  <c:v>7.1</c:v>
                </c:pt>
                <c:pt idx="3">
                  <c:v>5.6289999999999996</c:v>
                </c:pt>
                <c:pt idx="4">
                  <c:v>3.9380000000000002</c:v>
                </c:pt>
                <c:pt idx="5">
                  <c:v>4.492</c:v>
                </c:pt>
                <c:pt idx="6">
                  <c:v>3.6890000000000001</c:v>
                </c:pt>
                <c:pt idx="7">
                  <c:v>5.1660000000000004</c:v>
                </c:pt>
                <c:pt idx="8">
                  <c:v>2.8069999999999999</c:v>
                </c:pt>
                <c:pt idx="9">
                  <c:v>2.508</c:v>
                </c:pt>
                <c:pt idx="10">
                  <c:v>2.9630000000000001</c:v>
                </c:pt>
              </c:numCache>
            </c:numRef>
          </c:val>
        </c:ser>
        <c:marker val="1"/>
        <c:axId val="82819712"/>
        <c:axId val="82821504"/>
      </c:lineChart>
      <c:catAx>
        <c:axId val="82819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21504"/>
        <c:crosses val="autoZero"/>
        <c:auto val="1"/>
        <c:lblAlgn val="ctr"/>
        <c:lblOffset val="100"/>
        <c:tickLblSkip val="1"/>
        <c:tickMarkSkip val="1"/>
      </c:catAx>
      <c:valAx>
        <c:axId val="82821504"/>
        <c:scaling>
          <c:orientation val="minMax"/>
          <c:max val="14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1971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401"/>
          <c:h val="0.7629796839729119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'13.2.9.1'!$F$10:$F$20</c:f>
              <c:numCache>
                <c:formatCode>#,##0\ _€;\-#,##0\ _€</c:formatCode>
                <c:ptCount val="11"/>
                <c:pt idx="0">
                  <c:v>1978.7360999999999</c:v>
                </c:pt>
                <c:pt idx="1">
                  <c:v>1241.1696000000002</c:v>
                </c:pt>
                <c:pt idx="2">
                  <c:v>1432.07</c:v>
                </c:pt>
                <c:pt idx="3">
                  <c:v>1363.9067</c:v>
                </c:pt>
                <c:pt idx="4">
                  <c:v>1039.2382</c:v>
                </c:pt>
                <c:pt idx="5">
                  <c:v>1100.9892</c:v>
                </c:pt>
                <c:pt idx="6">
                  <c:v>845.1499</c:v>
                </c:pt>
                <c:pt idx="7">
                  <c:v>1232.0910000000001</c:v>
                </c:pt>
                <c:pt idx="8">
                  <c:v>752.55669999999998</c:v>
                </c:pt>
                <c:pt idx="9">
                  <c:v>729.57719999999995</c:v>
                </c:pt>
                <c:pt idx="10">
                  <c:v>1047.1242000000002</c:v>
                </c:pt>
              </c:numCache>
            </c:numRef>
          </c:val>
        </c:ser>
        <c:marker val="1"/>
        <c:axId val="82832768"/>
        <c:axId val="82986112"/>
      </c:lineChart>
      <c:catAx>
        <c:axId val="828327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986112"/>
        <c:crosses val="autoZero"/>
        <c:auto val="1"/>
        <c:lblAlgn val="ctr"/>
        <c:lblOffset val="100"/>
        <c:tickLblSkip val="1"/>
        <c:tickMarkSkip val="1"/>
      </c:catAx>
      <c:valAx>
        <c:axId val="82986112"/>
        <c:scaling>
          <c:orientation val="minMax"/>
          <c:max val="25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832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2014</a:t>
            </a:r>
          </a:p>
        </c:rich>
      </c:tx>
      <c:layout>
        <c:manualLayout>
          <c:xMode val="edge"/>
          <c:yMode val="edge"/>
          <c:x val="0.31706941965588203"/>
          <c:y val="7.193728846255019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190"/>
      <c:perspective val="0"/>
    </c:view3D>
    <c:plotArea>
      <c:layout>
        <c:manualLayout>
          <c:layoutTarget val="inner"/>
          <c:xMode val="edge"/>
          <c:yMode val="edge"/>
          <c:x val="0.18345714695513013"/>
          <c:y val="0.33407572383073997"/>
          <c:w val="0.62036087265173889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1.6500485364559312E-2"/>
                  <c:y val="-8.308331874845674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'13.3.1.2'!$D$20:$G$20</c:f>
              <c:numCache>
                <c:formatCode>#,##0__;\–#,##0__;0__;@__</c:formatCode>
                <c:ptCount val="4"/>
                <c:pt idx="0">
                  <c:v>11964</c:v>
                </c:pt>
                <c:pt idx="1">
                  <c:v>76647</c:v>
                </c:pt>
                <c:pt idx="2">
                  <c:v>319898</c:v>
                </c:pt>
                <c:pt idx="3">
                  <c:v>2171436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08"/>
          <c:y val="5.42863396771121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10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'13.1.2.1'!$G$9:$G$19</c:f>
              <c:numCache>
                <c:formatCode>#,##0\ _€;\-#,##0\ _€</c:formatCode>
                <c:ptCount val="11"/>
                <c:pt idx="0">
                  <c:v>1004186.446</c:v>
                </c:pt>
                <c:pt idx="1">
                  <c:v>562126.48239999998</c:v>
                </c:pt>
                <c:pt idx="2">
                  <c:v>769156.3726</c:v>
                </c:pt>
                <c:pt idx="3">
                  <c:v>1353566.2977000002</c:v>
                </c:pt>
                <c:pt idx="4">
                  <c:v>1495406.8129</c:v>
                </c:pt>
                <c:pt idx="5">
                  <c:v>770204.95160000003</c:v>
                </c:pt>
                <c:pt idx="6">
                  <c:v>1034362.3977</c:v>
                </c:pt>
                <c:pt idx="7">
                  <c:v>1582317.3951000001</c:v>
                </c:pt>
                <c:pt idx="8">
                  <c:v>1286558.3612000002</c:v>
                </c:pt>
                <c:pt idx="9">
                  <c:v>1652767.6352000001</c:v>
                </c:pt>
                <c:pt idx="10">
                  <c:v>1357332.3198000002</c:v>
                </c:pt>
              </c:numCache>
            </c:numRef>
          </c:val>
        </c:ser>
        <c:marker val="1"/>
        <c:axId val="157462528"/>
        <c:axId val="157464064"/>
      </c:lineChart>
      <c:catAx>
        <c:axId val="157462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464064"/>
        <c:crossesAt val="300000"/>
        <c:auto val="1"/>
        <c:lblAlgn val="ctr"/>
        <c:lblOffset val="100"/>
        <c:tickLblSkip val="1"/>
        <c:tickMarkSkip val="1"/>
      </c:catAx>
      <c:valAx>
        <c:axId val="157464064"/>
        <c:scaling>
          <c:orientation val="minMax"/>
          <c:max val="1700000"/>
          <c:min val="3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7462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4380259792366718"/>
          <c:y val="4.90442823087481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'13.3.2.1'!$B$10:$B$20</c:f>
              <c:numCache>
                <c:formatCode>#,##0.0_);\(#,##0.0\)</c:formatCode>
                <c:ptCount val="11"/>
                <c:pt idx="0">
                  <c:v>102.12</c:v>
                </c:pt>
                <c:pt idx="1">
                  <c:v>94.998000000000005</c:v>
                </c:pt>
                <c:pt idx="2">
                  <c:v>87.198999999999998</c:v>
                </c:pt>
                <c:pt idx="3">
                  <c:v>85.727999999999994</c:v>
                </c:pt>
                <c:pt idx="4">
                  <c:v>81.825000000000003</c:v>
                </c:pt>
                <c:pt idx="5">
                  <c:v>85.366</c:v>
                </c:pt>
                <c:pt idx="6">
                  <c:v>77.622</c:v>
                </c:pt>
                <c:pt idx="7">
                  <c:v>79.864999999999995</c:v>
                </c:pt>
                <c:pt idx="8">
                  <c:v>72.022999999999996</c:v>
                </c:pt>
                <c:pt idx="9">
                  <c:v>72.430999999999997</c:v>
                </c:pt>
                <c:pt idx="10">
                  <c:v>76.129000000000005</c:v>
                </c:pt>
              </c:numCache>
            </c:numRef>
          </c:val>
        </c:ser>
        <c:marker val="1"/>
        <c:axId val="82397824"/>
        <c:axId val="82399616"/>
      </c:lineChart>
      <c:catAx>
        <c:axId val="823978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399616"/>
        <c:crosses val="autoZero"/>
        <c:auto val="1"/>
        <c:lblAlgn val="ctr"/>
        <c:lblOffset val="100"/>
        <c:tickLblSkip val="1"/>
        <c:tickMarkSkip val="1"/>
      </c:catAx>
      <c:valAx>
        <c:axId val="82399616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397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147146894792038"/>
          <c:y val="6.99225186779710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006"/>
          <c:h val="0.748203191048390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'13.3.2.1'!$D$10:$D$20</c:f>
              <c:numCache>
                <c:formatCode>#,##0.0_);\(#,##0.0\)</c:formatCode>
                <c:ptCount val="11"/>
                <c:pt idx="0">
                  <c:v>2773.567</c:v>
                </c:pt>
                <c:pt idx="1">
                  <c:v>2563.4639999999999</c:v>
                </c:pt>
                <c:pt idx="2">
                  <c:v>2515.0010000000002</c:v>
                </c:pt>
                <c:pt idx="3">
                  <c:v>2479.5819999999999</c:v>
                </c:pt>
                <c:pt idx="4">
                  <c:v>2145.1709999999998</c:v>
                </c:pt>
                <c:pt idx="5">
                  <c:v>2719.2910000000002</c:v>
                </c:pt>
                <c:pt idx="6">
                  <c:v>2297.6489999999999</c:v>
                </c:pt>
                <c:pt idx="7">
                  <c:v>2455.1010000000001</c:v>
                </c:pt>
                <c:pt idx="8">
                  <c:v>2192.2840000000001</c:v>
                </c:pt>
                <c:pt idx="9">
                  <c:v>2182.0819999999999</c:v>
                </c:pt>
                <c:pt idx="10">
                  <c:v>2544.009</c:v>
                </c:pt>
              </c:numCache>
            </c:numRef>
          </c:val>
        </c:ser>
        <c:marker val="1"/>
        <c:axId val="82410880"/>
        <c:axId val="82424960"/>
      </c:lineChart>
      <c:catAx>
        <c:axId val="824108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24960"/>
        <c:crosses val="autoZero"/>
        <c:auto val="1"/>
        <c:lblAlgn val="ctr"/>
        <c:lblOffset val="100"/>
        <c:tickLblSkip val="1"/>
        <c:tickMarkSkip val="1"/>
      </c:catAx>
      <c:valAx>
        <c:axId val="82424960"/>
        <c:scaling>
          <c:orientation val="minMax"/>
          <c:max val="34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10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635648221596944"/>
          <c:y val="6.456497588964213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411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'13.3.2.1'!$F$10:$F$20</c:f>
              <c:numCache>
                <c:formatCode>#,##0\ _€;\-#,##0\ _€</c:formatCode>
                <c:ptCount val="11"/>
                <c:pt idx="0">
                  <c:v>615454.51729999995</c:v>
                </c:pt>
                <c:pt idx="1">
                  <c:v>440403.11519999994</c:v>
                </c:pt>
                <c:pt idx="2">
                  <c:v>673768.76790000009</c:v>
                </c:pt>
                <c:pt idx="3">
                  <c:v>606505.75719999999</c:v>
                </c:pt>
                <c:pt idx="4">
                  <c:v>484594.12889999989</c:v>
                </c:pt>
                <c:pt idx="5">
                  <c:v>407893.65</c:v>
                </c:pt>
                <c:pt idx="6">
                  <c:v>595780.38569999998</c:v>
                </c:pt>
                <c:pt idx="7">
                  <c:v>522199.98270000005</c:v>
                </c:pt>
                <c:pt idx="8">
                  <c:v>540398.00600000005</c:v>
                </c:pt>
                <c:pt idx="9">
                  <c:v>759146.32779999997</c:v>
                </c:pt>
                <c:pt idx="10">
                  <c:v>441131.1606</c:v>
                </c:pt>
              </c:numCache>
            </c:numRef>
          </c:val>
        </c:ser>
        <c:marker val="1"/>
        <c:axId val="82469248"/>
        <c:axId val="82470784"/>
      </c:lineChart>
      <c:catAx>
        <c:axId val="824692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70784"/>
        <c:crosses val="autoZero"/>
        <c:auto val="1"/>
        <c:lblAlgn val="ctr"/>
        <c:lblOffset val="100"/>
        <c:tickLblSkip val="1"/>
        <c:tickMarkSkip val="1"/>
      </c:catAx>
      <c:valAx>
        <c:axId val="82470784"/>
        <c:scaling>
          <c:orientation val="minMax"/>
          <c:min val="400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2469248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5092"/>
          <c:y val="4.96440444944381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224"/>
          <c:h val="0.66904917468652692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'13.3.2.2'!$B$8:$B$18</c:f>
              <c:numCache>
                <c:formatCode>#,##0.0_);\(#,##0.0\)</c:formatCode>
                <c:ptCount val="11"/>
                <c:pt idx="0">
                  <c:v>4.1619999999999999</c:v>
                </c:pt>
                <c:pt idx="1">
                  <c:v>3.6739999999999999</c:v>
                </c:pt>
                <c:pt idx="2">
                  <c:v>4.16</c:v>
                </c:pt>
                <c:pt idx="3">
                  <c:v>3.5419999999999998</c:v>
                </c:pt>
                <c:pt idx="4">
                  <c:v>3.7839999999999998</c:v>
                </c:pt>
                <c:pt idx="5">
                  <c:v>3.7130000000000001</c:v>
                </c:pt>
                <c:pt idx="6">
                  <c:v>3.488</c:v>
                </c:pt>
                <c:pt idx="7">
                  <c:v>3.4710000000000001</c:v>
                </c:pt>
                <c:pt idx="8">
                  <c:v>3.3090000000000002</c:v>
                </c:pt>
                <c:pt idx="9">
                  <c:v>3.8210000000000002</c:v>
                </c:pt>
                <c:pt idx="10">
                  <c:v>4.468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21.783000000000001</c:v>
                </c:pt>
                <c:pt idx="1">
                  <c:v>17.434999999999999</c:v>
                </c:pt>
                <c:pt idx="2">
                  <c:v>16.814</c:v>
                </c:pt>
                <c:pt idx="3">
                  <c:v>15.925000000000001</c:v>
                </c:pt>
                <c:pt idx="4">
                  <c:v>13.629</c:v>
                </c:pt>
                <c:pt idx="5">
                  <c:v>15.804</c:v>
                </c:pt>
                <c:pt idx="6">
                  <c:v>11.444000000000001</c:v>
                </c:pt>
                <c:pt idx="7">
                  <c:v>13.439</c:v>
                </c:pt>
                <c:pt idx="8">
                  <c:v>12.004</c:v>
                </c:pt>
                <c:pt idx="9">
                  <c:v>12.090999999999999</c:v>
                </c:pt>
                <c:pt idx="10">
                  <c:v>14.725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'13.3.2.2'!$F$8:$F$18</c:f>
              <c:numCache>
                <c:formatCode>#,##0.0_);\(#,##0.0\)</c:formatCode>
                <c:ptCount val="11"/>
                <c:pt idx="0">
                  <c:v>44.930999999999997</c:v>
                </c:pt>
                <c:pt idx="1">
                  <c:v>48.734000000000002</c:v>
                </c:pt>
                <c:pt idx="2">
                  <c:v>44.395000000000003</c:v>
                </c:pt>
                <c:pt idx="3">
                  <c:v>42.734999999999999</c:v>
                </c:pt>
                <c:pt idx="4">
                  <c:v>42.134</c:v>
                </c:pt>
                <c:pt idx="5">
                  <c:v>42.188000000000002</c:v>
                </c:pt>
                <c:pt idx="6">
                  <c:v>40.198</c:v>
                </c:pt>
                <c:pt idx="7">
                  <c:v>39.332000000000001</c:v>
                </c:pt>
                <c:pt idx="8">
                  <c:v>36.223999999999997</c:v>
                </c:pt>
                <c:pt idx="9">
                  <c:v>35.095999999999997</c:v>
                </c:pt>
                <c:pt idx="10">
                  <c:v>33.546999999999997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'13.3.2.2'!$H$8:$H$18</c:f>
              <c:numCache>
                <c:formatCode>#,##0.0_);\(#,##0.0\)</c:formatCode>
                <c:ptCount val="11"/>
                <c:pt idx="0">
                  <c:v>31.244</c:v>
                </c:pt>
                <c:pt idx="1">
                  <c:v>25.155000000000001</c:v>
                </c:pt>
                <c:pt idx="2">
                  <c:v>21.83</c:v>
                </c:pt>
                <c:pt idx="3">
                  <c:v>23.526</c:v>
                </c:pt>
                <c:pt idx="4">
                  <c:v>22.277999999999999</c:v>
                </c:pt>
                <c:pt idx="5">
                  <c:v>23.661000000000001</c:v>
                </c:pt>
                <c:pt idx="6">
                  <c:v>22.492000000000001</c:v>
                </c:pt>
                <c:pt idx="7">
                  <c:v>23.623000000000001</c:v>
                </c:pt>
                <c:pt idx="8">
                  <c:v>20.486000000000001</c:v>
                </c:pt>
                <c:pt idx="9">
                  <c:v>21.423999999999999</c:v>
                </c:pt>
                <c:pt idx="10">
                  <c:v>23.388000000000002</c:v>
                </c:pt>
              </c:numCache>
            </c:numRef>
          </c:val>
        </c:ser>
        <c:marker val="1"/>
        <c:axId val="83357696"/>
        <c:axId val="83359232"/>
      </c:lineChart>
      <c:catAx>
        <c:axId val="8335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359232"/>
        <c:crosses val="autoZero"/>
        <c:auto val="1"/>
        <c:lblAlgn val="ctr"/>
        <c:lblOffset val="100"/>
        <c:tickLblSkip val="1"/>
        <c:tickMarkSkip val="1"/>
      </c:catAx>
      <c:valAx>
        <c:axId val="83359232"/>
        <c:scaling>
          <c:orientation val="minMax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357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506"/>
          <c:y val="0.13809548806399502"/>
          <c:w val="0.42830365895069045"/>
          <c:h val="5.952405949256342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724"/>
          <c:y val="6.473590349739015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423"/>
          <c:h val="0.63593527430389907"/>
        </c:manualLayout>
      </c:layout>
      <c:lineChart>
        <c:grouping val="standard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'13.3.2.2'!$C$8:$C$18</c:f>
              <c:numCache>
                <c:formatCode>#,##0.0_);\(#,##0.0\)</c:formatCode>
                <c:ptCount val="11"/>
                <c:pt idx="0">
                  <c:v>91.945999999999998</c:v>
                </c:pt>
                <c:pt idx="1">
                  <c:v>69.623999999999995</c:v>
                </c:pt>
                <c:pt idx="2">
                  <c:v>90.691000000000003</c:v>
                </c:pt>
                <c:pt idx="3">
                  <c:v>82.103999999999999</c:v>
                </c:pt>
                <c:pt idx="4">
                  <c:v>78.382999999999996</c:v>
                </c:pt>
                <c:pt idx="5">
                  <c:v>88.296000000000006</c:v>
                </c:pt>
                <c:pt idx="6">
                  <c:v>70.069999999999993</c:v>
                </c:pt>
                <c:pt idx="7">
                  <c:v>78.631</c:v>
                </c:pt>
                <c:pt idx="8">
                  <c:v>72.218999999999994</c:v>
                </c:pt>
                <c:pt idx="9">
                  <c:v>85.915999999999997</c:v>
                </c:pt>
                <c:pt idx="10">
                  <c:v>109.861</c:v>
                </c:pt>
              </c:numCache>
            </c:numRef>
          </c:val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21.783000000000001</c:v>
                </c:pt>
                <c:pt idx="1">
                  <c:v>17.434999999999999</c:v>
                </c:pt>
                <c:pt idx="2">
                  <c:v>16.814</c:v>
                </c:pt>
                <c:pt idx="3">
                  <c:v>15.925000000000001</c:v>
                </c:pt>
                <c:pt idx="4">
                  <c:v>13.629</c:v>
                </c:pt>
                <c:pt idx="5">
                  <c:v>15.804</c:v>
                </c:pt>
                <c:pt idx="6">
                  <c:v>11.444000000000001</c:v>
                </c:pt>
                <c:pt idx="7">
                  <c:v>13.439</c:v>
                </c:pt>
                <c:pt idx="8">
                  <c:v>12.004</c:v>
                </c:pt>
                <c:pt idx="9">
                  <c:v>12.090999999999999</c:v>
                </c:pt>
                <c:pt idx="10">
                  <c:v>14.725</c:v>
                </c:pt>
              </c:numCache>
            </c:numRef>
          </c:val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'13.3.2.2'!$F$8:$F$18</c:f>
              <c:numCache>
                <c:formatCode>#,##0.0_);\(#,##0.0\)</c:formatCode>
                <c:ptCount val="11"/>
                <c:pt idx="0">
                  <c:v>44.930999999999997</c:v>
                </c:pt>
                <c:pt idx="1">
                  <c:v>48.734000000000002</c:v>
                </c:pt>
                <c:pt idx="2">
                  <c:v>44.395000000000003</c:v>
                </c:pt>
                <c:pt idx="3">
                  <c:v>42.734999999999999</c:v>
                </c:pt>
                <c:pt idx="4">
                  <c:v>42.134</c:v>
                </c:pt>
                <c:pt idx="5">
                  <c:v>42.188000000000002</c:v>
                </c:pt>
                <c:pt idx="6">
                  <c:v>40.198</c:v>
                </c:pt>
                <c:pt idx="7">
                  <c:v>39.332000000000001</c:v>
                </c:pt>
                <c:pt idx="8">
                  <c:v>36.223999999999997</c:v>
                </c:pt>
                <c:pt idx="9">
                  <c:v>35.095999999999997</c:v>
                </c:pt>
                <c:pt idx="10">
                  <c:v>33.546999999999997</c:v>
                </c:pt>
              </c:numCache>
            </c:numRef>
          </c:val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'13.3.2.2'!$H$8:$H$18</c:f>
              <c:numCache>
                <c:formatCode>#,##0.0_);\(#,##0.0\)</c:formatCode>
                <c:ptCount val="11"/>
                <c:pt idx="0">
                  <c:v>31.244</c:v>
                </c:pt>
                <c:pt idx="1">
                  <c:v>25.155000000000001</c:v>
                </c:pt>
                <c:pt idx="2">
                  <c:v>21.83</c:v>
                </c:pt>
                <c:pt idx="3">
                  <c:v>23.526</c:v>
                </c:pt>
                <c:pt idx="4">
                  <c:v>22.277999999999999</c:v>
                </c:pt>
                <c:pt idx="5">
                  <c:v>23.661000000000001</c:v>
                </c:pt>
                <c:pt idx="6">
                  <c:v>22.492000000000001</c:v>
                </c:pt>
                <c:pt idx="7">
                  <c:v>23.623000000000001</c:v>
                </c:pt>
                <c:pt idx="8">
                  <c:v>20.486000000000001</c:v>
                </c:pt>
                <c:pt idx="9">
                  <c:v>21.423999999999999</c:v>
                </c:pt>
                <c:pt idx="10">
                  <c:v>23.388000000000002</c:v>
                </c:pt>
              </c:numCache>
            </c:numRef>
          </c:val>
        </c:ser>
        <c:marker val="1"/>
        <c:axId val="83402112"/>
        <c:axId val="83412096"/>
      </c:lineChart>
      <c:catAx>
        <c:axId val="83402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12096"/>
        <c:crosses val="autoZero"/>
        <c:auto val="1"/>
        <c:lblAlgn val="ctr"/>
        <c:lblOffset val="100"/>
        <c:tickLblSkip val="1"/>
        <c:tickMarkSkip val="1"/>
      </c:catAx>
      <c:valAx>
        <c:axId val="8341209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02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475"/>
          <c:h val="5.91019237719438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2014</a:t>
            </a:r>
          </a:p>
        </c:rich>
      </c:tx>
      <c:layout>
        <c:manualLayout>
          <c:xMode val="edge"/>
          <c:yMode val="edge"/>
          <c:x val="0.16664705324932624"/>
          <c:y val="7.53425800854391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view3D>
      <c:rotY val="290"/>
      <c:perspective val="0"/>
    </c:view3D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255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CatName val="1"/>
              <c:showPercent val="1"/>
            </c:dLbl>
            <c:dLbl>
              <c:idx val="2"/>
              <c:layout>
                <c:manualLayout>
                  <c:x val="0.18803430899633553"/>
                  <c:y val="-0.10699046602747551"/>
                </c:manualLayout>
              </c:layout>
              <c:dLblPos val="bestFit"/>
              <c:showCatName val="1"/>
              <c:showPercent val="1"/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CatName val="1"/>
              <c:showPercent val="1"/>
            </c:dLbl>
            <c:dLbl>
              <c:idx val="4"/>
              <c:layout>
                <c:manualLayout>
                  <c:x val="0.29144837498159532"/>
                  <c:y val="-5.9360054325859037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1627963194525467"/>
                  <c:y val="7.5102696351867934E-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('13.4.2'!$B$7:$B$8,'13.4.2'!$E$7,'13.4.2'!$B$20:$B$21,'13.4.2'!$D$20,'13.4.2'!$E$20:$E$21,'13.4.2'!$B$36:$C$36)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22172449693788276"/>
          <c:y val="4.716981132075470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1794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'13.4.4.1'!$B$10:$B$20</c:f>
              <c:numCache>
                <c:formatCode>#,##0\ _€;\-#,##0\ _€</c:formatCode>
                <c:ptCount val="11"/>
                <c:pt idx="0">
                  <c:v>1095</c:v>
                </c:pt>
                <c:pt idx="1">
                  <c:v>614</c:v>
                </c:pt>
                <c:pt idx="2">
                  <c:v>292</c:v>
                </c:pt>
                <c:pt idx="3">
                  <c:v>10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</c:numCache>
            </c:numRef>
          </c:val>
        </c:ser>
        <c:marker val="1"/>
        <c:axId val="83663104"/>
        <c:axId val="83681280"/>
      </c:lineChart>
      <c:catAx>
        <c:axId val="83663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681280"/>
        <c:crosses val="autoZero"/>
        <c:auto val="1"/>
        <c:lblAlgn val="ctr"/>
        <c:lblOffset val="100"/>
        <c:tickLblSkip val="1"/>
        <c:tickMarkSkip val="1"/>
      </c:catAx>
      <c:valAx>
        <c:axId val="83681280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66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22122918495421021"/>
          <c:y val="6.082750605079480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'13.4.4.1'!$D$10:$D$20</c:f>
              <c:numCache>
                <c:formatCode>#,##0\ _€;\-#,##0\ _€</c:formatCode>
                <c:ptCount val="11"/>
                <c:pt idx="0">
                  <c:v>66810</c:v>
                </c:pt>
                <c:pt idx="1">
                  <c:v>43000</c:v>
                </c:pt>
                <c:pt idx="2">
                  <c:v>16425</c:v>
                </c:pt>
                <c:pt idx="3">
                  <c:v>522</c:v>
                </c:pt>
                <c:pt idx="4">
                  <c:v>165</c:v>
                </c:pt>
                <c:pt idx="5">
                  <c:v>0</c:v>
                </c:pt>
                <c:pt idx="6">
                  <c:v>220</c:v>
                </c:pt>
                <c:pt idx="7">
                  <c:v>100</c:v>
                </c:pt>
                <c:pt idx="8">
                  <c:v>285</c:v>
                </c:pt>
                <c:pt idx="9">
                  <c:v>390</c:v>
                </c:pt>
                <c:pt idx="10">
                  <c:v>450</c:v>
                </c:pt>
              </c:numCache>
            </c:numRef>
          </c:val>
        </c:ser>
        <c:marker val="1"/>
        <c:axId val="84151296"/>
        <c:axId val="84169472"/>
      </c:lineChart>
      <c:catAx>
        <c:axId val="841512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69472"/>
        <c:crosses val="autoZero"/>
        <c:auto val="1"/>
        <c:lblAlgn val="ctr"/>
        <c:lblOffset val="100"/>
        <c:tickLblSkip val="1"/>
        <c:tickMarkSkip val="1"/>
      </c:catAx>
      <c:valAx>
        <c:axId val="84169472"/>
        <c:scaling>
          <c:orientation val="minMax"/>
          <c:max val="9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5129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24137928032627975"/>
          <c:y val="4.368932038834946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3028"/>
          <c:h val="0.762136825575538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'13.4.4.1'!$G$10:$G$20</c:f>
              <c:numCache>
                <c:formatCode>#,##0\ _€;\-#,##0\ _€</c:formatCode>
                <c:ptCount val="11"/>
                <c:pt idx="0">
                  <c:v>2425.203</c:v>
                </c:pt>
                <c:pt idx="1">
                  <c:v>1760.6316000000002</c:v>
                </c:pt>
                <c:pt idx="2">
                  <c:v>597.87</c:v>
                </c:pt>
                <c:pt idx="3">
                  <c:v>18.948599999999999</c:v>
                </c:pt>
                <c:pt idx="4">
                  <c:v>5.9894999999999996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84205568"/>
        <c:axId val="84207104"/>
      </c:lineChart>
      <c:catAx>
        <c:axId val="8420556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207104"/>
        <c:crosses val="autoZero"/>
        <c:auto val="1"/>
        <c:lblAlgn val="ctr"/>
        <c:lblOffset val="100"/>
        <c:tickLblSkip val="1"/>
        <c:tickMarkSkip val="1"/>
      </c:catAx>
      <c:valAx>
        <c:axId val="84207104"/>
        <c:scaling>
          <c:orientation val="minMax"/>
          <c:max val="4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205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0658739554767389"/>
          <c:y val="5.37171712231624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1899712085879167E-2"/>
          <c:y val="0.14709908544041037"/>
          <c:w val="0.9007475344910697"/>
          <c:h val="0.7697667139433658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'13.4.5.1'!$B$10:$B$20</c:f>
              <c:numCache>
                <c:formatCode>#,##0.0_);\(#,##0.0\)</c:formatCode>
                <c:ptCount val="11"/>
                <c:pt idx="0">
                  <c:v>103.1</c:v>
                </c:pt>
                <c:pt idx="1">
                  <c:v>102.104</c:v>
                </c:pt>
                <c:pt idx="2">
                  <c:v>85.516000000000005</c:v>
                </c:pt>
                <c:pt idx="3">
                  <c:v>68.171000000000006</c:v>
                </c:pt>
                <c:pt idx="4">
                  <c:v>52.289000000000001</c:v>
                </c:pt>
                <c:pt idx="5">
                  <c:v>49.813000000000002</c:v>
                </c:pt>
                <c:pt idx="6">
                  <c:v>43.381999999999998</c:v>
                </c:pt>
                <c:pt idx="7">
                  <c:v>44.930999999999997</c:v>
                </c:pt>
                <c:pt idx="8" formatCode="0.0">
                  <c:v>38.951999999999998</c:v>
                </c:pt>
                <c:pt idx="9" formatCode="0.0">
                  <c:v>32.052</c:v>
                </c:pt>
                <c:pt idx="10" formatCode="0.0">
                  <c:v>38.414000000000001</c:v>
                </c:pt>
              </c:numCache>
            </c:numRef>
          </c:val>
        </c:ser>
        <c:marker val="1"/>
        <c:axId val="83428480"/>
        <c:axId val="83430016"/>
      </c:lineChart>
      <c:catAx>
        <c:axId val="8342848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30016"/>
        <c:crosses val="autoZero"/>
        <c:auto val="1"/>
        <c:lblAlgn val="ctr"/>
        <c:lblOffset val="100"/>
        <c:tickLblSkip val="1"/>
        <c:tickMarkSkip val="1"/>
      </c:catAx>
      <c:valAx>
        <c:axId val="83430016"/>
        <c:scaling>
          <c:orientation val="minMax"/>
          <c:min val="25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2848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948015077611428"/>
          <c:y val="3.0373850327532585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745762711866124E-2"/>
          <c:y val="0.23130841121495327"/>
          <c:w val="0.89308996088657111"/>
          <c:h val="0.68457943925233644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'13.1.2.2'!$C$8:$C$18</c:f>
              <c:numCache>
                <c:formatCode>#,##0.0_);\(#,##0.0\)</c:formatCode>
                <c:ptCount val="11"/>
                <c:pt idx="0">
                  <c:v>948.70699999999999</c:v>
                </c:pt>
                <c:pt idx="1">
                  <c:v>910.44799999999998</c:v>
                </c:pt>
                <c:pt idx="2">
                  <c:v>614.02099999999996</c:v>
                </c:pt>
                <c:pt idx="3">
                  <c:v>413.41</c:v>
                </c:pt>
                <c:pt idx="4">
                  <c:v>531.66099999999994</c:v>
                </c:pt>
                <c:pt idx="5">
                  <c:v>541.58100000000002</c:v>
                </c:pt>
                <c:pt idx="6">
                  <c:v>488.30599999999998</c:v>
                </c:pt>
                <c:pt idx="7">
                  <c:v>378.05399999999997</c:v>
                </c:pt>
                <c:pt idx="8">
                  <c:v>411.053</c:v>
                </c:pt>
                <c:pt idx="9">
                  <c:v>343.38900000000001</c:v>
                </c:pt>
                <c:pt idx="10">
                  <c:v>297.13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'13.1.2.2'!$E$8:$E$18</c:f>
              <c:numCache>
                <c:formatCode>#,##0.0_);\(#,##0.0\)</c:formatCode>
                <c:ptCount val="11"/>
                <c:pt idx="0">
                  <c:v>1226.3209999999999</c:v>
                </c:pt>
                <c:pt idx="1">
                  <c:v>1363.6610000000001</c:v>
                </c:pt>
                <c:pt idx="2">
                  <c:v>1306.212</c:v>
                </c:pt>
                <c:pt idx="3">
                  <c:v>1389.903</c:v>
                </c:pt>
                <c:pt idx="4">
                  <c:v>1526.2090000000001</c:v>
                </c:pt>
                <c:pt idx="5">
                  <c:v>1231.171</c:v>
                </c:pt>
                <c:pt idx="6">
                  <c:v>1459.7670000000001</c:v>
                </c:pt>
                <c:pt idx="7">
                  <c:v>1616.5989999999999</c:v>
                </c:pt>
                <c:pt idx="8">
                  <c:v>1777.1179999999999</c:v>
                </c:pt>
                <c:pt idx="9">
                  <c:v>1781.58</c:v>
                </c:pt>
                <c:pt idx="10">
                  <c:v>1874.5419999999999</c:v>
                </c:pt>
              </c:numCache>
            </c:numRef>
          </c:val>
        </c:ser>
        <c:marker val="1"/>
        <c:axId val="158627712"/>
        <c:axId val="158629248"/>
      </c:lineChart>
      <c:catAx>
        <c:axId val="158627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629248"/>
        <c:crosses val="autoZero"/>
        <c:auto val="1"/>
        <c:lblAlgn val="ctr"/>
        <c:lblOffset val="100"/>
        <c:tickLblSkip val="1"/>
        <c:tickMarkSkip val="1"/>
      </c:catAx>
      <c:valAx>
        <c:axId val="158629248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62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91916558018702"/>
          <c:y val="0.12616822429906538"/>
          <c:w val="0.30769230769230782"/>
          <c:h val="5.841121495327228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30454094767790818"/>
          <c:y val="5.44157978745499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556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'13.4.5.1'!$D$10:$D$20</c:f>
              <c:numCache>
                <c:formatCode>#,##0\ _€;\-#,##0\ _€</c:formatCode>
                <c:ptCount val="11"/>
                <c:pt idx="0">
                  <c:v>7174.942</c:v>
                </c:pt>
                <c:pt idx="1">
                  <c:v>7291.0919999999996</c:v>
                </c:pt>
                <c:pt idx="2">
                  <c:v>5827.0309999999999</c:v>
                </c:pt>
                <c:pt idx="3">
                  <c:v>4909.9579999999996</c:v>
                </c:pt>
                <c:pt idx="4">
                  <c:v>4170.442</c:v>
                </c:pt>
                <c:pt idx="5">
                  <c:v>4225.433</c:v>
                </c:pt>
                <c:pt idx="6">
                  <c:v>3534.5169999999998</c:v>
                </c:pt>
                <c:pt idx="7">
                  <c:v>4188.5349999999999</c:v>
                </c:pt>
                <c:pt idx="8">
                  <c:v>3460.23</c:v>
                </c:pt>
                <c:pt idx="9">
                  <c:v>2519.482</c:v>
                </c:pt>
                <c:pt idx="10">
                  <c:v>3723.3090000000002</c:v>
                </c:pt>
              </c:numCache>
            </c:numRef>
          </c:val>
        </c:ser>
        <c:marker val="1"/>
        <c:axId val="83462016"/>
        <c:axId val="83463552"/>
      </c:lineChart>
      <c:catAx>
        <c:axId val="834620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63552"/>
        <c:crosses val="autoZero"/>
        <c:auto val="1"/>
        <c:lblAlgn val="ctr"/>
        <c:lblOffset val="100"/>
        <c:tickLblSkip val="1"/>
        <c:tickMarkSkip val="1"/>
      </c:catAx>
      <c:valAx>
        <c:axId val="83463552"/>
        <c:scaling>
          <c:orientation val="minMax"/>
          <c:max val="10000"/>
          <c:min val="2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462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3045324601182718"/>
          <c:y val="5.399090810432770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2869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'13.4.5.1'!$F$10:$F$20</c:f>
              <c:numCache>
                <c:formatCode>#,##0\ _€;\-#,##0\ _€</c:formatCode>
                <c:ptCount val="11"/>
                <c:pt idx="0">
                  <c:v>436236.47360000003</c:v>
                </c:pt>
                <c:pt idx="1">
                  <c:v>401010.06</c:v>
                </c:pt>
                <c:pt idx="2">
                  <c:v>254641.25469999999</c:v>
                </c:pt>
                <c:pt idx="3">
                  <c:v>172339.52579999997</c:v>
                </c:pt>
                <c:pt idx="4">
                  <c:v>154723.3982</c:v>
                </c:pt>
                <c:pt idx="5">
                  <c:v>156763.5643</c:v>
                </c:pt>
                <c:pt idx="6">
                  <c:v>126535.7086</c:v>
                </c:pt>
                <c:pt idx="7">
                  <c:v>130682.292</c:v>
                </c:pt>
                <c:pt idx="8">
                  <c:v>119377.93500000001</c:v>
                </c:pt>
                <c:pt idx="9">
                  <c:v>85662.387999999992</c:v>
                </c:pt>
                <c:pt idx="10">
                  <c:v>128081.8296</c:v>
                </c:pt>
              </c:numCache>
            </c:numRef>
          </c:val>
        </c:ser>
        <c:marker val="1"/>
        <c:axId val="83954304"/>
        <c:axId val="83972480"/>
      </c:lineChart>
      <c:catAx>
        <c:axId val="839543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72480"/>
        <c:crosses val="autoZero"/>
        <c:auto val="1"/>
        <c:lblAlgn val="ctr"/>
        <c:lblOffset val="100"/>
        <c:tickLblSkip val="1"/>
        <c:tickMarkSkip val="1"/>
      </c:catAx>
      <c:valAx>
        <c:axId val="83972480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954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0799"/>
          <c:y val="7.579462102689654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073"/>
          <c:h val="0.64547754321413664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'13.4.6.1'!$A$8:$A$18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'13.4.6.1'!$D$8:$D$18</c:f>
              <c:numCache>
                <c:formatCode>#,##0.0_);\(#,##0.0\)</c:formatCode>
                <c:ptCount val="11"/>
                <c:pt idx="0">
                  <c:v>1082.5429999999999</c:v>
                </c:pt>
                <c:pt idx="1">
                  <c:v>1111.213</c:v>
                </c:pt>
                <c:pt idx="2">
                  <c:v>887.79399999999998</c:v>
                </c:pt>
                <c:pt idx="3">
                  <c:v>745.86900000000003</c:v>
                </c:pt>
                <c:pt idx="4">
                  <c:v>636.45900000000006</c:v>
                </c:pt>
                <c:pt idx="5">
                  <c:v>649.93499999999995</c:v>
                </c:pt>
                <c:pt idx="6">
                  <c:v>559.79499999999996</c:v>
                </c:pt>
                <c:pt idx="7">
                  <c:v>567.72199999999998</c:v>
                </c:pt>
                <c:pt idx="8">
                  <c:v>528.41399999999999</c:v>
                </c:pt>
                <c:pt idx="9">
                  <c:v>319.23700000000002</c:v>
                </c:pt>
                <c:pt idx="10">
                  <c:v>529.79399999999998</c:v>
                </c:pt>
              </c:numCache>
            </c:numRef>
          </c:val>
        </c:ser>
        <c:marker val="1"/>
        <c:axId val="83537920"/>
        <c:axId val="83539456"/>
      </c:lineChart>
      <c:catAx>
        <c:axId val="8353792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539456"/>
        <c:crosses val="autoZero"/>
        <c:auto val="1"/>
        <c:lblAlgn val="ctr"/>
        <c:lblOffset val="100"/>
        <c:tickLblSkip val="1"/>
        <c:tickMarkSkip val="1"/>
      </c:catAx>
      <c:valAx>
        <c:axId val="83539456"/>
        <c:scaling>
          <c:orientation val="minMax"/>
          <c:max val="1400"/>
          <c:min val="2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537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3212276763276932"/>
          <c:y val="8.09929694040043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7326392866353594E-2"/>
          <c:y val="0.16786610055573073"/>
          <c:w val="0.88597697589244828"/>
          <c:h val="0.7458051038976000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'13.4.7.1'!$B$11:$B$21</c:f>
              <c:numCache>
                <c:formatCode>#,##0.0_);\(#,##0.0\)</c:formatCode>
                <c:ptCount val="11"/>
                <c:pt idx="0">
                  <c:v>89.123999999999995</c:v>
                </c:pt>
                <c:pt idx="1">
                  <c:v>86.072000000000003</c:v>
                </c:pt>
                <c:pt idx="2">
                  <c:v>62.529000000000003</c:v>
                </c:pt>
                <c:pt idx="3">
                  <c:v>65.238</c:v>
                </c:pt>
                <c:pt idx="4">
                  <c:v>52.639000000000003</c:v>
                </c:pt>
                <c:pt idx="5">
                  <c:v>58.649000000000001</c:v>
                </c:pt>
                <c:pt idx="6">
                  <c:v>63.216999999999999</c:v>
                </c:pt>
                <c:pt idx="7">
                  <c:v>67.117999999999995</c:v>
                </c:pt>
                <c:pt idx="8">
                  <c:v>69.662000000000006</c:v>
                </c:pt>
                <c:pt idx="9">
                  <c:v>63.52</c:v>
                </c:pt>
                <c:pt idx="10">
                  <c:v>74.265000000000001</c:v>
                </c:pt>
              </c:numCache>
            </c:numRef>
          </c:val>
        </c:ser>
        <c:marker val="1"/>
        <c:axId val="84075648"/>
        <c:axId val="84077184"/>
      </c:lineChart>
      <c:catAx>
        <c:axId val="840756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077184"/>
        <c:crosses val="autoZero"/>
        <c:auto val="1"/>
        <c:lblAlgn val="ctr"/>
        <c:lblOffset val="100"/>
        <c:tickLblSkip val="1"/>
        <c:tickMarkSkip val="1"/>
      </c:catAx>
      <c:valAx>
        <c:axId val="84077184"/>
        <c:scaling>
          <c:orientation val="minMax"/>
          <c:min val="5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07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6210572911776148"/>
          <c:y val="7.711286089238893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7.9530638852674182E-2"/>
          <c:y val="0.16507196316158967"/>
          <c:w val="0.88657105606258935"/>
          <c:h val="0.74880470245764663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'13.4.7.1'!$D$11:$D$21</c:f>
              <c:numCache>
                <c:formatCode>#,##0.0_);\(#,##0.0\)</c:formatCode>
                <c:ptCount val="11"/>
                <c:pt idx="0">
                  <c:v>351.58699999999999</c:v>
                </c:pt>
                <c:pt idx="1">
                  <c:v>343.82299999999998</c:v>
                </c:pt>
                <c:pt idx="2">
                  <c:v>145.07900000000001</c:v>
                </c:pt>
                <c:pt idx="3">
                  <c:v>127.16500000000001</c:v>
                </c:pt>
                <c:pt idx="4">
                  <c:v>55.731000000000002</c:v>
                </c:pt>
                <c:pt idx="5">
                  <c:v>79.22</c:v>
                </c:pt>
                <c:pt idx="6">
                  <c:v>115.08799999999999</c:v>
                </c:pt>
                <c:pt idx="7">
                  <c:v>182.78100000000001</c:v>
                </c:pt>
                <c:pt idx="8">
                  <c:v>190.7</c:v>
                </c:pt>
                <c:pt idx="9">
                  <c:v>145.35599999999999</c:v>
                </c:pt>
                <c:pt idx="10">
                  <c:v>224.73400000000001</c:v>
                </c:pt>
              </c:numCache>
            </c:numRef>
          </c:val>
        </c:ser>
        <c:marker val="1"/>
        <c:axId val="84510592"/>
        <c:axId val="84512128"/>
      </c:lineChart>
      <c:catAx>
        <c:axId val="84510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512128"/>
        <c:crosses val="autoZero"/>
        <c:auto val="1"/>
        <c:lblAlgn val="ctr"/>
        <c:lblOffset val="100"/>
        <c:tickLblSkip val="1"/>
        <c:tickMarkSkip val="1"/>
      </c:catAx>
      <c:valAx>
        <c:axId val="84512128"/>
        <c:scaling>
          <c:orientation val="minMax"/>
          <c:max val="370"/>
          <c:min val="2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84510592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29713214419626116"/>
          <c:y val="6.2905536340667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'13.4.7.1'!$F$11:$F$21</c:f>
              <c:numCache>
                <c:formatCode>#,##0\ _€;\-#,##0\ _€</c:formatCode>
                <c:ptCount val="11"/>
                <c:pt idx="0">
                  <c:v>80548.581699999995</c:v>
                </c:pt>
                <c:pt idx="1">
                  <c:v>24308.286100000001</c:v>
                </c:pt>
                <c:pt idx="2">
                  <c:v>31801.316800000004</c:v>
                </c:pt>
                <c:pt idx="3">
                  <c:v>41621.104500000001</c:v>
                </c:pt>
                <c:pt idx="4">
                  <c:v>14896.8963</c:v>
                </c:pt>
                <c:pt idx="5">
                  <c:v>17428.400000000001</c:v>
                </c:pt>
                <c:pt idx="6">
                  <c:v>53297.252799999995</c:v>
                </c:pt>
                <c:pt idx="7">
                  <c:v>99030.745800000004</c:v>
                </c:pt>
                <c:pt idx="8">
                  <c:v>75288.36</c:v>
                </c:pt>
                <c:pt idx="9">
                  <c:v>60816.950400000002</c:v>
                </c:pt>
                <c:pt idx="10">
                  <c:v>3344.7237</c:v>
                </c:pt>
              </c:numCache>
            </c:numRef>
          </c:val>
        </c:ser>
        <c:marker val="1"/>
        <c:axId val="84527744"/>
        <c:axId val="84554112"/>
      </c:lineChart>
      <c:catAx>
        <c:axId val="845277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554112"/>
        <c:crosses val="autoZero"/>
        <c:auto val="1"/>
        <c:lblAlgn val="ctr"/>
        <c:lblOffset val="100"/>
        <c:tickLblSkip val="1"/>
        <c:tickMarkSkip val="1"/>
      </c:catAx>
      <c:valAx>
        <c:axId val="84554112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527744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59918"/>
          <c:y val="8.219124636447472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49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'13.4.8.1'!$B$10:$B$20</c:f>
              <c:numCache>
                <c:formatCode>#,##0\ _€;\-#,##0\ _€</c:formatCode>
                <c:ptCount val="11"/>
                <c:pt idx="0">
                  <c:v>24</c:v>
                </c:pt>
                <c:pt idx="1">
                  <c:v>23</c:v>
                </c:pt>
                <c:pt idx="2">
                  <c:v>4</c:v>
                </c:pt>
                <c:pt idx="3">
                  <c:v>0</c:v>
                </c:pt>
                <c:pt idx="4" formatCode="#,##0__;\–#,##0__;0__;@__">
                  <c:v>2</c:v>
                </c:pt>
                <c:pt idx="5">
                  <c:v>0</c:v>
                </c:pt>
                <c:pt idx="6" formatCode="#,##0__;\–#,##0__;0__;@__">
                  <c:v>7</c:v>
                </c:pt>
                <c:pt idx="7">
                  <c:v>0</c:v>
                </c:pt>
                <c:pt idx="8">
                  <c:v>14</c:v>
                </c:pt>
                <c:pt idx="9">
                  <c:v>18</c:v>
                </c:pt>
                <c:pt idx="10">
                  <c:v>14</c:v>
                </c:pt>
              </c:numCache>
            </c:numRef>
          </c:val>
        </c:ser>
        <c:marker val="1"/>
        <c:axId val="84636032"/>
        <c:axId val="84637568"/>
      </c:lineChart>
      <c:catAx>
        <c:axId val="84636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37568"/>
        <c:crosses val="autoZero"/>
        <c:auto val="1"/>
        <c:lblAlgn val="ctr"/>
        <c:lblOffset val="100"/>
        <c:tickLblSkip val="1"/>
        <c:tickMarkSkip val="1"/>
      </c:catAx>
      <c:valAx>
        <c:axId val="84637568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636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8135"/>
          <c:y val="6.390378417887643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'13.4.8.1'!$D$10:$D$20</c:f>
              <c:numCache>
                <c:formatCode>#,##0\ _€;\-#,##0\ _€</c:formatCode>
                <c:ptCount val="11"/>
                <c:pt idx="0">
                  <c:v>34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 formatCode="#,##0__;\–#,##0__;0__;@__">
                  <c:v>2</c:v>
                </c:pt>
                <c:pt idx="5">
                  <c:v>0</c:v>
                </c:pt>
                <c:pt idx="6" formatCode="#,##0__;\–#,##0__;0__;@__">
                  <c:v>21</c:v>
                </c:pt>
                <c:pt idx="7">
                  <c:v>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</c:numCache>
            </c:numRef>
          </c:val>
        </c:ser>
        <c:marker val="1"/>
        <c:axId val="83821696"/>
        <c:axId val="83823232"/>
      </c:lineChart>
      <c:catAx>
        <c:axId val="83821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823232"/>
        <c:crosses val="autoZero"/>
        <c:auto val="1"/>
        <c:lblAlgn val="ctr"/>
        <c:lblOffset val="100"/>
        <c:tickLblSkip val="1"/>
        <c:tickMarkSkip val="1"/>
      </c:catAx>
      <c:valAx>
        <c:axId val="83823232"/>
        <c:scaling>
          <c:orientation val="minMax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3821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11857158294371579"/>
          <c:y val="4.739336492891133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1428628228674846E-2"/>
          <c:y val="0.15165876777251186"/>
          <c:w val="0.87000060686426262"/>
          <c:h val="0.76540284360190003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'13.4.9.1'!$C$10:$C$20</c:f>
              <c:numCache>
                <c:formatCode>#,##0__;\–#,##0__;0__;@__</c:formatCode>
                <c:ptCount val="11"/>
                <c:pt idx="0">
                  <c:v>684</c:v>
                </c:pt>
                <c:pt idx="1">
                  <c:v>732</c:v>
                </c:pt>
                <c:pt idx="2">
                  <c:v>5</c:v>
                </c:pt>
                <c:pt idx="3">
                  <c:v>10</c:v>
                </c:pt>
                <c:pt idx="4">
                  <c:v>2</c:v>
                </c:pt>
                <c:pt idx="5">
                  <c:v>49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11</c:v>
                </c:pt>
                <c:pt idx="10">
                  <c:v>46</c:v>
                </c:pt>
              </c:numCache>
            </c:numRef>
          </c:val>
        </c:ser>
        <c:marker val="1"/>
        <c:axId val="84130432"/>
        <c:axId val="84140416"/>
      </c:lineChart>
      <c:catAx>
        <c:axId val="84130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40416"/>
        <c:crosses val="autoZero"/>
        <c:auto val="1"/>
        <c:lblAlgn val="ctr"/>
        <c:lblOffset val="100"/>
        <c:tickLblSkip val="1"/>
        <c:tickMarkSkip val="1"/>
      </c:catAx>
      <c:valAx>
        <c:axId val="8414041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130432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13086790581694999"/>
          <c:y val="7.71028037383177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028"/>
          <c:h val="0.7172897196261686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2960</c:v>
                </c:pt>
                <c:pt idx="1">
                  <c:v>1806</c:v>
                </c:pt>
                <c:pt idx="2">
                  <c:v>31</c:v>
                </c:pt>
                <c:pt idx="3">
                  <c:v>22</c:v>
                </c:pt>
                <c:pt idx="4">
                  <c:v>1</c:v>
                </c:pt>
                <c:pt idx="5">
                  <c:v>47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12</c:v>
                </c:pt>
                <c:pt idx="10">
                  <c:v>70</c:v>
                </c:pt>
              </c:numCache>
            </c:numRef>
          </c:val>
        </c:ser>
        <c:marker val="1"/>
        <c:axId val="84446592"/>
        <c:axId val="84456576"/>
      </c:lineChart>
      <c:catAx>
        <c:axId val="844465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56576"/>
        <c:crosses val="autoZero"/>
        <c:auto val="1"/>
        <c:lblAlgn val="ctr"/>
        <c:lblOffset val="100"/>
        <c:tickLblSkip val="1"/>
        <c:tickMarkSkip val="1"/>
      </c:catAx>
      <c:valAx>
        <c:axId val="84456576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446592"/>
        <c:crosses val="autoZero"/>
        <c:crossBetween val="between"/>
        <c:majorUnit val="4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447469457792407"/>
          <c:y val="3.2110165389746072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4856450957983776E-2"/>
          <c:y val="0.25458744107861031"/>
          <c:w val="0.89164547698926111"/>
          <c:h val="0.66284477902450489"/>
        </c:manualLayout>
      </c:layout>
      <c:lineChart>
        <c:grouping val="standard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'13.1.2.2'!$D$8:$D$18</c:f>
              <c:numCache>
                <c:formatCode>#,##0.0_);\(#,##0.0\)</c:formatCode>
                <c:ptCount val="11"/>
                <c:pt idx="0">
                  <c:v>2707.828</c:v>
                </c:pt>
                <c:pt idx="1">
                  <c:v>934.52300000000002</c:v>
                </c:pt>
                <c:pt idx="2">
                  <c:v>1643.2139999999999</c:v>
                </c:pt>
                <c:pt idx="3">
                  <c:v>1227.124</c:v>
                </c:pt>
                <c:pt idx="4">
                  <c:v>1184.8440000000001</c:v>
                </c:pt>
                <c:pt idx="5">
                  <c:v>1401.499</c:v>
                </c:pt>
                <c:pt idx="6">
                  <c:v>999.86099999999999</c:v>
                </c:pt>
                <c:pt idx="7">
                  <c:v>900.35199999999998</c:v>
                </c:pt>
                <c:pt idx="8">
                  <c:v>499.49299999999999</c:v>
                </c:pt>
                <c:pt idx="9">
                  <c:v>933.26800000000003</c:v>
                </c:pt>
                <c:pt idx="10">
                  <c:v>825.43299999999999</c:v>
                </c:pt>
              </c:numCache>
            </c:numRef>
          </c:val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strCache>
            </c:strRef>
          </c:cat>
          <c:val>
            <c:numRef>
              <c:f>'13.1.2.2'!$F$8:$F$18</c:f>
              <c:numCache>
                <c:formatCode>#,##0.0_);\(#,##0.0\)</c:formatCode>
                <c:ptCount val="11"/>
                <c:pt idx="0">
                  <c:v>4388.8959999999997</c:v>
                </c:pt>
                <c:pt idx="1">
                  <c:v>3092.1709999999998</c:v>
                </c:pt>
                <c:pt idx="2">
                  <c:v>3878.3679999999999</c:v>
                </c:pt>
                <c:pt idx="3">
                  <c:v>5209.2349999999997</c:v>
                </c:pt>
                <c:pt idx="4">
                  <c:v>5646.6170000000002</c:v>
                </c:pt>
                <c:pt idx="5">
                  <c:v>3403.2730000000001</c:v>
                </c:pt>
                <c:pt idx="6">
                  <c:v>4941.3360000000002</c:v>
                </c:pt>
                <c:pt idx="7">
                  <c:v>5976.299</c:v>
                </c:pt>
                <c:pt idx="8">
                  <c:v>4690.335</c:v>
                </c:pt>
                <c:pt idx="9">
                  <c:v>6811.6610000000001</c:v>
                </c:pt>
                <c:pt idx="10">
                  <c:v>5647.3010000000004</c:v>
                </c:pt>
              </c:numCache>
            </c:numRef>
          </c:val>
        </c:ser>
        <c:marker val="1"/>
        <c:axId val="158679040"/>
        <c:axId val="158680576"/>
      </c:lineChart>
      <c:catAx>
        <c:axId val="1586790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680576"/>
        <c:crosses val="autoZero"/>
        <c:auto val="1"/>
        <c:lblAlgn val="ctr"/>
        <c:lblOffset val="100"/>
        <c:tickLblSkip val="1"/>
        <c:tickMarkSkip val="1"/>
      </c:catAx>
      <c:valAx>
        <c:axId val="158680576"/>
        <c:scaling>
          <c:orientation val="minMax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8679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11776758976418"/>
          <c:y val="0.13990849767632704"/>
          <c:w val="0.30809413183665785"/>
          <c:h val="5.73394495412843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cáñamo textil (miles de euros)</a:t>
            </a:r>
          </a:p>
        </c:rich>
      </c:tx>
      <c:layout>
        <c:manualLayout>
          <c:xMode val="edge"/>
          <c:yMode val="edge"/>
          <c:x val="0.17588683900900773"/>
          <c:y val="4.651162790697710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5035592635739768E-2"/>
          <c:y val="0.18837230692713092"/>
          <c:w val="0.8496465669971287"/>
          <c:h val="0.72325663523873063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2960</c:v>
                </c:pt>
                <c:pt idx="1">
                  <c:v>1806</c:v>
                </c:pt>
                <c:pt idx="2">
                  <c:v>31</c:v>
                </c:pt>
                <c:pt idx="3">
                  <c:v>22</c:v>
                </c:pt>
                <c:pt idx="4">
                  <c:v>1</c:v>
                </c:pt>
                <c:pt idx="5">
                  <c:v>47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12</c:v>
                </c:pt>
                <c:pt idx="10">
                  <c:v>70</c:v>
                </c:pt>
              </c:numCache>
            </c:numRef>
          </c:val>
        </c:ser>
        <c:marker val="1"/>
        <c:axId val="85066112"/>
        <c:axId val="85067648"/>
      </c:lineChart>
      <c:catAx>
        <c:axId val="850661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67648"/>
        <c:crosses val="autoZero"/>
        <c:auto val="1"/>
        <c:lblAlgn val="ctr"/>
        <c:lblOffset val="100"/>
        <c:tickLblSkip val="1"/>
        <c:tickMarkSkip val="1"/>
      </c:catAx>
      <c:valAx>
        <c:axId val="8506764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66112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0895517765264091"/>
          <c:y val="4.235294117647059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'13.4.10.1'!$B$10:$B$20</c:f>
              <c:numCache>
                <c:formatCode>#,##0.0_);\(#,##0.0\)</c:formatCode>
                <c:ptCount val="11"/>
                <c:pt idx="0">
                  <c:v>752.17499999999995</c:v>
                </c:pt>
                <c:pt idx="1">
                  <c:v>516.16</c:v>
                </c:pt>
                <c:pt idx="2">
                  <c:v>622.49400000000003</c:v>
                </c:pt>
                <c:pt idx="3">
                  <c:v>600.86599999999999</c:v>
                </c:pt>
                <c:pt idx="4">
                  <c:v>730.81899999999996</c:v>
                </c:pt>
                <c:pt idx="5">
                  <c:v>851.12</c:v>
                </c:pt>
                <c:pt idx="6">
                  <c:v>682.52200000000005</c:v>
                </c:pt>
                <c:pt idx="7">
                  <c:v>862.86900000000003</c:v>
                </c:pt>
                <c:pt idx="8">
                  <c:v>753.01499999999999</c:v>
                </c:pt>
                <c:pt idx="9">
                  <c:v>865.56399999999996</c:v>
                </c:pt>
                <c:pt idx="10">
                  <c:v>783.42499999999995</c:v>
                </c:pt>
              </c:numCache>
            </c:numRef>
          </c:val>
        </c:ser>
        <c:marker val="1"/>
        <c:axId val="85202432"/>
        <c:axId val="85203968"/>
      </c:lineChart>
      <c:catAx>
        <c:axId val="85202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203968"/>
        <c:crosses val="autoZero"/>
        <c:auto val="1"/>
        <c:lblAlgn val="ctr"/>
        <c:lblOffset val="100"/>
        <c:tickLblSkip val="1"/>
        <c:tickMarkSkip val="1"/>
      </c:catAx>
      <c:valAx>
        <c:axId val="85203968"/>
        <c:scaling>
          <c:orientation val="minMax"/>
          <c:max val="14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85202432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0433038857947947"/>
          <c:y val="4.640371116401151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782203292960363E-2"/>
          <c:y val="0.20881670533642957"/>
          <c:w val="0.8673889357642135"/>
          <c:h val="0.705336426914153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'13.4.10.1'!$D$10:$D$20</c:f>
              <c:numCache>
                <c:formatCode>#,##0.0_);\(#,##0.0\)</c:formatCode>
                <c:ptCount val="11"/>
                <c:pt idx="0">
                  <c:v>820.87199999999996</c:v>
                </c:pt>
                <c:pt idx="1">
                  <c:v>381.27499999999998</c:v>
                </c:pt>
                <c:pt idx="2">
                  <c:v>662.08299999999997</c:v>
                </c:pt>
                <c:pt idx="3">
                  <c:v>733.154</c:v>
                </c:pt>
                <c:pt idx="4">
                  <c:v>872.68700000000001</c:v>
                </c:pt>
                <c:pt idx="5">
                  <c:v>869.54</c:v>
                </c:pt>
                <c:pt idx="6">
                  <c:v>846.64800000000002</c:v>
                </c:pt>
                <c:pt idx="7">
                  <c:v>1090.171</c:v>
                </c:pt>
                <c:pt idx="8">
                  <c:v>642.01700000000005</c:v>
                </c:pt>
                <c:pt idx="9">
                  <c:v>1038.0709999999999</c:v>
                </c:pt>
                <c:pt idx="10">
                  <c:v>952.98599999999999</c:v>
                </c:pt>
              </c:numCache>
            </c:numRef>
          </c:val>
        </c:ser>
        <c:marker val="1"/>
        <c:axId val="85248256"/>
        <c:axId val="85258240"/>
      </c:lineChart>
      <c:catAx>
        <c:axId val="85248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258240"/>
        <c:crosses val="autoZero"/>
        <c:auto val="1"/>
        <c:lblAlgn val="ctr"/>
        <c:lblOffset val="100"/>
        <c:tickLblSkip val="1"/>
        <c:tickMarkSkip val="1"/>
      </c:catAx>
      <c:valAx>
        <c:axId val="85258240"/>
        <c:scaling>
          <c:orientation val="minMax"/>
          <c:max val="1200"/>
          <c:min val="3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248256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3983760176617441"/>
          <c:y val="5.399085677670569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222"/>
          <c:h val="0.74413316125009454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'13.4.10.1'!$F$10:$F$20</c:f>
              <c:numCache>
                <c:formatCode>#,##0\ _€;\-#,##0\ _€</c:formatCode>
                <c:ptCount val="11"/>
                <c:pt idx="0">
                  <c:v>188718.47279999999</c:v>
                </c:pt>
                <c:pt idx="1">
                  <c:v>96271.937499999985</c:v>
                </c:pt>
                <c:pt idx="2">
                  <c:v>146386.55129999999</c:v>
                </c:pt>
                <c:pt idx="3">
                  <c:v>289082.62219999998</c:v>
                </c:pt>
                <c:pt idx="4">
                  <c:v>337817.13770000002</c:v>
                </c:pt>
                <c:pt idx="5">
                  <c:v>195820.408</c:v>
                </c:pt>
                <c:pt idx="6">
                  <c:v>309453.60600000003</c:v>
                </c:pt>
                <c:pt idx="7">
                  <c:v>414373.99709999998</c:v>
                </c:pt>
                <c:pt idx="8">
                  <c:v>321265.30680000002</c:v>
                </c:pt>
                <c:pt idx="9">
                  <c:v>352632.71869999997</c:v>
                </c:pt>
                <c:pt idx="10">
                  <c:v>292566.70199999999</c:v>
                </c:pt>
              </c:numCache>
            </c:numRef>
          </c:val>
        </c:ser>
        <c:marker val="1"/>
        <c:axId val="85269504"/>
        <c:axId val="85291776"/>
      </c:lineChart>
      <c:catAx>
        <c:axId val="852695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291776"/>
        <c:crosses val="autoZero"/>
        <c:auto val="1"/>
        <c:lblAlgn val="ctr"/>
        <c:lblOffset val="100"/>
        <c:tickLblSkip val="1"/>
        <c:tickMarkSkip val="1"/>
      </c:catAx>
      <c:valAx>
        <c:axId val="85291776"/>
        <c:scaling>
          <c:orientation val="minMax"/>
          <c:max val="500000"/>
          <c:min val="0"/>
        </c:scaling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269504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11833349806169625"/>
          <c:y val="6.954461627548357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'13.4.11.1'!$B$10:$B$20</c:f>
              <c:numCache>
                <c:formatCode>#,##0\ _€;\-#,##0\ _€</c:formatCode>
                <c:ptCount val="11"/>
                <c:pt idx="0">
                  <c:v>148</c:v>
                </c:pt>
                <c:pt idx="1">
                  <c:v>1123</c:v>
                </c:pt>
                <c:pt idx="2">
                  <c:v>630</c:v>
                </c:pt>
                <c:pt idx="3">
                  <c:v>344</c:v>
                </c:pt>
                <c:pt idx="4">
                  <c:v>251</c:v>
                </c:pt>
                <c:pt idx="5">
                  <c:v>1247</c:v>
                </c:pt>
                <c:pt idx="6">
                  <c:v>766</c:v>
                </c:pt>
                <c:pt idx="7" formatCode="#,##0__;\–#,##0__;0__;@__">
                  <c:v>699</c:v>
                </c:pt>
                <c:pt idx="8" formatCode="#,##0__;\–#,##0__;0__;@__">
                  <c:v>481</c:v>
                </c:pt>
                <c:pt idx="9" formatCode="#,##0__;\–#,##0__;0__;@__">
                  <c:v>498</c:v>
                </c:pt>
                <c:pt idx="10" formatCode="#,##0__;\–#,##0__;0__;@__">
                  <c:v>805</c:v>
                </c:pt>
              </c:numCache>
            </c:numRef>
          </c:val>
        </c:ser>
        <c:marker val="1"/>
        <c:axId val="85328256"/>
        <c:axId val="85329792"/>
      </c:lineChart>
      <c:catAx>
        <c:axId val="853282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29792"/>
        <c:crosses val="autoZero"/>
        <c:auto val="1"/>
        <c:lblAlgn val="ctr"/>
        <c:lblOffset val="100"/>
        <c:tickLblSkip val="1"/>
        <c:tickMarkSkip val="1"/>
      </c:catAx>
      <c:valAx>
        <c:axId val="8532979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2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12100853018372701"/>
          <c:y val="5.7736720554273674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1260513442517063"/>
          <c:y val="0.20554295695790498"/>
          <c:w val="0.84033682406842869"/>
          <c:h val="0.70900772793344069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'13.4.11.1'!$D$10:$D$20</c:f>
              <c:numCache>
                <c:formatCode>#,##0</c:formatCode>
                <c:ptCount val="11"/>
                <c:pt idx="0">
                  <c:v>394</c:v>
                </c:pt>
                <c:pt idx="1">
                  <c:v>2797</c:v>
                </c:pt>
                <c:pt idx="2">
                  <c:v>1519</c:v>
                </c:pt>
                <c:pt idx="3">
                  <c:v>920</c:v>
                </c:pt>
                <c:pt idx="4">
                  <c:v>748</c:v>
                </c:pt>
                <c:pt idx="5">
                  <c:v>2767</c:v>
                </c:pt>
                <c:pt idx="6">
                  <c:v>1812</c:v>
                </c:pt>
                <c:pt idx="7">
                  <c:v>1740</c:v>
                </c:pt>
                <c:pt idx="8">
                  <c:v>1333</c:v>
                </c:pt>
                <c:pt idx="9">
                  <c:v>1390</c:v>
                </c:pt>
                <c:pt idx="10">
                  <c:v>2650</c:v>
                </c:pt>
              </c:numCache>
            </c:numRef>
          </c:val>
        </c:ser>
        <c:marker val="1"/>
        <c:axId val="85357696"/>
        <c:axId val="85359232"/>
      </c:lineChart>
      <c:catAx>
        <c:axId val="8535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59232"/>
        <c:crosses val="autoZero"/>
        <c:auto val="1"/>
        <c:lblAlgn val="ctr"/>
        <c:lblOffset val="100"/>
        <c:tickLblSkip val="1"/>
        <c:tickMarkSkip val="1"/>
      </c:catAx>
      <c:valAx>
        <c:axId val="85359232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57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17905417974172791"/>
          <c:y val="6.19266055045871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0472981611082011"/>
          <c:y val="0.16743138016881773"/>
          <c:w val="0.85304124412846372"/>
          <c:h val="0.75000083993429145"/>
        </c:manualLayout>
      </c:layout>
      <c:lineChart>
        <c:grouping val="standard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'13.4.11.1'!$F$10:$F$20</c:f>
              <c:numCache>
                <c:formatCode>#,##0\ _€;\-#,##0\ _€</c:formatCode>
                <c:ptCount val="11"/>
                <c:pt idx="0">
                  <c:v>92.984000000000009</c:v>
                </c:pt>
                <c:pt idx="1">
                  <c:v>602.75350000000003</c:v>
                </c:pt>
                <c:pt idx="2">
                  <c:v>324.61030000000005</c:v>
                </c:pt>
                <c:pt idx="3">
                  <c:v>225.21600000000001</c:v>
                </c:pt>
                <c:pt idx="4">
                  <c:v>204.20400000000001</c:v>
                </c:pt>
                <c:pt idx="5">
                  <c:v>853.61950000000002</c:v>
                </c:pt>
                <c:pt idx="6">
                  <c:v>592.16159999999991</c:v>
                </c:pt>
                <c:pt idx="7">
                  <c:v>584.81399999999996</c:v>
                </c:pt>
                <c:pt idx="8">
                  <c:v>588.25289999999995</c:v>
                </c:pt>
                <c:pt idx="9">
                  <c:v>616.74299999999994</c:v>
                </c:pt>
                <c:pt idx="10">
                  <c:v>1308.04</c:v>
                </c:pt>
              </c:numCache>
            </c:numRef>
          </c:val>
        </c:ser>
        <c:marker val="1"/>
        <c:axId val="85391232"/>
        <c:axId val="85392768"/>
      </c:lineChart>
      <c:catAx>
        <c:axId val="853912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92768"/>
        <c:crosses val="autoZero"/>
        <c:auto val="1"/>
        <c:lblAlgn val="ctr"/>
        <c:lblOffset val="100"/>
        <c:tickLblSkip val="1"/>
        <c:tickMarkSkip val="1"/>
      </c:catAx>
      <c:valAx>
        <c:axId val="85392768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391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273"/>
          <c:h val="0.67796610169491522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'13.4.13.1'!$B$8:$B$18</c:f>
              <c:numCache>
                <c:formatCode>#,##0\ _€;\-#,##0\ _€</c:formatCode>
                <c:ptCount val="11"/>
                <c:pt idx="0">
                  <c:v>5512</c:v>
                </c:pt>
                <c:pt idx="1">
                  <c:v>3401</c:v>
                </c:pt>
                <c:pt idx="2">
                  <c:v>5481</c:v>
                </c:pt>
                <c:pt idx="3">
                  <c:v>19783</c:v>
                </c:pt>
                <c:pt idx="4">
                  <c:v>10885</c:v>
                </c:pt>
                <c:pt idx="5">
                  <c:v>21740</c:v>
                </c:pt>
                <c:pt idx="6">
                  <c:v>20731</c:v>
                </c:pt>
                <c:pt idx="7" formatCode="#,##0__;\–#,##0__;0__;@__">
                  <c:v>32091</c:v>
                </c:pt>
                <c:pt idx="8">
                  <c:v>28757</c:v>
                </c:pt>
                <c:pt idx="9">
                  <c:v>42549</c:v>
                </c:pt>
                <c:pt idx="10">
                  <c:v>43244</c:v>
                </c:pt>
              </c:numCache>
            </c:numRef>
          </c:val>
        </c:ser>
        <c:marker val="1"/>
        <c:axId val="84942848"/>
        <c:axId val="84944384"/>
      </c:lineChart>
      <c:catAx>
        <c:axId val="849428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944384"/>
        <c:crosses val="autoZero"/>
        <c:auto val="1"/>
        <c:lblAlgn val="ctr"/>
        <c:lblOffset val="100"/>
        <c:tickLblSkip val="1"/>
        <c:tickMarkSkip val="1"/>
      </c:catAx>
      <c:valAx>
        <c:axId val="84944384"/>
        <c:scaling>
          <c:orientation val="minMax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94284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3147"/>
          <c:y val="5.3012048192771083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12803889789303091"/>
          <c:y val="0.23373521476752729"/>
          <c:w val="0.82495948136142661"/>
          <c:h val="0.67951887179837911"/>
        </c:manualLayout>
      </c:layout>
      <c:lineChart>
        <c:grouping val="standard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'13.4.13.1'!$D$8:$D$18</c:f>
              <c:numCache>
                <c:formatCode>#,##0\ _€;\-#,##0\ _€</c:formatCode>
                <c:ptCount val="11"/>
                <c:pt idx="0">
                  <c:v>8760</c:v>
                </c:pt>
                <c:pt idx="1">
                  <c:v>4113</c:v>
                </c:pt>
                <c:pt idx="2">
                  <c:v>7926</c:v>
                </c:pt>
                <c:pt idx="3">
                  <c:v>34700</c:v>
                </c:pt>
                <c:pt idx="4">
                  <c:v>20816</c:v>
                </c:pt>
                <c:pt idx="5">
                  <c:v>34663</c:v>
                </c:pt>
                <c:pt idx="6">
                  <c:v>36029</c:v>
                </c:pt>
                <c:pt idx="7">
                  <c:v>63902</c:v>
                </c:pt>
                <c:pt idx="8">
                  <c:v>53447</c:v>
                </c:pt>
                <c:pt idx="9">
                  <c:v>112928</c:v>
                </c:pt>
                <c:pt idx="10">
                  <c:v>104361</c:v>
                </c:pt>
              </c:numCache>
            </c:numRef>
          </c:val>
        </c:ser>
        <c:marker val="1"/>
        <c:axId val="84984576"/>
        <c:axId val="84986112"/>
      </c:lineChart>
      <c:catAx>
        <c:axId val="849845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986112"/>
        <c:crosses val="autoZero"/>
        <c:auto val="1"/>
        <c:lblAlgn val="ctr"/>
        <c:lblOffset val="100"/>
        <c:tickLblSkip val="1"/>
        <c:tickMarkSkip val="1"/>
      </c:catAx>
      <c:valAx>
        <c:axId val="84986112"/>
        <c:scaling>
          <c:orientation val="minMax"/>
          <c:max val="120000"/>
          <c:min val="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4984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25345391016154134"/>
          <c:y val="5.828056198857496E-2"/>
        </c:manualLayout>
      </c:layout>
      <c:spPr>
        <a:noFill/>
        <a:ln w="25400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445"/>
          <c:h val="0.73647050272562087"/>
        </c:manualLayout>
      </c:layout>
      <c:lineChart>
        <c:grouping val="standard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'13.4.15.1'!$B$10:$B$20</c:f>
              <c:numCache>
                <c:formatCode>#,##0\ _€;\-#,##0\ _€</c:formatCode>
                <c:ptCount val="11"/>
                <c:pt idx="0">
                  <c:v>2685</c:v>
                </c:pt>
                <c:pt idx="1">
                  <c:v>2633</c:v>
                </c:pt>
                <c:pt idx="2">
                  <c:v>2074</c:v>
                </c:pt>
                <c:pt idx="3">
                  <c:v>1687</c:v>
                </c:pt>
                <c:pt idx="4">
                  <c:v>1722</c:v>
                </c:pt>
                <c:pt idx="5">
                  <c:v>1782</c:v>
                </c:pt>
                <c:pt idx="6">
                  <c:v>1708</c:v>
                </c:pt>
                <c:pt idx="7">
                  <c:v>1858</c:v>
                </c:pt>
                <c:pt idx="8">
                  <c:v>1769</c:v>
                </c:pt>
                <c:pt idx="9">
                  <c:v>1553</c:v>
                </c:pt>
                <c:pt idx="10">
                  <c:v>1736</c:v>
                </c:pt>
              </c:numCache>
            </c:numRef>
          </c:val>
        </c:ser>
        <c:marker val="1"/>
        <c:axId val="85026688"/>
        <c:axId val="85028224"/>
      </c:lineChart>
      <c:catAx>
        <c:axId val="850266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28224"/>
        <c:crosses val="autoZero"/>
        <c:auto val="1"/>
        <c:lblAlgn val="ctr"/>
        <c:lblOffset val="100"/>
        <c:tickLblSkip val="1"/>
        <c:tickMarkSkip val="1"/>
      </c:catAx>
      <c:valAx>
        <c:axId val="85028224"/>
        <c:scaling>
          <c:orientation val="minMax"/>
          <c:min val="1000"/>
        </c:scaling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\ _€;\-#,##0\ _€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502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711" r="0.7500000000000071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9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1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12700</xdr:colOff>
      <xdr:row>18</xdr:row>
      <xdr:rowOff>47625</xdr:rowOff>
    </xdr:from>
    <xdr:to>
      <xdr:col>4</xdr:col>
      <xdr:colOff>1384300</xdr:colOff>
      <xdr:row>43</xdr:row>
      <xdr:rowOff>104775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3175</xdr:colOff>
      <xdr:row>44</xdr:row>
      <xdr:rowOff>152400</xdr:rowOff>
    </xdr:from>
    <xdr:to>
      <xdr:col>4</xdr:col>
      <xdr:colOff>1387475</xdr:colOff>
      <xdr:row>69</xdr:row>
      <xdr:rowOff>28575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317500</xdr:colOff>
      <xdr:row>70</xdr:row>
      <xdr:rowOff>130175</xdr:rowOff>
    </xdr:from>
    <xdr:to>
      <xdr:col>4</xdr:col>
      <xdr:colOff>1346200</xdr:colOff>
      <xdr:row>93</xdr:row>
      <xdr:rowOff>158750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23</xdr:row>
      <xdr:rowOff>9525</xdr:rowOff>
    </xdr:from>
    <xdr:to>
      <xdr:col>7</xdr:col>
      <xdr:colOff>66675</xdr:colOff>
      <xdr:row>48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49</xdr:row>
      <xdr:rowOff>28575</xdr:rowOff>
    </xdr:from>
    <xdr:to>
      <xdr:col>7</xdr:col>
      <xdr:colOff>82550</xdr:colOff>
      <xdr:row>74</xdr:row>
      <xdr:rowOff>76200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292100</xdr:colOff>
      <xdr:row>75</xdr:row>
      <xdr:rowOff>66675</xdr:rowOff>
    </xdr:from>
    <xdr:to>
      <xdr:col>7</xdr:col>
      <xdr:colOff>73025</xdr:colOff>
      <xdr:row>99</xdr:row>
      <xdr:rowOff>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22</xdr:row>
      <xdr:rowOff>9525</xdr:rowOff>
    </xdr:from>
    <xdr:to>
      <xdr:col>7</xdr:col>
      <xdr:colOff>1285875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48</xdr:row>
      <xdr:rowOff>38100</xdr:rowOff>
    </xdr:from>
    <xdr:to>
      <xdr:col>7</xdr:col>
      <xdr:colOff>1295400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1266825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1206499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28575</xdr:rowOff>
    </xdr:from>
    <xdr:to>
      <xdr:col>7</xdr:col>
      <xdr:colOff>1219199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1231899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7</xdr:col>
      <xdr:colOff>1295399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142875</xdr:rowOff>
    </xdr:from>
    <xdr:to>
      <xdr:col>7</xdr:col>
      <xdr:colOff>1295399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1244600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85725</xdr:rowOff>
    </xdr:from>
    <xdr:to>
      <xdr:col>7</xdr:col>
      <xdr:colOff>1104899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152400</xdr:rowOff>
    </xdr:from>
    <xdr:to>
      <xdr:col>7</xdr:col>
      <xdr:colOff>1104899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9525</xdr:rowOff>
    </xdr:from>
    <xdr:to>
      <xdr:col>7</xdr:col>
      <xdr:colOff>1168400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21</xdr:row>
      <xdr:rowOff>0</xdr:rowOff>
    </xdr:from>
    <xdr:to>
      <xdr:col>9</xdr:col>
      <xdr:colOff>19050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38100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9525</xdr:rowOff>
    </xdr:from>
    <xdr:to>
      <xdr:col>9</xdr:col>
      <xdr:colOff>38100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76200</xdr:rowOff>
    </xdr:from>
    <xdr:to>
      <xdr:col>7</xdr:col>
      <xdr:colOff>1019175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76200</xdr:rowOff>
    </xdr:from>
    <xdr:to>
      <xdr:col>7</xdr:col>
      <xdr:colOff>1028700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971550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142875</xdr:rowOff>
    </xdr:from>
    <xdr:to>
      <xdr:col>9</xdr:col>
      <xdr:colOff>9525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46</xdr:row>
      <xdr:rowOff>66675</xdr:rowOff>
    </xdr:from>
    <xdr:to>
      <xdr:col>9</xdr:col>
      <xdr:colOff>28575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123824</xdr:colOff>
      <xdr:row>73</xdr:row>
      <xdr:rowOff>88900</xdr:rowOff>
    </xdr:from>
    <xdr:to>
      <xdr:col>9</xdr:col>
      <xdr:colOff>25399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21</xdr:row>
      <xdr:rowOff>9525</xdr:rowOff>
    </xdr:from>
    <xdr:to>
      <xdr:col>9</xdr:col>
      <xdr:colOff>19050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9</xdr:col>
      <xdr:colOff>0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28575</xdr:rowOff>
    </xdr:from>
    <xdr:to>
      <xdr:col>9</xdr:col>
      <xdr:colOff>0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47625</xdr:rowOff>
    </xdr:from>
    <xdr:to>
      <xdr:col>9</xdr:col>
      <xdr:colOff>19050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48</xdr:row>
      <xdr:rowOff>142875</xdr:rowOff>
    </xdr:from>
    <xdr:to>
      <xdr:col>9</xdr:col>
      <xdr:colOff>38100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74</xdr:row>
      <xdr:rowOff>47625</xdr:rowOff>
    </xdr:from>
    <xdr:to>
      <xdr:col>9</xdr:col>
      <xdr:colOff>0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66675</xdr:rowOff>
    </xdr:from>
    <xdr:to>
      <xdr:col>7</xdr:col>
      <xdr:colOff>939800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7</xdr:col>
      <xdr:colOff>971550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962025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85725</xdr:rowOff>
    </xdr:from>
    <xdr:to>
      <xdr:col>6</xdr:col>
      <xdr:colOff>1038225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48</xdr:row>
      <xdr:rowOff>152400</xdr:rowOff>
    </xdr:from>
    <xdr:to>
      <xdr:col>6</xdr:col>
      <xdr:colOff>1000125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971550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904875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104775</xdr:rowOff>
    </xdr:from>
    <xdr:to>
      <xdr:col>7</xdr:col>
      <xdr:colOff>933450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923925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1168400</xdr:colOff>
      <xdr:row>45</xdr:row>
      <xdr:rowOff>95250</xdr:rowOff>
    </xdr:to>
    <xdr:graphicFrame macro="">
      <xdr:nvGraphicFramePr>
        <xdr:cNvPr id="11834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46</xdr:row>
      <xdr:rowOff>66675</xdr:rowOff>
    </xdr:from>
    <xdr:to>
      <xdr:col>7</xdr:col>
      <xdr:colOff>1168399</xdr:colOff>
      <xdr:row>73</xdr:row>
      <xdr:rowOff>9525</xdr:rowOff>
    </xdr:to>
    <xdr:graphicFrame macro="">
      <xdr:nvGraphicFramePr>
        <xdr:cNvPr id="11834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0</xdr:rowOff>
    </xdr:from>
    <xdr:to>
      <xdr:col>7</xdr:col>
      <xdr:colOff>1168400</xdr:colOff>
      <xdr:row>99</xdr:row>
      <xdr:rowOff>123825</xdr:rowOff>
    </xdr:to>
    <xdr:graphicFrame macro="">
      <xdr:nvGraphicFramePr>
        <xdr:cNvPr id="11834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152400</xdr:rowOff>
    </xdr:from>
    <xdr:to>
      <xdr:col>7</xdr:col>
      <xdr:colOff>927100</xdr:colOff>
      <xdr:row>45</xdr:row>
      <xdr:rowOff>95250</xdr:rowOff>
    </xdr:to>
    <xdr:graphicFrame macro="">
      <xdr:nvGraphicFramePr>
        <xdr:cNvPr id="1193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142875</xdr:rowOff>
    </xdr:from>
    <xdr:to>
      <xdr:col>7</xdr:col>
      <xdr:colOff>942975</xdr:colOff>
      <xdr:row>74</xdr:row>
      <xdr:rowOff>28575</xdr:rowOff>
    </xdr:to>
    <xdr:graphicFrame macro="">
      <xdr:nvGraphicFramePr>
        <xdr:cNvPr id="1193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895350</xdr:colOff>
      <xdr:row>100</xdr:row>
      <xdr:rowOff>0</xdr:rowOff>
    </xdr:to>
    <xdr:graphicFrame macro="">
      <xdr:nvGraphicFramePr>
        <xdr:cNvPr id="1193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104775</xdr:rowOff>
    </xdr:from>
    <xdr:to>
      <xdr:col>8</xdr:col>
      <xdr:colOff>47625</xdr:colOff>
      <xdr:row>47</xdr:row>
      <xdr:rowOff>133350</xdr:rowOff>
    </xdr:to>
    <xdr:graphicFrame macro="">
      <xdr:nvGraphicFramePr>
        <xdr:cNvPr id="1203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142875</xdr:rowOff>
    </xdr:from>
    <xdr:to>
      <xdr:col>8</xdr:col>
      <xdr:colOff>28575</xdr:colOff>
      <xdr:row>72</xdr:row>
      <xdr:rowOff>152400</xdr:rowOff>
    </xdr:to>
    <xdr:graphicFrame macro="">
      <xdr:nvGraphicFramePr>
        <xdr:cNvPr id="1203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942975</xdr:colOff>
      <xdr:row>100</xdr:row>
      <xdr:rowOff>57150</xdr:rowOff>
    </xdr:to>
    <xdr:graphicFrame macro="">
      <xdr:nvGraphicFramePr>
        <xdr:cNvPr id="1203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142875</xdr:rowOff>
    </xdr:from>
    <xdr:to>
      <xdr:col>8</xdr:col>
      <xdr:colOff>1019175</xdr:colOff>
      <xdr:row>63</xdr:row>
      <xdr:rowOff>104775</xdr:rowOff>
    </xdr:to>
    <xdr:graphicFrame macro="">
      <xdr:nvGraphicFramePr>
        <xdr:cNvPr id="1214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65</xdr:row>
      <xdr:rowOff>9525</xdr:rowOff>
    </xdr:from>
    <xdr:to>
      <xdr:col>8</xdr:col>
      <xdr:colOff>1038225</xdr:colOff>
      <xdr:row>89</xdr:row>
      <xdr:rowOff>152400</xdr:rowOff>
    </xdr:to>
    <xdr:graphicFrame macro="">
      <xdr:nvGraphicFramePr>
        <xdr:cNvPr id="1214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90</xdr:row>
      <xdr:rowOff>123825</xdr:rowOff>
    </xdr:from>
    <xdr:to>
      <xdr:col>8</xdr:col>
      <xdr:colOff>1076325</xdr:colOff>
      <xdr:row>116</xdr:row>
      <xdr:rowOff>9525</xdr:rowOff>
    </xdr:to>
    <xdr:graphicFrame macro="">
      <xdr:nvGraphicFramePr>
        <xdr:cNvPr id="1214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47</xdr:row>
      <xdr:rowOff>76200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142875</xdr:rowOff>
    </xdr:from>
    <xdr:to>
      <xdr:col>3</xdr:col>
      <xdr:colOff>1466850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1552575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1495425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23</xdr:row>
      <xdr:rowOff>114300</xdr:rowOff>
    </xdr:from>
    <xdr:to>
      <xdr:col>4</xdr:col>
      <xdr:colOff>180975</xdr:colOff>
      <xdr:row>48</xdr:row>
      <xdr:rowOff>19050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161925</xdr:rowOff>
    </xdr:from>
    <xdr:to>
      <xdr:col>12</xdr:col>
      <xdr:colOff>561975</xdr:colOff>
      <xdr:row>35</xdr:row>
      <xdr:rowOff>38100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177800</xdr:colOff>
      <xdr:row>37</xdr:row>
      <xdr:rowOff>12700</xdr:rowOff>
    </xdr:from>
    <xdr:to>
      <xdr:col>12</xdr:col>
      <xdr:colOff>473075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1095375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9525</xdr:rowOff>
    </xdr:from>
    <xdr:to>
      <xdr:col>5</xdr:col>
      <xdr:colOff>1085850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1968500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123825</xdr:rowOff>
    </xdr:from>
    <xdr:to>
      <xdr:col>5</xdr:col>
      <xdr:colOff>1971675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13</xdr:row>
      <xdr:rowOff>6350</xdr:rowOff>
    </xdr:from>
    <xdr:to>
      <xdr:col>10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23</xdr:row>
      <xdr:rowOff>38100</xdr:rowOff>
    </xdr:from>
    <xdr:to>
      <xdr:col>9</xdr:col>
      <xdr:colOff>1485900</xdr:colOff>
      <xdr:row>48</xdr:row>
      <xdr:rowOff>66675</xdr:rowOff>
    </xdr:to>
    <xdr:graphicFrame macro="">
      <xdr:nvGraphicFramePr>
        <xdr:cNvPr id="13390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50</xdr:row>
      <xdr:rowOff>28575</xdr:rowOff>
    </xdr:from>
    <xdr:to>
      <xdr:col>9</xdr:col>
      <xdr:colOff>1495425</xdr:colOff>
      <xdr:row>75</xdr:row>
      <xdr:rowOff>114300</xdr:rowOff>
    </xdr:to>
    <xdr:graphicFrame macro="">
      <xdr:nvGraphicFramePr>
        <xdr:cNvPr id="13390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209550</xdr:colOff>
      <xdr:row>77</xdr:row>
      <xdr:rowOff>38100</xdr:rowOff>
    </xdr:from>
    <xdr:to>
      <xdr:col>9</xdr:col>
      <xdr:colOff>1466850</xdr:colOff>
      <xdr:row>102</xdr:row>
      <xdr:rowOff>85725</xdr:rowOff>
    </xdr:to>
    <xdr:graphicFrame macro="">
      <xdr:nvGraphicFramePr>
        <xdr:cNvPr id="13390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171450</xdr:colOff>
      <xdr:row>104</xdr:row>
      <xdr:rowOff>19050</xdr:rowOff>
    </xdr:from>
    <xdr:to>
      <xdr:col>9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20</xdr:row>
      <xdr:rowOff>95250</xdr:rowOff>
    </xdr:from>
    <xdr:to>
      <xdr:col>5</xdr:col>
      <xdr:colOff>1304925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152400</xdr:rowOff>
    </xdr:from>
    <xdr:to>
      <xdr:col>5</xdr:col>
      <xdr:colOff>1304925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18</xdr:row>
      <xdr:rowOff>28575</xdr:rowOff>
    </xdr:from>
    <xdr:to>
      <xdr:col>8</xdr:col>
      <xdr:colOff>889000</xdr:colOff>
      <xdr:row>53</xdr:row>
      <xdr:rowOff>47625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19</xdr:row>
      <xdr:rowOff>9525</xdr:rowOff>
    </xdr:from>
    <xdr:to>
      <xdr:col>11</xdr:col>
      <xdr:colOff>0</xdr:colOff>
      <xdr:row>53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9525</xdr:rowOff>
    </xdr:from>
    <xdr:to>
      <xdr:col>7</xdr:col>
      <xdr:colOff>19050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49</xdr:row>
      <xdr:rowOff>66675</xdr:rowOff>
    </xdr:from>
    <xdr:to>
      <xdr:col>6</xdr:col>
      <xdr:colOff>1647825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1647825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22</xdr:row>
      <xdr:rowOff>76200</xdr:rowOff>
    </xdr:from>
    <xdr:to>
      <xdr:col>8</xdr:col>
      <xdr:colOff>9525</xdr:colOff>
      <xdr:row>47</xdr:row>
      <xdr:rowOff>47625</xdr:rowOff>
    </xdr:to>
    <xdr:graphicFrame macro="">
      <xdr:nvGraphicFramePr>
        <xdr:cNvPr id="14087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48</xdr:row>
      <xdr:rowOff>104775</xdr:rowOff>
    </xdr:from>
    <xdr:to>
      <xdr:col>8</xdr:col>
      <xdr:colOff>38100</xdr:colOff>
      <xdr:row>74</xdr:row>
      <xdr:rowOff>28575</xdr:rowOff>
    </xdr:to>
    <xdr:graphicFrame macro="">
      <xdr:nvGraphicFramePr>
        <xdr:cNvPr id="14087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75</xdr:row>
      <xdr:rowOff>28575</xdr:rowOff>
    </xdr:from>
    <xdr:to>
      <xdr:col>8</xdr:col>
      <xdr:colOff>9525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18</xdr:row>
      <xdr:rowOff>76200</xdr:rowOff>
    </xdr:from>
    <xdr:to>
      <xdr:col>3</xdr:col>
      <xdr:colOff>1638300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44</xdr:row>
      <xdr:rowOff>104775</xdr:rowOff>
    </xdr:from>
    <xdr:to>
      <xdr:col>3</xdr:col>
      <xdr:colOff>1600200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1571625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23</xdr:row>
      <xdr:rowOff>104775</xdr:rowOff>
    </xdr:from>
    <xdr:to>
      <xdr:col>6</xdr:col>
      <xdr:colOff>790575</xdr:colOff>
      <xdr:row>49</xdr:row>
      <xdr:rowOff>66675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95250</xdr:rowOff>
    </xdr:from>
    <xdr:to>
      <xdr:col>5</xdr:col>
      <xdr:colOff>1524000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95250</xdr:rowOff>
    </xdr:from>
    <xdr:to>
      <xdr:col>5</xdr:col>
      <xdr:colOff>1514475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75</xdr:row>
      <xdr:rowOff>0</xdr:rowOff>
    </xdr:from>
    <xdr:to>
      <xdr:col>5</xdr:col>
      <xdr:colOff>1552575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9525</xdr:rowOff>
    </xdr:from>
    <xdr:to>
      <xdr:col>4</xdr:col>
      <xdr:colOff>1323975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38100</xdr:rowOff>
    </xdr:from>
    <xdr:to>
      <xdr:col>4</xdr:col>
      <xdr:colOff>1333500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66675</xdr:rowOff>
    </xdr:from>
    <xdr:to>
      <xdr:col>5</xdr:col>
      <xdr:colOff>1323975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142875</xdr:rowOff>
    </xdr:from>
    <xdr:to>
      <xdr:col>5</xdr:col>
      <xdr:colOff>1304925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47625</xdr:rowOff>
    </xdr:from>
    <xdr:to>
      <xdr:col>5</xdr:col>
      <xdr:colOff>1343025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19</xdr:row>
      <xdr:rowOff>66675</xdr:rowOff>
    </xdr:from>
    <xdr:to>
      <xdr:col>5</xdr:col>
      <xdr:colOff>1304925</xdr:colOff>
      <xdr:row>44</xdr:row>
      <xdr:rowOff>0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45</xdr:row>
      <xdr:rowOff>38100</xdr:rowOff>
    </xdr:from>
    <xdr:to>
      <xdr:col>5</xdr:col>
      <xdr:colOff>1362075</xdr:colOff>
      <xdr:row>69</xdr:row>
      <xdr:rowOff>152400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30</xdr:row>
      <xdr:rowOff>152400</xdr:rowOff>
    </xdr:from>
    <xdr:to>
      <xdr:col>9</xdr:col>
      <xdr:colOff>9525</xdr:colOff>
      <xdr:row>57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66675</xdr:rowOff>
    </xdr:from>
    <xdr:to>
      <xdr:col>5</xdr:col>
      <xdr:colOff>1247775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28575</xdr:rowOff>
    </xdr:from>
    <xdr:to>
      <xdr:col>5</xdr:col>
      <xdr:colOff>1209675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21</xdr:row>
      <xdr:rowOff>142875</xdr:rowOff>
    </xdr:from>
    <xdr:to>
      <xdr:col>6</xdr:col>
      <xdr:colOff>1190625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48</xdr:row>
      <xdr:rowOff>38100</xdr:rowOff>
    </xdr:from>
    <xdr:to>
      <xdr:col>6</xdr:col>
      <xdr:colOff>1181100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74</xdr:row>
      <xdr:rowOff>38100</xdr:rowOff>
    </xdr:from>
    <xdr:to>
      <xdr:col>6</xdr:col>
      <xdr:colOff>1171575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1323975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9525</xdr:rowOff>
    </xdr:from>
    <xdr:to>
      <xdr:col>5</xdr:col>
      <xdr:colOff>1343025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1333500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28575</xdr:rowOff>
    </xdr:from>
    <xdr:to>
      <xdr:col>4</xdr:col>
      <xdr:colOff>1343025</xdr:colOff>
      <xdr:row>46</xdr:row>
      <xdr:rowOff>142875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142875</xdr:rowOff>
    </xdr:from>
    <xdr:to>
      <xdr:col>4</xdr:col>
      <xdr:colOff>1371600</xdr:colOff>
      <xdr:row>73</xdr:row>
      <xdr:rowOff>142875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104775</xdr:rowOff>
    </xdr:from>
    <xdr:to>
      <xdr:col>5</xdr:col>
      <xdr:colOff>1181100</xdr:colOff>
      <xdr:row>46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104775</xdr:rowOff>
    </xdr:from>
    <xdr:to>
      <xdr:col>5</xdr:col>
      <xdr:colOff>1143000</xdr:colOff>
      <xdr:row>72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5</xdr:col>
      <xdr:colOff>1095375</xdr:colOff>
      <xdr:row>99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1133475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1133475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1133475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21</xdr:row>
      <xdr:rowOff>66675</xdr:rowOff>
    </xdr:from>
    <xdr:to>
      <xdr:col>5</xdr:col>
      <xdr:colOff>971550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47</xdr:row>
      <xdr:rowOff>28575</xdr:rowOff>
    </xdr:from>
    <xdr:to>
      <xdr:col>5</xdr:col>
      <xdr:colOff>971550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72</xdr:row>
      <xdr:rowOff>133350</xdr:rowOff>
    </xdr:from>
    <xdr:to>
      <xdr:col>5</xdr:col>
      <xdr:colOff>1000125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19050</xdr:rowOff>
    </xdr:from>
    <xdr:to>
      <xdr:col>5</xdr:col>
      <xdr:colOff>1438275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47</xdr:row>
      <xdr:rowOff>142875</xdr:rowOff>
    </xdr:from>
    <xdr:to>
      <xdr:col>5</xdr:col>
      <xdr:colOff>1476375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152400</xdr:rowOff>
    </xdr:from>
    <xdr:to>
      <xdr:col>6</xdr:col>
      <xdr:colOff>0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0</xdr:rowOff>
    </xdr:from>
    <xdr:to>
      <xdr:col>8</xdr:col>
      <xdr:colOff>1076325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47</xdr:row>
      <xdr:rowOff>38100</xdr:rowOff>
    </xdr:from>
    <xdr:to>
      <xdr:col>8</xdr:col>
      <xdr:colOff>1162050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23</xdr:row>
      <xdr:rowOff>114300</xdr:rowOff>
    </xdr:from>
    <xdr:to>
      <xdr:col>7</xdr:col>
      <xdr:colOff>0</xdr:colOff>
      <xdr:row>49</xdr:row>
      <xdr:rowOff>66675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51</xdr:row>
      <xdr:rowOff>25400</xdr:rowOff>
    </xdr:from>
    <xdr:to>
      <xdr:col>7</xdr:col>
      <xdr:colOff>6350</xdr:colOff>
      <xdr:row>76</xdr:row>
      <xdr:rowOff>53975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288925</xdr:colOff>
      <xdr:row>77</xdr:row>
      <xdr:rowOff>130175</xdr:rowOff>
    </xdr:from>
    <xdr:to>
      <xdr:col>7</xdr:col>
      <xdr:colOff>12700</xdr:colOff>
      <xdr:row>103</xdr:row>
      <xdr:rowOff>63500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42</xdr:row>
      <xdr:rowOff>85725</xdr:rowOff>
    </xdr:from>
    <xdr:to>
      <xdr:col>6</xdr:col>
      <xdr:colOff>923925</xdr:colOff>
      <xdr:row>70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24</xdr:row>
      <xdr:rowOff>38100</xdr:rowOff>
    </xdr:from>
    <xdr:to>
      <xdr:col>9</xdr:col>
      <xdr:colOff>723900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47625</xdr:rowOff>
    </xdr:from>
    <xdr:to>
      <xdr:col>9</xdr:col>
      <xdr:colOff>723900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28575</xdr:rowOff>
    </xdr:from>
    <xdr:to>
      <xdr:col>9</xdr:col>
      <xdr:colOff>723900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142875</xdr:rowOff>
    </xdr:from>
    <xdr:to>
      <xdr:col>8</xdr:col>
      <xdr:colOff>1228725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1219200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73</xdr:row>
      <xdr:rowOff>123825</xdr:rowOff>
    </xdr:from>
    <xdr:to>
      <xdr:col>8</xdr:col>
      <xdr:colOff>1219200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23</xdr:row>
      <xdr:rowOff>66675</xdr:rowOff>
    </xdr:from>
    <xdr:to>
      <xdr:col>7</xdr:col>
      <xdr:colOff>1304925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47625</xdr:rowOff>
    </xdr:from>
    <xdr:to>
      <xdr:col>7</xdr:col>
      <xdr:colOff>1285875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1285875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142875</xdr:rowOff>
    </xdr:from>
    <xdr:to>
      <xdr:col>5</xdr:col>
      <xdr:colOff>9525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49</xdr:row>
      <xdr:rowOff>28575</xdr:rowOff>
    </xdr:from>
    <xdr:to>
      <xdr:col>5</xdr:col>
      <xdr:colOff>28575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21</xdr:row>
      <xdr:rowOff>142875</xdr:rowOff>
    </xdr:from>
    <xdr:to>
      <xdr:col>8</xdr:col>
      <xdr:colOff>9525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193675</xdr:colOff>
      <xdr:row>47</xdr:row>
      <xdr:rowOff>60325</xdr:rowOff>
    </xdr:from>
    <xdr:to>
      <xdr:col>8</xdr:col>
      <xdr:colOff>0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187325</xdr:colOff>
      <xdr:row>73</xdr:row>
      <xdr:rowOff>117475</xdr:rowOff>
    </xdr:from>
    <xdr:to>
      <xdr:col>8</xdr:col>
      <xdr:colOff>12700</xdr:colOff>
      <xdr:row>99</xdr:row>
      <xdr:rowOff>3175</xdr:rowOff>
    </xdr:to>
    <xdr:graphicFrame macro="">
      <xdr:nvGraphicFramePr>
        <xdr:cNvPr id="374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21</xdr:row>
      <xdr:rowOff>34925</xdr:rowOff>
    </xdr:from>
    <xdr:to>
      <xdr:col>5</xdr:col>
      <xdr:colOff>1574800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46</xdr:row>
      <xdr:rowOff>133350</xdr:rowOff>
    </xdr:from>
    <xdr:to>
      <xdr:col>6</xdr:col>
      <xdr:colOff>3175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165100</xdr:colOff>
      <xdr:row>73</xdr:row>
      <xdr:rowOff>28575</xdr:rowOff>
    </xdr:from>
    <xdr:to>
      <xdr:col>5</xdr:col>
      <xdr:colOff>1565275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5</xdr:col>
      <xdr:colOff>1438275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0</xdr:rowOff>
    </xdr:from>
    <xdr:to>
      <xdr:col>5</xdr:col>
      <xdr:colOff>1457325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136525</xdr:colOff>
      <xdr:row>73</xdr:row>
      <xdr:rowOff>79375</xdr:rowOff>
    </xdr:from>
    <xdr:to>
      <xdr:col>5</xdr:col>
      <xdr:colOff>1447800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66675</xdr:rowOff>
    </xdr:from>
    <xdr:to>
      <xdr:col>3</xdr:col>
      <xdr:colOff>1457325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44</xdr:row>
      <xdr:rowOff>142875</xdr:rowOff>
    </xdr:from>
    <xdr:to>
      <xdr:col>3</xdr:col>
      <xdr:colOff>1476375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47625</xdr:rowOff>
    </xdr:from>
    <xdr:to>
      <xdr:col>5</xdr:col>
      <xdr:colOff>1524000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38100</xdr:rowOff>
    </xdr:from>
    <xdr:to>
      <xdr:col>5</xdr:col>
      <xdr:colOff>1524000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28575</xdr:rowOff>
    </xdr:from>
    <xdr:to>
      <xdr:col>5</xdr:col>
      <xdr:colOff>1533525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0</xdr:rowOff>
    </xdr:from>
    <xdr:to>
      <xdr:col>5</xdr:col>
      <xdr:colOff>1257300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114300</xdr:rowOff>
    </xdr:from>
    <xdr:to>
      <xdr:col>5</xdr:col>
      <xdr:colOff>1247775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85725</xdr:rowOff>
    </xdr:from>
    <xdr:to>
      <xdr:col>5</xdr:col>
      <xdr:colOff>1304925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5</xdr:col>
      <xdr:colOff>1304925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19050</xdr:rowOff>
    </xdr:from>
    <xdr:to>
      <xdr:col>5</xdr:col>
      <xdr:colOff>1285875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47625</xdr:rowOff>
    </xdr:from>
    <xdr:to>
      <xdr:col>5</xdr:col>
      <xdr:colOff>1333500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5</xdr:col>
      <xdr:colOff>1371600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1362075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9525</xdr:rowOff>
    </xdr:from>
    <xdr:to>
      <xdr:col>5</xdr:col>
      <xdr:colOff>1381125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39</xdr:row>
      <xdr:rowOff>76200</xdr:rowOff>
    </xdr:from>
    <xdr:to>
      <xdr:col>6</xdr:col>
      <xdr:colOff>1247775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1266825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1400175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1362075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1304925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8</xdr:col>
      <xdr:colOff>1285875</xdr:colOff>
      <xdr:row>44</xdr:row>
      <xdr:rowOff>28575</xdr:rowOff>
    </xdr:to>
    <xdr:graphicFrame macro="">
      <xdr:nvGraphicFramePr>
        <xdr:cNvPr id="495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45</xdr:row>
      <xdr:rowOff>28575</xdr:rowOff>
    </xdr:from>
    <xdr:to>
      <xdr:col>8</xdr:col>
      <xdr:colOff>1219200</xdr:colOff>
      <xdr:row>70</xdr:row>
      <xdr:rowOff>114300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38100</xdr:rowOff>
    </xdr:from>
    <xdr:to>
      <xdr:col>5</xdr:col>
      <xdr:colOff>1628775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1571625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1533525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19</xdr:row>
      <xdr:rowOff>114300</xdr:rowOff>
    </xdr:from>
    <xdr:to>
      <xdr:col>6</xdr:col>
      <xdr:colOff>0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46</xdr:row>
      <xdr:rowOff>38100</xdr:rowOff>
    </xdr:from>
    <xdr:to>
      <xdr:col>6</xdr:col>
      <xdr:colOff>0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66675</xdr:rowOff>
    </xdr:from>
    <xdr:to>
      <xdr:col>6</xdr:col>
      <xdr:colOff>885825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49</xdr:row>
      <xdr:rowOff>66675</xdr:rowOff>
    </xdr:from>
    <xdr:to>
      <xdr:col>6</xdr:col>
      <xdr:colOff>885825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75</xdr:row>
      <xdr:rowOff>142875</xdr:rowOff>
    </xdr:from>
    <xdr:to>
      <xdr:col>6</xdr:col>
      <xdr:colOff>847725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142875</xdr:rowOff>
    </xdr:from>
    <xdr:to>
      <xdr:col>5</xdr:col>
      <xdr:colOff>1533525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22225</xdr:colOff>
      <xdr:row>45</xdr:row>
      <xdr:rowOff>104775</xdr:rowOff>
    </xdr:from>
    <xdr:to>
      <xdr:col>5</xdr:col>
      <xdr:colOff>1549400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142875</xdr:rowOff>
    </xdr:from>
    <xdr:to>
      <xdr:col>3</xdr:col>
      <xdr:colOff>1457325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38100</xdr:rowOff>
    </xdr:from>
    <xdr:to>
      <xdr:col>3</xdr:col>
      <xdr:colOff>1495425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76200</xdr:rowOff>
    </xdr:from>
    <xdr:to>
      <xdr:col>3</xdr:col>
      <xdr:colOff>1533525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5</xdr:col>
      <xdr:colOff>1066800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48</xdr:row>
      <xdr:rowOff>76200</xdr:rowOff>
    </xdr:from>
    <xdr:to>
      <xdr:col>5</xdr:col>
      <xdr:colOff>1085850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38100</xdr:rowOff>
    </xdr:from>
    <xdr:to>
      <xdr:col>5</xdr:col>
      <xdr:colOff>1104900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20</xdr:row>
      <xdr:rowOff>142875</xdr:rowOff>
    </xdr:from>
    <xdr:to>
      <xdr:col>8</xdr:col>
      <xdr:colOff>1143000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1168400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800100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66675</xdr:rowOff>
    </xdr:from>
    <xdr:to>
      <xdr:col>5</xdr:col>
      <xdr:colOff>857250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28575</xdr:rowOff>
    </xdr:from>
    <xdr:to>
      <xdr:col>5</xdr:col>
      <xdr:colOff>904875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20</xdr:row>
      <xdr:rowOff>152400</xdr:rowOff>
    </xdr:from>
    <xdr:to>
      <xdr:col>5</xdr:col>
      <xdr:colOff>1219200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45</xdr:row>
      <xdr:rowOff>123825</xdr:rowOff>
    </xdr:from>
    <xdr:to>
      <xdr:col>5</xdr:col>
      <xdr:colOff>1206500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74</xdr:row>
      <xdr:rowOff>66675</xdr:rowOff>
    </xdr:from>
    <xdr:to>
      <xdr:col>5</xdr:col>
      <xdr:colOff>1219200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</xdr:colOff>
      <xdr:row>21</xdr:row>
      <xdr:rowOff>79375</xdr:rowOff>
    </xdr:from>
    <xdr:to>
      <xdr:col>4</xdr:col>
      <xdr:colOff>1384299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104775</xdr:rowOff>
    </xdr:from>
    <xdr:to>
      <xdr:col>4</xdr:col>
      <xdr:colOff>1422400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25</xdr:row>
      <xdr:rowOff>9525</xdr:rowOff>
    </xdr:from>
    <xdr:to>
      <xdr:col>7</xdr:col>
      <xdr:colOff>180975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50</xdr:row>
      <xdr:rowOff>104775</xdr:rowOff>
    </xdr:from>
    <xdr:to>
      <xdr:col>7</xdr:col>
      <xdr:colOff>152400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276225</xdr:colOff>
      <xdr:row>75</xdr:row>
      <xdr:rowOff>66675</xdr:rowOff>
    </xdr:from>
    <xdr:to>
      <xdr:col>7</xdr:col>
      <xdr:colOff>88900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104775</xdr:rowOff>
    </xdr:from>
    <xdr:to>
      <xdr:col>6</xdr:col>
      <xdr:colOff>38100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44</xdr:row>
      <xdr:rowOff>142875</xdr:rowOff>
    </xdr:from>
    <xdr:to>
      <xdr:col>6</xdr:col>
      <xdr:colOff>12700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168274</xdr:colOff>
      <xdr:row>70</xdr:row>
      <xdr:rowOff>12700</xdr:rowOff>
    </xdr:from>
    <xdr:to>
      <xdr:col>6</xdr:col>
      <xdr:colOff>12699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1079500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123825</xdr:rowOff>
    </xdr:from>
    <xdr:to>
      <xdr:col>5</xdr:col>
      <xdr:colOff>1092200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85725</xdr:rowOff>
    </xdr:from>
    <xdr:to>
      <xdr:col>5</xdr:col>
      <xdr:colOff>1003300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28575</xdr:rowOff>
    </xdr:from>
    <xdr:to>
      <xdr:col>5</xdr:col>
      <xdr:colOff>1304925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22</xdr:row>
      <xdr:rowOff>66675</xdr:rowOff>
    </xdr:from>
    <xdr:to>
      <xdr:col>7</xdr:col>
      <xdr:colOff>0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142875</xdr:rowOff>
    </xdr:from>
    <xdr:to>
      <xdr:col>7</xdr:col>
      <xdr:colOff>28575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73</xdr:row>
      <xdr:rowOff>28575</xdr:rowOff>
    </xdr:from>
    <xdr:to>
      <xdr:col>7</xdr:col>
      <xdr:colOff>38100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114300</xdr:rowOff>
    </xdr:from>
    <xdr:to>
      <xdr:col>7</xdr:col>
      <xdr:colOff>0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47</xdr:row>
      <xdr:rowOff>142875</xdr:rowOff>
    </xdr:from>
    <xdr:to>
      <xdr:col>7</xdr:col>
      <xdr:colOff>19050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74</xdr:row>
      <xdr:rowOff>66675</xdr:rowOff>
    </xdr:from>
    <xdr:to>
      <xdr:col>7</xdr:col>
      <xdr:colOff>28575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19</xdr:row>
      <xdr:rowOff>98425</xdr:rowOff>
    </xdr:from>
    <xdr:to>
      <xdr:col>8</xdr:col>
      <xdr:colOff>1333500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45</xdr:row>
      <xdr:rowOff>123824</xdr:rowOff>
    </xdr:from>
    <xdr:to>
      <xdr:col>8</xdr:col>
      <xdr:colOff>1282699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21</xdr:row>
      <xdr:rowOff>152400</xdr:rowOff>
    </xdr:from>
    <xdr:to>
      <xdr:col>7</xdr:col>
      <xdr:colOff>0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7</xdr:col>
      <xdr:colOff>19050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28575</xdr:rowOff>
    </xdr:from>
    <xdr:to>
      <xdr:col>7</xdr:col>
      <xdr:colOff>38100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76200</xdr:rowOff>
    </xdr:from>
    <xdr:to>
      <xdr:col>5</xdr:col>
      <xdr:colOff>1308100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66675</xdr:rowOff>
    </xdr:from>
    <xdr:to>
      <xdr:col>5</xdr:col>
      <xdr:colOff>1317625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</xdr:colOff>
      <xdr:row>73</xdr:row>
      <xdr:rowOff>12700</xdr:rowOff>
    </xdr:from>
    <xdr:to>
      <xdr:col>5</xdr:col>
      <xdr:colOff>1349375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22</xdr:row>
      <xdr:rowOff>47625</xdr:rowOff>
    </xdr:from>
    <xdr:to>
      <xdr:col>7</xdr:col>
      <xdr:colOff>0</xdr:colOff>
      <xdr:row>47</xdr:row>
      <xdr:rowOff>66675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48</xdr:row>
      <xdr:rowOff>38100</xdr:rowOff>
    </xdr:from>
    <xdr:to>
      <xdr:col>7</xdr:col>
      <xdr:colOff>9525</xdr:colOff>
      <xdr:row>73</xdr:row>
      <xdr:rowOff>9525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28575</xdr:rowOff>
    </xdr:from>
    <xdr:to>
      <xdr:col>7</xdr:col>
      <xdr:colOff>9525</xdr:colOff>
      <xdr:row>97</xdr:row>
      <xdr:rowOff>85725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22</xdr:row>
      <xdr:rowOff>152400</xdr:rowOff>
    </xdr:from>
    <xdr:to>
      <xdr:col>7</xdr:col>
      <xdr:colOff>9525</xdr:colOff>
      <xdr:row>47</xdr:row>
      <xdr:rowOff>142875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219075</xdr:colOff>
      <xdr:row>49</xdr:row>
      <xdr:rowOff>47625</xdr:rowOff>
    </xdr:from>
    <xdr:to>
      <xdr:col>7</xdr:col>
      <xdr:colOff>28575</xdr:colOff>
      <xdr:row>74</xdr:row>
      <xdr:rowOff>28575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75</xdr:row>
      <xdr:rowOff>76200</xdr:rowOff>
    </xdr:from>
    <xdr:to>
      <xdr:col>7</xdr:col>
      <xdr:colOff>0</xdr:colOff>
      <xdr:row>98</xdr:row>
      <xdr:rowOff>28575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20</xdr:row>
      <xdr:rowOff>123825</xdr:rowOff>
    </xdr:from>
    <xdr:to>
      <xdr:col>6</xdr:col>
      <xdr:colOff>1587499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352424</xdr:colOff>
      <xdr:row>47</xdr:row>
      <xdr:rowOff>66675</xdr:rowOff>
    </xdr:from>
    <xdr:to>
      <xdr:col>6</xdr:col>
      <xdr:colOff>1574799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76200</xdr:rowOff>
    </xdr:from>
    <xdr:to>
      <xdr:col>7</xdr:col>
      <xdr:colOff>0</xdr:colOff>
      <xdr:row>46</xdr:row>
      <xdr:rowOff>38100</xdr:rowOff>
    </xdr:to>
    <xdr:graphicFrame macro="">
      <xdr:nvGraphicFramePr>
        <xdr:cNvPr id="7124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123825</xdr:rowOff>
    </xdr:from>
    <xdr:to>
      <xdr:col>7</xdr:col>
      <xdr:colOff>9525</xdr:colOff>
      <xdr:row>73</xdr:row>
      <xdr:rowOff>38100</xdr:rowOff>
    </xdr:to>
    <xdr:graphicFrame macro="">
      <xdr:nvGraphicFramePr>
        <xdr:cNvPr id="7124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74</xdr:row>
      <xdr:rowOff>85725</xdr:rowOff>
    </xdr:from>
    <xdr:to>
      <xdr:col>7</xdr:col>
      <xdr:colOff>66675</xdr:colOff>
      <xdr:row>97</xdr:row>
      <xdr:rowOff>123825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6</xdr:col>
      <xdr:colOff>0</xdr:colOff>
      <xdr:row>46</xdr:row>
      <xdr:rowOff>66675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104775</xdr:rowOff>
    </xdr:from>
    <xdr:to>
      <xdr:col>6</xdr:col>
      <xdr:colOff>9525</xdr:colOff>
      <xdr:row>72</xdr:row>
      <xdr:rowOff>123825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6</xdr:col>
      <xdr:colOff>19050</xdr:colOff>
      <xdr:row>98</xdr:row>
      <xdr:rowOff>142875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117475</xdr:rowOff>
    </xdr:from>
    <xdr:to>
      <xdr:col>7</xdr:col>
      <xdr:colOff>1450975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117475</xdr:colOff>
      <xdr:row>47</xdr:row>
      <xdr:rowOff>47625</xdr:rowOff>
    </xdr:from>
    <xdr:to>
      <xdr:col>7</xdr:col>
      <xdr:colOff>1409700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136525</xdr:colOff>
      <xdr:row>74</xdr:row>
      <xdr:rowOff>41275</xdr:rowOff>
    </xdr:from>
    <xdr:to>
      <xdr:col>7</xdr:col>
      <xdr:colOff>1447800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22</xdr:row>
      <xdr:rowOff>104775</xdr:rowOff>
    </xdr:from>
    <xdr:to>
      <xdr:col>7</xdr:col>
      <xdr:colOff>0</xdr:colOff>
      <xdr:row>48</xdr:row>
      <xdr:rowOff>0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219075</xdr:colOff>
      <xdr:row>49</xdr:row>
      <xdr:rowOff>104775</xdr:rowOff>
    </xdr:from>
    <xdr:to>
      <xdr:col>7</xdr:col>
      <xdr:colOff>0</xdr:colOff>
      <xdr:row>74</xdr:row>
      <xdr:rowOff>152400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228600</xdr:colOff>
      <xdr:row>75</xdr:row>
      <xdr:rowOff>142875</xdr:rowOff>
    </xdr:from>
    <xdr:to>
      <xdr:col>7</xdr:col>
      <xdr:colOff>9525</xdr:colOff>
      <xdr:row>101</xdr:row>
      <xdr:rowOff>0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28575</xdr:rowOff>
    </xdr:from>
    <xdr:to>
      <xdr:col>7</xdr:col>
      <xdr:colOff>0</xdr:colOff>
      <xdr:row>46</xdr:row>
      <xdr:rowOff>142875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47</xdr:row>
      <xdr:rowOff>142875</xdr:rowOff>
    </xdr:from>
    <xdr:to>
      <xdr:col>6</xdr:col>
      <xdr:colOff>1511299</xdr:colOff>
      <xdr:row>73</xdr:row>
      <xdr:rowOff>104775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75</xdr:row>
      <xdr:rowOff>28575</xdr:rowOff>
    </xdr:from>
    <xdr:to>
      <xdr:col>6</xdr:col>
      <xdr:colOff>1524000</xdr:colOff>
      <xdr:row>100</xdr:row>
      <xdr:rowOff>28575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28575</xdr:rowOff>
    </xdr:from>
    <xdr:to>
      <xdr:col>5</xdr:col>
      <xdr:colOff>1101725</xdr:colOff>
      <xdr:row>47</xdr:row>
      <xdr:rowOff>28575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53975</xdr:rowOff>
    </xdr:from>
    <xdr:to>
      <xdr:col>5</xdr:col>
      <xdr:colOff>1092200</xdr:colOff>
      <xdr:row>73</xdr:row>
      <xdr:rowOff>25400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5</xdr:col>
      <xdr:colOff>1177925</xdr:colOff>
      <xdr:row>98</xdr:row>
      <xdr:rowOff>28575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22</xdr:row>
      <xdr:rowOff>85725</xdr:rowOff>
    </xdr:from>
    <xdr:to>
      <xdr:col>7</xdr:col>
      <xdr:colOff>0</xdr:colOff>
      <xdr:row>47</xdr:row>
      <xdr:rowOff>0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47</xdr:row>
      <xdr:rowOff>114300</xdr:rowOff>
    </xdr:from>
    <xdr:to>
      <xdr:col>7</xdr:col>
      <xdr:colOff>57150</xdr:colOff>
      <xdr:row>72</xdr:row>
      <xdr:rowOff>66675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73</xdr:row>
      <xdr:rowOff>28575</xdr:rowOff>
    </xdr:from>
    <xdr:to>
      <xdr:col>7</xdr:col>
      <xdr:colOff>123825</xdr:colOff>
      <xdr:row>97</xdr:row>
      <xdr:rowOff>114300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9</xdr:col>
      <xdr:colOff>60325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15875</xdr:rowOff>
    </xdr:from>
    <xdr:to>
      <xdr:col>9</xdr:col>
      <xdr:colOff>85725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104775</xdr:rowOff>
    </xdr:from>
    <xdr:to>
      <xdr:col>5</xdr:col>
      <xdr:colOff>1384300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47625</xdr:rowOff>
    </xdr:from>
    <xdr:to>
      <xdr:col>5</xdr:col>
      <xdr:colOff>1333499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47625</xdr:rowOff>
    </xdr:from>
    <xdr:to>
      <xdr:col>5</xdr:col>
      <xdr:colOff>1336675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22</xdr:row>
      <xdr:rowOff>28575</xdr:rowOff>
    </xdr:from>
    <xdr:to>
      <xdr:col>7</xdr:col>
      <xdr:colOff>0</xdr:colOff>
      <xdr:row>47</xdr:row>
      <xdr:rowOff>28575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48</xdr:row>
      <xdr:rowOff>9525</xdr:rowOff>
    </xdr:from>
    <xdr:to>
      <xdr:col>7</xdr:col>
      <xdr:colOff>47625</xdr:colOff>
      <xdr:row>73</xdr:row>
      <xdr:rowOff>47625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74</xdr:row>
      <xdr:rowOff>28575</xdr:rowOff>
    </xdr:from>
    <xdr:to>
      <xdr:col>7</xdr:col>
      <xdr:colOff>114300</xdr:colOff>
      <xdr:row>97</xdr:row>
      <xdr:rowOff>114300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</xdr:colOff>
      <xdr:row>23</xdr:row>
      <xdr:rowOff>50800</xdr:rowOff>
    </xdr:from>
    <xdr:to>
      <xdr:col>5</xdr:col>
      <xdr:colOff>1193799</xdr:colOff>
      <xdr:row>47</xdr:row>
      <xdr:rowOff>79375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60325</xdr:rowOff>
    </xdr:from>
    <xdr:to>
      <xdr:col>5</xdr:col>
      <xdr:colOff>1152525</xdr:colOff>
      <xdr:row>72</xdr:row>
      <xdr:rowOff>88900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114300</xdr:rowOff>
    </xdr:from>
    <xdr:to>
      <xdr:col>5</xdr:col>
      <xdr:colOff>1139825</xdr:colOff>
      <xdr:row>98</xdr:row>
      <xdr:rowOff>114300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24</xdr:row>
      <xdr:rowOff>76200</xdr:rowOff>
    </xdr:from>
    <xdr:to>
      <xdr:col>7</xdr:col>
      <xdr:colOff>66675</xdr:colOff>
      <xdr:row>47</xdr:row>
      <xdr:rowOff>123825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48</xdr:row>
      <xdr:rowOff>123825</xdr:rowOff>
    </xdr:from>
    <xdr:to>
      <xdr:col>7</xdr:col>
      <xdr:colOff>57150</xdr:colOff>
      <xdr:row>73</xdr:row>
      <xdr:rowOff>66675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74</xdr:row>
      <xdr:rowOff>47625</xdr:rowOff>
    </xdr:from>
    <xdr:to>
      <xdr:col>7</xdr:col>
      <xdr:colOff>28575</xdr:colOff>
      <xdr:row>98</xdr:row>
      <xdr:rowOff>85725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22</xdr:row>
      <xdr:rowOff>28575</xdr:rowOff>
    </xdr:from>
    <xdr:to>
      <xdr:col>7</xdr:col>
      <xdr:colOff>28575</xdr:colOff>
      <xdr:row>47</xdr:row>
      <xdr:rowOff>123825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49</xdr:row>
      <xdr:rowOff>9525</xdr:rowOff>
    </xdr:from>
    <xdr:to>
      <xdr:col>7</xdr:col>
      <xdr:colOff>38100</xdr:colOff>
      <xdr:row>73</xdr:row>
      <xdr:rowOff>104775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79375</xdr:rowOff>
    </xdr:from>
    <xdr:to>
      <xdr:col>7</xdr:col>
      <xdr:colOff>50800</xdr:colOff>
      <xdr:row>98</xdr:row>
      <xdr:rowOff>79375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23</xdr:row>
      <xdr:rowOff>66675</xdr:rowOff>
    </xdr:from>
    <xdr:to>
      <xdr:col>6</xdr:col>
      <xdr:colOff>1168399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49</xdr:row>
      <xdr:rowOff>9525</xdr:rowOff>
    </xdr:from>
    <xdr:to>
      <xdr:col>6</xdr:col>
      <xdr:colOff>1142999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1130299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24</xdr:row>
      <xdr:rowOff>104775</xdr:rowOff>
    </xdr:from>
    <xdr:to>
      <xdr:col>9</xdr:col>
      <xdr:colOff>9525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114300</xdr:rowOff>
    </xdr:from>
    <xdr:to>
      <xdr:col>9</xdr:col>
      <xdr:colOff>47625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47625</xdr:rowOff>
    </xdr:from>
    <xdr:to>
      <xdr:col>4</xdr:col>
      <xdr:colOff>0</xdr:colOff>
      <xdr:row>46</xdr:row>
      <xdr:rowOff>47625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38100</xdr:rowOff>
    </xdr:from>
    <xdr:to>
      <xdr:col>4</xdr:col>
      <xdr:colOff>0</xdr:colOff>
      <xdr:row>72</xdr:row>
      <xdr:rowOff>9525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0</xdr:rowOff>
    </xdr:from>
    <xdr:to>
      <xdr:col>7</xdr:col>
      <xdr:colOff>47625</xdr:colOff>
      <xdr:row>45</xdr:row>
      <xdr:rowOff>85725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0</xdr:rowOff>
    </xdr:from>
    <xdr:to>
      <xdr:col>7</xdr:col>
      <xdr:colOff>85725</xdr:colOff>
      <xdr:row>71</xdr:row>
      <xdr:rowOff>152400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152400</xdr:rowOff>
    </xdr:from>
    <xdr:to>
      <xdr:col>4</xdr:col>
      <xdr:colOff>38100</xdr:colOff>
      <xdr:row>46</xdr:row>
      <xdr:rowOff>28575</xdr:rowOff>
    </xdr:to>
    <xdr:graphicFrame macro="">
      <xdr:nvGraphicFramePr>
        <xdr:cNvPr id="8640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76200</xdr:rowOff>
    </xdr:from>
    <xdr:to>
      <xdr:col>4</xdr:col>
      <xdr:colOff>38100</xdr:colOff>
      <xdr:row>72</xdr:row>
      <xdr:rowOff>104775</xdr:rowOff>
    </xdr:to>
    <xdr:graphicFrame macro="">
      <xdr:nvGraphicFramePr>
        <xdr:cNvPr id="8640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0</xdr:rowOff>
    </xdr:from>
    <xdr:to>
      <xdr:col>7</xdr:col>
      <xdr:colOff>1270000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76200</xdr:rowOff>
    </xdr:from>
    <xdr:to>
      <xdr:col>8</xdr:col>
      <xdr:colOff>0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74</xdr:row>
      <xdr:rowOff>79375</xdr:rowOff>
    </xdr:from>
    <xdr:to>
      <xdr:col>7</xdr:col>
      <xdr:colOff>1282700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</xdr:colOff>
      <xdr:row>22</xdr:row>
      <xdr:rowOff>22225</xdr:rowOff>
    </xdr:from>
    <xdr:to>
      <xdr:col>6</xdr:col>
      <xdr:colOff>1511300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48</xdr:row>
      <xdr:rowOff>44450</xdr:rowOff>
    </xdr:from>
    <xdr:to>
      <xdr:col>6</xdr:col>
      <xdr:colOff>1511300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21</xdr:row>
      <xdr:rowOff>142875</xdr:rowOff>
    </xdr:from>
    <xdr:to>
      <xdr:col>9</xdr:col>
      <xdr:colOff>66675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142875</xdr:rowOff>
    </xdr:from>
    <xdr:to>
      <xdr:col>9</xdr:col>
      <xdr:colOff>66675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38100</xdr:rowOff>
    </xdr:from>
    <xdr:to>
      <xdr:col>9</xdr:col>
      <xdr:colOff>66675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66675</xdr:rowOff>
    </xdr:from>
    <xdr:to>
      <xdr:col>7</xdr:col>
      <xdr:colOff>1228725</xdr:colOff>
      <xdr:row>47</xdr:row>
      <xdr:rowOff>0</xdr:rowOff>
    </xdr:to>
    <xdr:graphicFrame macro="">
      <xdr:nvGraphicFramePr>
        <xdr:cNvPr id="947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47625</xdr:rowOff>
    </xdr:from>
    <xdr:to>
      <xdr:col>7</xdr:col>
      <xdr:colOff>1247775</xdr:colOff>
      <xdr:row>72</xdr:row>
      <xdr:rowOff>133350</xdr:rowOff>
    </xdr:to>
    <xdr:graphicFrame macro="">
      <xdr:nvGraphicFramePr>
        <xdr:cNvPr id="947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152400</xdr:rowOff>
    </xdr:from>
    <xdr:to>
      <xdr:col>7</xdr:col>
      <xdr:colOff>1266825</xdr:colOff>
      <xdr:row>99</xdr:row>
      <xdr:rowOff>9525</xdr:rowOff>
    </xdr:to>
    <xdr:graphicFrame macro="">
      <xdr:nvGraphicFramePr>
        <xdr:cNvPr id="947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21</xdr:row>
      <xdr:rowOff>104775</xdr:rowOff>
    </xdr:from>
    <xdr:to>
      <xdr:col>8</xdr:col>
      <xdr:colOff>1228725</xdr:colOff>
      <xdr:row>45</xdr:row>
      <xdr:rowOff>152400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0</xdr:colOff>
      <xdr:row>72</xdr:row>
      <xdr:rowOff>152400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73</xdr:row>
      <xdr:rowOff>104775</xdr:rowOff>
    </xdr:from>
    <xdr:to>
      <xdr:col>8</xdr:col>
      <xdr:colOff>1333500</xdr:colOff>
      <xdr:row>99</xdr:row>
      <xdr:rowOff>28575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9525</xdr:rowOff>
    </xdr:from>
    <xdr:to>
      <xdr:col>6</xdr:col>
      <xdr:colOff>0</xdr:colOff>
      <xdr:row>48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49</xdr:row>
      <xdr:rowOff>123825</xdr:rowOff>
    </xdr:from>
    <xdr:to>
      <xdr:col>5</xdr:col>
      <xdr:colOff>1447800</xdr:colOff>
      <xdr:row>75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56</xdr:row>
      <xdr:rowOff>66675</xdr:rowOff>
    </xdr:from>
    <xdr:to>
      <xdr:col>8</xdr:col>
      <xdr:colOff>1381125</xdr:colOff>
      <xdr:row>88</xdr:row>
      <xdr:rowOff>76200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58</xdr:row>
      <xdr:rowOff>114300</xdr:rowOff>
    </xdr:from>
    <xdr:to>
      <xdr:col>10</xdr:col>
      <xdr:colOff>733425</xdr:colOff>
      <xdr:row>84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85</xdr:row>
      <xdr:rowOff>38100</xdr:rowOff>
    </xdr:from>
    <xdr:to>
      <xdr:col>10</xdr:col>
      <xdr:colOff>781050</xdr:colOff>
      <xdr:row>111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269874</xdr:colOff>
      <xdr:row>38</xdr:row>
      <xdr:rowOff>38100</xdr:rowOff>
    </xdr:from>
    <xdr:to>
      <xdr:col>6</xdr:col>
      <xdr:colOff>25399</xdr:colOff>
      <xdr:row>63</xdr:row>
      <xdr:rowOff>12700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260350</xdr:colOff>
      <xdr:row>64</xdr:row>
      <xdr:rowOff>63500</xdr:rowOff>
    </xdr:from>
    <xdr:to>
      <xdr:col>6</xdr:col>
      <xdr:colOff>38100</xdr:colOff>
      <xdr:row>90</xdr:row>
      <xdr:rowOff>101600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282575</xdr:colOff>
      <xdr:row>91</xdr:row>
      <xdr:rowOff>53975</xdr:rowOff>
    </xdr:from>
    <xdr:to>
      <xdr:col>6</xdr:col>
      <xdr:colOff>38100</xdr:colOff>
      <xdr:row>118</xdr:row>
      <xdr:rowOff>139700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38100</xdr:rowOff>
    </xdr:from>
    <xdr:to>
      <xdr:col>8</xdr:col>
      <xdr:colOff>1295400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142875</xdr:rowOff>
    </xdr:from>
    <xdr:to>
      <xdr:col>8</xdr:col>
      <xdr:colOff>1266825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749300</xdr:colOff>
      <xdr:row>76</xdr:row>
      <xdr:rowOff>152400</xdr:rowOff>
    </xdr:from>
    <xdr:to>
      <xdr:col>8</xdr:col>
      <xdr:colOff>1308100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1111063</xdr:colOff>
      <xdr:row>37</xdr:row>
      <xdr:rowOff>9167</xdr:rowOff>
    </xdr:from>
    <xdr:to>
      <xdr:col>7</xdr:col>
      <xdr:colOff>333375</xdr:colOff>
      <xdr:row>62</xdr:row>
      <xdr:rowOff>19050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1090331</xdr:colOff>
      <xdr:row>62</xdr:row>
      <xdr:rowOff>158816</xdr:rowOff>
    </xdr:from>
    <xdr:to>
      <xdr:col>7</xdr:col>
      <xdr:colOff>304801</xdr:colOff>
      <xdr:row>88</xdr:row>
      <xdr:rowOff>38100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1113309</xdr:colOff>
      <xdr:row>89</xdr:row>
      <xdr:rowOff>59184</xdr:rowOff>
    </xdr:from>
    <xdr:to>
      <xdr:col>7</xdr:col>
      <xdr:colOff>323851</xdr:colOff>
      <xdr:row>114</xdr:row>
      <xdr:rowOff>66674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47625</xdr:rowOff>
    </xdr:from>
    <xdr:to>
      <xdr:col>7</xdr:col>
      <xdr:colOff>876300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9525</xdr:rowOff>
    </xdr:from>
    <xdr:to>
      <xdr:col>7</xdr:col>
      <xdr:colOff>914400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47625</xdr:rowOff>
    </xdr:from>
    <xdr:to>
      <xdr:col>7</xdr:col>
      <xdr:colOff>847725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7</xdr:col>
      <xdr:colOff>1228725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142875</xdr:rowOff>
    </xdr:from>
    <xdr:to>
      <xdr:col>7</xdr:col>
      <xdr:colOff>1228725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161925</xdr:rowOff>
    </xdr:from>
    <xdr:to>
      <xdr:col>7</xdr:col>
      <xdr:colOff>1181100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Consulta desde Visual FoxPro Tables_1" headers="0" growShrinkType="overwriteClear" adjustColumnWidth="0" connectionId="64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10.xml><?xml version="1.0" encoding="utf-8"?>
<queryTable xmlns="http://schemas.openxmlformats.org/spreadsheetml/2006/main" name="DatosExternos_1" headers="0" adjustColumnWidth="0" connectionId="8" autoFormatId="0" applyNumberFormats="0" applyBorderFormats="0" applyFontFormats="1" applyPatternFormats="1" applyAlignmentFormats="0" applyWidthHeightFormats="0">
  <queryTableRefresh preserveSortFilterLayout="0" headersInLastRefresh="0" nextId="5">
    <queryTableFields count="4">
      <queryTableField id="1" name="CAZ"/>
      <queryTableField id="2" name="CBI"/>
      <queryTableField id="3" name="CME"/>
      <queryTableField id="4" name="CBA"/>
    </queryTableFields>
  </queryTableRefresh>
</queryTable>
</file>

<file path=xl/queryTables/queryTable11.xml><?xml version="1.0" encoding="utf-8"?>
<queryTable xmlns="http://schemas.openxmlformats.org/spreadsheetml/2006/main" name="DatosExternos_1" headers="0" adjustColumnWidth="0" connectionId="84" autoFormatId="0" applyNumberFormats="0" applyBorderFormats="0" applyFontFormats="1" applyPatternFormats="1" applyAlignmentFormats="0" applyWidthHeightFormats="0">
  <queryTableRefresh preserveSortFilterLayout="0" headersInLastRefresh="0" nextId="12">
    <queryTableFields count="10">
      <queryTableField id="1" name="C00030SS"/>
      <queryTableField id="2" name="C00030SR"/>
      <queryTableField id="3" name="C00030ST"/>
      <queryTableField id="4" name="C00030RS"/>
      <queryTableField id="5" name="C00030RR"/>
      <queryTableField id="6" name="C00030PT"/>
      <queryTableField id="11" dataBound="0" fillFormulas="1"/>
      <queryTableField id="7" name="C00030AZ"/>
      <queryTableField id="8" name="C00031RS"/>
      <queryTableField id="9" name="C00031RR"/>
    </queryTableFields>
    <queryTableDeletedFields count="1">
      <deletedField name="C00031PT"/>
    </queryTableDeletedFields>
  </queryTableRefresh>
</queryTable>
</file>

<file path=xl/queryTables/queryTable12.xml><?xml version="1.0" encoding="utf-8"?>
<queryTable xmlns="http://schemas.openxmlformats.org/spreadsheetml/2006/main" name="DatosExternos_1" headers="0" adjustColumnWidth="0" connectionId="95" autoFormatId="0" applyNumberFormats="0" applyBorderFormats="0" applyFontFormats="1" applyPatternFormats="1" applyAlignmentFormats="0" applyWidthHeightFormats="0">
  <queryTableRefresh preserveSortFilterLayout="0" headersInLastRefresh="0" nextId="10">
    <queryTableFields count="9">
      <queryTableField id="1" name="C00040SS"/>
      <queryTableField id="2" name="C00040SR"/>
      <queryTableField id="3" name="C00040ST"/>
      <queryTableField id="4" name="C00040RS"/>
      <queryTableField id="5" name="C00040RR"/>
      <queryTableField id="6" name="C00040PT"/>
      <queryTableField id="7" name="C00041RS"/>
      <queryTableField id="8" name="C00041RR"/>
      <queryTableField id="9" name="C00041PT"/>
    </queryTableFields>
  </queryTableRefresh>
</queryTable>
</file>

<file path=xl/queryTables/queryTable13.xml><?xml version="1.0" encoding="utf-8"?>
<queryTable xmlns="http://schemas.openxmlformats.org/spreadsheetml/2006/main" name="DatosExternos_1" headers="0" adjustColumnWidth="0" connectionId="20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10SS"/>
      <queryTableField id="2" name="C00110SR"/>
      <queryTableField id="3" name="C00110ST"/>
      <queryTableField id="4" name="C00110RS"/>
      <queryTableField id="5" name="C00110RR"/>
      <queryTableField id="6" name="C00110PT"/>
    </queryTableFields>
  </queryTableRefresh>
</queryTable>
</file>

<file path=xl/queryTables/queryTable14.xml><?xml version="1.0" encoding="utf-8"?>
<queryTable xmlns="http://schemas.openxmlformats.org/spreadsheetml/2006/main" name="DatosExternos_1" headers="0" adjustColumnWidth="0" connectionId="3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060SS"/>
      <queryTableField id="2" name="C00060SR"/>
      <queryTableField id="3" name="C00060ST"/>
      <queryTableField id="4" name="C00060RS"/>
      <queryTableField id="5" name="C00060RR"/>
      <queryTableField id="6" name="C00060PT"/>
    </queryTableFields>
  </queryTableRefresh>
</queryTable>
</file>

<file path=xl/queryTables/queryTable15.xml><?xml version="1.0" encoding="utf-8"?>
<queryTable xmlns="http://schemas.openxmlformats.org/spreadsheetml/2006/main" name="DatosExternos_1" headers="0" adjustColumnWidth="0" connectionId="35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220SS"/>
      <queryTableField id="2" name="C00220SR"/>
      <queryTableField id="3" name="C00220ST"/>
      <queryTableField id="4" name="C00220RS"/>
      <queryTableField id="5" name="C00220RR"/>
      <queryTableField id="6" name="C00220PT"/>
    </queryTableFields>
  </queryTableRefresh>
</queryTable>
</file>

<file path=xl/queryTables/queryTable16.xml><?xml version="1.0" encoding="utf-8"?>
<queryTable xmlns="http://schemas.openxmlformats.org/spreadsheetml/2006/main" name="DatosExternos_1" headers="0" adjustColumnWidth="0" connectionId="23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queryTables/queryTable17.xml><?xml version="1.0" encoding="utf-8"?>
<queryTable xmlns="http://schemas.openxmlformats.org/spreadsheetml/2006/main" name="DatosExternos_1" headers="0" adjustColumnWidth="0" connectionId="30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110SS"/>
      <queryTableField id="2" name="C00110SR"/>
      <queryTableField id="3" name="C00110ST"/>
      <queryTableField id="4" name="C00110SP"/>
      <queryTableField id="5" name="C00110RG"/>
      <queryTableField id="6" name="C00110AD"/>
      <queryTableField id="7" name="C00110RS"/>
      <queryTableField id="8" name="C00110RP"/>
      <queryTableField id="9" name="C00110RA"/>
      <queryTableField id="10" name="C00110QT"/>
      <queryTableField id="11" name="C00110QA"/>
      <queryTableField id="12" name="C00110PT"/>
    </queryTableFields>
  </queryTableRefresh>
</queryTable>
</file>

<file path=xl/queryTables/queryTable18.xml><?xml version="1.0" encoding="utf-8"?>
<queryTable xmlns="http://schemas.openxmlformats.org/spreadsheetml/2006/main" name="DatosExternos_1" headers="0" adjustColumnWidth="0" connectionId="41" autoFormatId="0" applyNumberFormats="0" applyBorderFormats="0" applyFontFormats="1" applyPatternFormats="1" applyAlignmentFormats="0" applyWidthHeightFormats="0">
  <queryTableRefresh preserveSortFilterLayout="0" headersInLastRefresh="0" nextId="13">
    <queryTableFields count="12">
      <queryTableField id="1" name="C00200SS"/>
      <queryTableField id="2" name="C00200SR"/>
      <queryTableField id="3" name="C00200ST"/>
      <queryTableField id="4" name="C00200SP"/>
      <queryTableField id="5" name="C00200RG"/>
      <queryTableField id="6" name="C00200AD"/>
      <queryTableField id="7" name="C00200RS"/>
      <queryTableField id="8" name="C00200RP"/>
      <queryTableField id="9" name="C00200RA"/>
      <queryTableField id="10" name="C00200QT"/>
      <queryTableField id="11" name="C00200QA"/>
      <queryTableField id="12" name="C00200PT"/>
    </queryTableFields>
  </queryTableRefresh>
</queryTable>
</file>

<file path=xl/queryTables/queryTable2.xml><?xml version="1.0" encoding="utf-8"?>
<queryTable xmlns="http://schemas.openxmlformats.org/spreadsheetml/2006/main" name="Consulta desde Visual FoxPro Tables_2" headers="0" growShrinkType="overwriteClear" adjustColumnWidth="0" connectionId="67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3.xml><?xml version="1.0" encoding="utf-8"?>
<queryTable xmlns="http://schemas.openxmlformats.org/spreadsheetml/2006/main" name="Consulta desde Visual FoxPro Tables" headers="0" growShrinkType="overwriteClear" adjustColumnWidth="0" connectionId="60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4.xml><?xml version="1.0" encoding="utf-8"?>
<queryTable xmlns="http://schemas.openxmlformats.org/spreadsheetml/2006/main" name="DatosExternos_1" headers="0" adjustColumnWidth="0" connectionId="2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SE"/>
      <queryTableField id="2" name="CPI"/>
      <queryTableField id="3" name="CAH"/>
      <queryTableField id="4" name="CVE"/>
      <queryTableField id="5" name="CPG"/>
      <queryTableField id="6" name="CSU"/>
    </queryTableFields>
  </queryTableRefresh>
</queryTable>
</file>

<file path=xl/queryTables/queryTable5.xml><?xml version="1.0" encoding="utf-8"?>
<queryTable xmlns="http://schemas.openxmlformats.org/spreadsheetml/2006/main" name="DatosExternos_1" headers="0" adjustColumnWidth="0" connectionId="10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070SS"/>
      <queryTableField id="2" name="C00070SR"/>
      <queryTableField id="3" name="C00070ST"/>
      <queryTableField id="4" name="C00070RS"/>
      <queryTableField id="5" name="C00070RR"/>
      <queryTableField id="6" name="C00070PG"/>
      <queryTableField id="7" name="C00070PP"/>
    </queryTableFields>
  </queryTableRefresh>
</queryTable>
</file>

<file path=xl/queryTables/queryTable6.xml><?xml version="1.0" encoding="utf-8"?>
<queryTable xmlns="http://schemas.openxmlformats.org/spreadsheetml/2006/main" name="DatosExternos_4" headers="0" adjustColumnWidth="0" connectionId="11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080SS"/>
      <queryTableField id="2" name="C00080SR"/>
      <queryTableField id="3" name="C00080ST"/>
      <queryTableField id="4" name="C00080RS"/>
      <queryTableField id="5" name="C00080RR"/>
      <queryTableField id="6" name="C00080PG"/>
      <queryTableField id="7" name="C00080PP"/>
    </queryTableFields>
  </queryTableRefresh>
</queryTable>
</file>

<file path=xl/queryTables/queryTable7.xml><?xml version="1.0" encoding="utf-8"?>
<queryTable xmlns="http://schemas.openxmlformats.org/spreadsheetml/2006/main" name="DatosExternos_1" headers="0" adjustColumnWidth="0" connectionId="15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090SS"/>
      <queryTableField id="2" name="C00090SR"/>
      <queryTableField id="3" name="C00090ST"/>
      <queryTableField id="4" name="C00090RS"/>
      <queryTableField id="5" name="C00090RR"/>
      <queryTableField id="6" name="C00090PG"/>
      <queryTableField id="7" name="C00090PP"/>
    </queryTableFields>
  </queryTableRefresh>
</queryTable>
</file>

<file path=xl/queryTables/queryTable8.xml><?xml version="1.0" encoding="utf-8"?>
<queryTable xmlns="http://schemas.openxmlformats.org/spreadsheetml/2006/main" name="DatosExternos_2" headers="0" adjustColumnWidth="0" connectionId="24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20SS"/>
      <queryTableField id="2" name="C00120SR"/>
      <queryTableField id="3" name="C00120ST"/>
      <queryTableField id="4" name="C00120RS"/>
      <queryTableField id="5" name="C00120RR"/>
      <queryTableField id="6" name="C00120PG"/>
      <queryTableField id="7" name="C00120PP"/>
    </queryTableFields>
  </queryTableRefresh>
</queryTable>
</file>

<file path=xl/queryTables/queryTable9.xml><?xml version="1.0" encoding="utf-8"?>
<queryTable xmlns="http://schemas.openxmlformats.org/spreadsheetml/2006/main" name="DatosExternos_1" headers="0" adjustColumnWidth="0" connectionId="22" autoFormatId="0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name="C00120SS"/>
      <queryTableField id="2" name="C00120SR"/>
      <queryTableField id="3" name="C00120ST"/>
      <queryTableField id="4" name="C00120RS"/>
      <queryTableField id="5" name="C00120RR"/>
      <queryTableField id="6" name="C00120PG"/>
      <queryTableField id="7" name="C00120PP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gram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pageSetUpPr fitToPage="1"/>
  </sheetPr>
  <dimension ref="B1:H22"/>
  <sheetViews>
    <sheetView showGridLines="0" topLeftCell="A13" zoomScaleNormal="100" zoomScaleSheetLayoutView="75" workbookViewId="0">
      <selection activeCell="G42" sqref="G42"/>
    </sheetView>
  </sheetViews>
  <sheetFormatPr baseColWidth="10" defaultColWidth="35.42578125" defaultRowHeight="12.75"/>
  <cols>
    <col min="1" max="1" width="5" customWidth="1"/>
    <col min="2" max="2" width="21.7109375" customWidth="1"/>
    <col min="3" max="3" width="26.28515625" customWidth="1"/>
    <col min="4" max="4" width="26.7109375" customWidth="1"/>
    <col min="5" max="5" width="24.140625" customWidth="1"/>
    <col min="6" max="6" width="13" customWidth="1"/>
    <col min="7" max="7" width="18.140625" customWidth="1"/>
    <col min="8" max="8" width="14.140625" customWidth="1"/>
  </cols>
  <sheetData>
    <row r="1" spans="2:8" s="2" customFormat="1" ht="18">
      <c r="B1" s="1522" t="s">
        <v>369</v>
      </c>
      <c r="C1" s="1522"/>
      <c r="D1" s="1522"/>
      <c r="E1" s="1522"/>
    </row>
    <row r="2" spans="2:8" s="3" customFormat="1" ht="13.5" customHeight="1"/>
    <row r="3" spans="2:8" s="3" customFormat="1" ht="15">
      <c r="B3" s="1523" t="s">
        <v>370</v>
      </c>
      <c r="C3" s="1523"/>
      <c r="D3" s="1523"/>
      <c r="E3" s="1523"/>
      <c r="H3" s="4"/>
    </row>
    <row r="4" spans="2:8" s="3" customFormat="1" ht="13.5" customHeight="1" thickBot="1">
      <c r="B4" s="5" t="s">
        <v>371</v>
      </c>
      <c r="C4" s="6"/>
      <c r="D4" s="6"/>
      <c r="E4" s="6"/>
    </row>
    <row r="5" spans="2:8">
      <c r="B5" s="1524" t="s">
        <v>372</v>
      </c>
      <c r="C5" s="7" t="s">
        <v>373</v>
      </c>
      <c r="D5" s="7" t="s">
        <v>374</v>
      </c>
      <c r="E5" s="8" t="s">
        <v>375</v>
      </c>
    </row>
    <row r="6" spans="2:8" ht="13.5" thickBot="1">
      <c r="B6" s="1525"/>
      <c r="C6" s="9" t="s">
        <v>376</v>
      </c>
      <c r="D6" s="9" t="s">
        <v>377</v>
      </c>
      <c r="E6" s="10" t="s">
        <v>378</v>
      </c>
    </row>
    <row r="7" spans="2:8">
      <c r="B7" s="11">
        <v>2004</v>
      </c>
      <c r="C7" s="12">
        <v>6602.7129999999997</v>
      </c>
      <c r="D7" s="12">
        <v>24848.632000000001</v>
      </c>
      <c r="E7" s="13">
        <v>3412054.0264000003</v>
      </c>
    </row>
    <row r="8" spans="2:8">
      <c r="B8" s="14">
        <v>2005</v>
      </c>
      <c r="C8" s="12">
        <v>6595.6880000000001</v>
      </c>
      <c r="D8" s="12">
        <v>14241.49</v>
      </c>
      <c r="E8" s="13">
        <v>2359343.7269999995</v>
      </c>
    </row>
    <row r="9" spans="2:8">
      <c r="B9" s="14">
        <v>2006</v>
      </c>
      <c r="C9" s="12">
        <v>6304.5510000000004</v>
      </c>
      <c r="D9" s="12">
        <v>19091.804</v>
      </c>
      <c r="E9" s="13">
        <v>2629835.1163000003</v>
      </c>
    </row>
    <row r="10" spans="2:8">
      <c r="B10" s="14">
        <v>2007</v>
      </c>
      <c r="C10" s="12">
        <v>6244.2920000000004</v>
      </c>
      <c r="D10" s="12">
        <v>24543.717000000001</v>
      </c>
      <c r="E10" s="13">
        <v>4777990.3439000007</v>
      </c>
    </row>
    <row r="11" spans="2:8">
      <c r="B11" s="14">
        <v>2008</v>
      </c>
      <c r="C11" s="12">
        <v>6740.0709999999999</v>
      </c>
      <c r="D11" s="12">
        <v>24179.755000000001</v>
      </c>
      <c r="E11" s="13">
        <v>4625039.536906573</v>
      </c>
    </row>
    <row r="12" spans="2:8">
      <c r="B12" s="14">
        <v>2009</v>
      </c>
      <c r="C12" s="12">
        <v>6076.74</v>
      </c>
      <c r="D12" s="12">
        <v>17884.219000000001</v>
      </c>
      <c r="E12" s="13">
        <v>2572134.1630301476</v>
      </c>
    </row>
    <row r="13" spans="2:8">
      <c r="B13" s="11">
        <v>2010</v>
      </c>
      <c r="C13" s="12">
        <v>6039.7889999999998</v>
      </c>
      <c r="D13" s="12">
        <v>19880.064999999999</v>
      </c>
      <c r="E13" s="13">
        <v>3268396.026496565</v>
      </c>
    </row>
    <row r="14" spans="2:8">
      <c r="B14" s="14">
        <v>2011</v>
      </c>
      <c r="C14" s="12">
        <v>5985.4920000000002</v>
      </c>
      <c r="D14" s="12">
        <v>22094.521000000001</v>
      </c>
      <c r="E14" s="13">
        <v>4580902.7165408283</v>
      </c>
    </row>
    <row r="15" spans="2:8">
      <c r="B15" s="14">
        <v>2012</v>
      </c>
      <c r="C15" s="12">
        <v>6170.107</v>
      </c>
      <c r="D15" s="12">
        <v>17543.823</v>
      </c>
      <c r="E15" s="13">
        <v>4003467.4098862885</v>
      </c>
    </row>
    <row r="16" spans="2:8">
      <c r="B16" s="15">
        <v>2013</v>
      </c>
      <c r="C16" s="16">
        <v>6268.0259999999998</v>
      </c>
      <c r="D16" s="16">
        <v>25374.359</v>
      </c>
      <c r="E16" s="17">
        <v>4888762</v>
      </c>
      <c r="F16" s="18"/>
    </row>
    <row r="17" spans="2:6" ht="13.5" thickBot="1">
      <c r="B17" s="19">
        <v>2014</v>
      </c>
      <c r="C17" s="20">
        <v>6316.7939999999999</v>
      </c>
      <c r="D17" s="20">
        <v>20596.939999999999</v>
      </c>
      <c r="E17" s="378">
        <v>3681432.0988356699</v>
      </c>
      <c r="F17" s="18"/>
    </row>
    <row r="18" spans="2:6">
      <c r="B18" s="21"/>
      <c r="C18" s="22"/>
      <c r="D18" s="22"/>
      <c r="E18" s="23"/>
    </row>
    <row r="19" spans="2:6">
      <c r="B19" s="24"/>
      <c r="C19" s="24"/>
      <c r="D19" s="24"/>
      <c r="E19" s="24"/>
    </row>
    <row r="20" spans="2:6">
      <c r="B20" s="24"/>
      <c r="C20" s="25"/>
      <c r="D20" s="25"/>
      <c r="E20" s="25"/>
    </row>
    <row r="21" spans="2:6">
      <c r="B21" s="26"/>
      <c r="C21" s="24"/>
      <c r="D21" s="24"/>
      <c r="E21" s="24"/>
    </row>
    <row r="22" spans="2:6">
      <c r="B22" s="24"/>
      <c r="C22" s="24"/>
      <c r="D22" s="24"/>
      <c r="E22" s="24"/>
    </row>
  </sheetData>
  <mergeCells count="3">
    <mergeCell ref="B1:E1"/>
    <mergeCell ref="B3:E3"/>
    <mergeCell ref="B5:B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41">
    <pageSetUpPr fitToPage="1"/>
  </sheetPr>
  <dimension ref="A1:I24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9" s="3" customFormat="1" ht="12.75" customHeight="1">
      <c r="A2" s="136"/>
    </row>
    <row r="3" spans="1:9" s="3" customFormat="1" ht="15">
      <c r="A3" s="1565" t="s">
        <v>532</v>
      </c>
      <c r="B3" s="1565"/>
      <c r="C3" s="1565"/>
      <c r="D3" s="1565"/>
      <c r="E3" s="1565"/>
      <c r="F3" s="1565"/>
      <c r="G3" s="1565"/>
    </row>
    <row r="4" spans="1:9" s="3" customFormat="1" ht="15" customHeight="1">
      <c r="A4" s="1545" t="s">
        <v>533</v>
      </c>
      <c r="B4" s="1545"/>
      <c r="C4" s="1545"/>
      <c r="D4" s="1545"/>
      <c r="E4" s="1545"/>
      <c r="F4" s="1545"/>
      <c r="G4" s="1545"/>
    </row>
    <row r="5" spans="1:9" s="3" customFormat="1" ht="13.5" customHeight="1" thickBot="1">
      <c r="A5" s="5"/>
      <c r="B5" s="6"/>
      <c r="C5" s="6"/>
      <c r="D5" s="6"/>
      <c r="E5" s="6"/>
      <c r="F5" s="6"/>
      <c r="G5" s="6"/>
    </row>
    <row r="6" spans="1:9">
      <c r="A6" s="1553" t="s">
        <v>372</v>
      </c>
      <c r="B6" s="92"/>
      <c r="C6" s="92"/>
      <c r="D6" s="92"/>
      <c r="E6" s="93"/>
      <c r="F6" s="93" t="s">
        <v>514</v>
      </c>
      <c r="G6" s="94"/>
    </row>
    <row r="7" spans="1:9" ht="14.25">
      <c r="A7" s="1554"/>
      <c r="B7" s="95" t="s">
        <v>373</v>
      </c>
      <c r="C7" s="95" t="s">
        <v>380</v>
      </c>
      <c r="D7" s="95" t="s">
        <v>374</v>
      </c>
      <c r="E7" s="96" t="s">
        <v>444</v>
      </c>
      <c r="F7" s="95" t="s">
        <v>515</v>
      </c>
      <c r="G7" s="97" t="s">
        <v>516</v>
      </c>
    </row>
    <row r="8" spans="1:9">
      <c r="A8" s="1554"/>
      <c r="B8" s="96" t="s">
        <v>376</v>
      </c>
      <c r="C8" s="95" t="s">
        <v>517</v>
      </c>
      <c r="D8" s="96" t="s">
        <v>377</v>
      </c>
      <c r="E8" s="96" t="s">
        <v>377</v>
      </c>
      <c r="F8" s="95" t="s">
        <v>518</v>
      </c>
      <c r="G8" s="97" t="s">
        <v>378</v>
      </c>
    </row>
    <row r="9" spans="1:9" ht="13.5" thickBot="1">
      <c r="A9" s="1555"/>
      <c r="B9" s="98"/>
      <c r="C9" s="98"/>
      <c r="D9" s="98"/>
      <c r="E9" s="99"/>
      <c r="F9" s="99" t="s">
        <v>519</v>
      </c>
      <c r="G9" s="100"/>
    </row>
    <row r="10" spans="1:9" ht="22.5" customHeight="1">
      <c r="A10" s="102">
        <v>2004</v>
      </c>
      <c r="B10" s="1316">
        <v>3178.7550000000001</v>
      </c>
      <c r="C10" s="610">
        <v>33.471648491311846</v>
      </c>
      <c r="D10" s="1316">
        <v>10639.816999999999</v>
      </c>
      <c r="E10" s="1316"/>
      <c r="F10" s="1316">
        <v>12.63</v>
      </c>
      <c r="G10" s="866">
        <v>1340616.942</v>
      </c>
      <c r="I10" s="137"/>
    </row>
    <row r="11" spans="1:9">
      <c r="A11" s="102">
        <v>2005</v>
      </c>
      <c r="B11" s="1317">
        <v>3156.123</v>
      </c>
      <c r="C11" s="610">
        <v>14.657410373423343</v>
      </c>
      <c r="D11" s="1317">
        <v>4626.0590000000002</v>
      </c>
      <c r="E11" s="1316"/>
      <c r="F11" s="1316">
        <v>13.28</v>
      </c>
      <c r="G11" s="866">
        <v>614340.6351999999</v>
      </c>
    </row>
    <row r="12" spans="1:9">
      <c r="A12" s="102">
        <v>2006</v>
      </c>
      <c r="B12" s="1317">
        <v>3197.3649999999998</v>
      </c>
      <c r="C12" s="610">
        <v>25.447169778864787</v>
      </c>
      <c r="D12" s="1317">
        <v>8136.3890000000001</v>
      </c>
      <c r="E12" s="1316"/>
      <c r="F12" s="1316">
        <v>12.57</v>
      </c>
      <c r="G12" s="866">
        <v>1022744.0973</v>
      </c>
    </row>
    <row r="13" spans="1:9">
      <c r="A13" s="102">
        <v>2007</v>
      </c>
      <c r="B13" s="1317">
        <v>3228.357</v>
      </c>
      <c r="C13" s="610">
        <v>37.00123313499715</v>
      </c>
      <c r="D13" s="1317">
        <v>11945.319</v>
      </c>
      <c r="E13" s="1316"/>
      <c r="F13" s="1316">
        <v>18.36</v>
      </c>
      <c r="G13" s="866">
        <v>2193160.5683999998</v>
      </c>
    </row>
    <row r="14" spans="1:9">
      <c r="A14" s="102">
        <v>2008</v>
      </c>
      <c r="B14" s="1317">
        <v>3486.9349999999999</v>
      </c>
      <c r="C14" s="610">
        <v>32.319762198033516</v>
      </c>
      <c r="D14" s="1317">
        <v>11269.691000000001</v>
      </c>
      <c r="E14" s="1316"/>
      <c r="F14" s="1316">
        <v>16.97</v>
      </c>
      <c r="G14" s="866">
        <v>1912466.5627000001</v>
      </c>
    </row>
    <row r="15" spans="1:9">
      <c r="A15" s="102">
        <v>2009</v>
      </c>
      <c r="B15" s="1317">
        <v>3024.7260000000001</v>
      </c>
      <c r="C15" s="610">
        <v>24.120974924670865</v>
      </c>
      <c r="D15" s="1317">
        <v>7295.9340000000002</v>
      </c>
      <c r="E15" s="1316">
        <v>30.59</v>
      </c>
      <c r="F15" s="1316">
        <v>12.47</v>
      </c>
      <c r="G15" s="866">
        <v>909802.96980000008</v>
      </c>
    </row>
    <row r="16" spans="1:9">
      <c r="A16" s="102">
        <v>2010</v>
      </c>
      <c r="B16" s="1317">
        <v>2885.6120000000001</v>
      </c>
      <c r="C16" s="610">
        <v>28.258795707808257</v>
      </c>
      <c r="D16" s="1317">
        <v>8154.3919999999998</v>
      </c>
      <c r="E16" s="1316">
        <v>127.22</v>
      </c>
      <c r="F16" s="1316">
        <v>15.03</v>
      </c>
      <c r="G16" s="866">
        <v>1225605.1176</v>
      </c>
    </row>
    <row r="17" spans="1:7">
      <c r="A17" s="102">
        <v>2011</v>
      </c>
      <c r="B17" s="1316">
        <v>2700.6790000000001</v>
      </c>
      <c r="C17" s="610">
        <v>30.685146216932853</v>
      </c>
      <c r="D17" s="1316">
        <v>8287.0730000000003</v>
      </c>
      <c r="E17" s="1316">
        <v>30.241</v>
      </c>
      <c r="F17" s="1316">
        <v>19.48</v>
      </c>
      <c r="G17" s="866">
        <v>1614321.8204000001</v>
      </c>
    </row>
    <row r="18" spans="1:7">
      <c r="A18" s="102">
        <v>2012</v>
      </c>
      <c r="B18" s="1316">
        <v>2691.0859999999998</v>
      </c>
      <c r="C18" s="610">
        <v>22.133618174967282</v>
      </c>
      <c r="D18" s="1316">
        <v>5956.3469999999998</v>
      </c>
      <c r="E18" s="1316">
        <v>19.035</v>
      </c>
      <c r="F18" s="1316">
        <v>22.33</v>
      </c>
      <c r="G18" s="866">
        <v>1330052.2851</v>
      </c>
    </row>
    <row r="19" spans="1:7">
      <c r="A19" s="102">
        <v>2013</v>
      </c>
      <c r="B19" s="1316">
        <v>2784.2809999999999</v>
      </c>
      <c r="C19" s="610">
        <v>35.933865870578437</v>
      </c>
      <c r="D19" s="1316">
        <v>10004.998</v>
      </c>
      <c r="E19" s="1316">
        <v>23.759</v>
      </c>
      <c r="F19" s="1327">
        <v>18.07</v>
      </c>
      <c r="G19" s="867">
        <v>1807903.1385999999</v>
      </c>
    </row>
    <row r="20" spans="1:7" ht="13.5" thickBot="1">
      <c r="A20" s="102">
        <v>2014</v>
      </c>
      <c r="B20" s="1316">
        <v>2792.2260000000001</v>
      </c>
      <c r="C20" s="610">
        <f>D20/B20*10</f>
        <v>25.009755657314269</v>
      </c>
      <c r="D20" s="1316">
        <v>6983.2889999999998</v>
      </c>
      <c r="E20" s="1327">
        <v>26.05</v>
      </c>
      <c r="F20" s="1328">
        <v>16.3</v>
      </c>
      <c r="G20" s="1329">
        <f>D20*F20*10</f>
        <v>1138276.1070000001</v>
      </c>
    </row>
    <row r="21" spans="1:7" ht="15.6" customHeight="1">
      <c r="A21" s="109" t="s">
        <v>520</v>
      </c>
      <c r="B21" s="109"/>
      <c r="C21" s="109"/>
      <c r="D21" s="109"/>
      <c r="E21" s="109"/>
      <c r="F21" s="109"/>
      <c r="G21" s="109"/>
    </row>
    <row r="22" spans="1:7">
      <c r="A22" s="138"/>
      <c r="B22" s="24"/>
      <c r="C22" s="24"/>
      <c r="D22" s="24"/>
      <c r="E22" s="24"/>
      <c r="F22" s="24"/>
      <c r="G22" s="24"/>
    </row>
    <row r="23" spans="1:7">
      <c r="A23" s="24"/>
      <c r="B23" s="24"/>
      <c r="C23" s="24"/>
    </row>
    <row r="24" spans="1:7">
      <c r="A24" s="24"/>
      <c r="B24" s="24"/>
      <c r="C24" s="24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68">
    <pageSetUpPr fitToPage="1"/>
  </sheetPr>
  <dimension ref="A1:J2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140625" style="240" customWidth="1"/>
    <col min="2" max="7" width="17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756</v>
      </c>
      <c r="B3" s="1590"/>
      <c r="C3" s="1590"/>
      <c r="D3" s="1590"/>
      <c r="E3" s="1590"/>
      <c r="F3" s="1590"/>
      <c r="G3" s="1590"/>
      <c r="H3" s="251"/>
      <c r="I3" s="251"/>
      <c r="J3" s="292"/>
    </row>
    <row r="4" spans="1:10" s="91" customFormat="1" ht="27.7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33" customHeight="1">
      <c r="A6" s="165" t="s">
        <v>552</v>
      </c>
      <c r="B6" s="1561" t="s">
        <v>373</v>
      </c>
      <c r="C6" s="1694"/>
      <c r="D6" s="1562"/>
      <c r="E6" s="1561" t="s">
        <v>380</v>
      </c>
      <c r="F6" s="1562"/>
      <c r="G6" s="1689" t="s">
        <v>381</v>
      </c>
    </row>
    <row r="7" spans="1:10" ht="20.25" customHeight="1">
      <c r="A7" s="734" t="s">
        <v>578</v>
      </c>
      <c r="B7" s="1571" t="s">
        <v>383</v>
      </c>
      <c r="C7" s="1572"/>
      <c r="D7" s="1573"/>
      <c r="E7" s="1571" t="s">
        <v>384</v>
      </c>
      <c r="F7" s="1573"/>
      <c r="G7" s="1690"/>
    </row>
    <row r="8" spans="1:10" ht="44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5.5" customHeight="1">
      <c r="A9" s="75" t="s">
        <v>538</v>
      </c>
      <c r="B9" s="45" t="s">
        <v>393</v>
      </c>
      <c r="C9" s="45">
        <v>5</v>
      </c>
      <c r="D9" s="45">
        <v>5</v>
      </c>
      <c r="E9" s="45" t="s">
        <v>393</v>
      </c>
      <c r="F9" s="126">
        <v>2800</v>
      </c>
      <c r="G9" s="46">
        <v>14</v>
      </c>
    </row>
    <row r="10" spans="1:10">
      <c r="A10" s="76" t="s">
        <v>484</v>
      </c>
      <c r="B10" s="77" t="s">
        <v>393</v>
      </c>
      <c r="C10" s="77">
        <v>5</v>
      </c>
      <c r="D10" s="77">
        <v>5</v>
      </c>
      <c r="E10" s="77" t="s">
        <v>393</v>
      </c>
      <c r="F10" s="81">
        <v>2800</v>
      </c>
      <c r="G10" s="78">
        <v>14</v>
      </c>
    </row>
    <row r="11" spans="1:10">
      <c r="A11" s="68"/>
      <c r="B11" s="48"/>
      <c r="C11" s="48"/>
      <c r="D11" s="48"/>
      <c r="E11" s="48"/>
      <c r="F11" s="12"/>
      <c r="G11" s="49"/>
    </row>
    <row r="12" spans="1:10">
      <c r="A12" s="973" t="s">
        <v>488</v>
      </c>
      <c r="B12" s="48" t="s">
        <v>393</v>
      </c>
      <c r="C12" s="48">
        <v>8</v>
      </c>
      <c r="D12" s="48">
        <v>8</v>
      </c>
      <c r="E12" s="48" t="s">
        <v>393</v>
      </c>
      <c r="F12" s="12">
        <v>3000</v>
      </c>
      <c r="G12" s="49">
        <v>24</v>
      </c>
    </row>
    <row r="13" spans="1:10">
      <c r="A13" s="66" t="s">
        <v>490</v>
      </c>
      <c r="B13" s="48" t="s">
        <v>393</v>
      </c>
      <c r="C13" s="48">
        <v>1</v>
      </c>
      <c r="D13" s="48">
        <v>1</v>
      </c>
      <c r="E13" s="48" t="s">
        <v>393</v>
      </c>
      <c r="F13" s="12">
        <v>4500</v>
      </c>
      <c r="G13" s="49">
        <v>5</v>
      </c>
    </row>
    <row r="14" spans="1:10">
      <c r="A14" s="76" t="s">
        <v>565</v>
      </c>
      <c r="B14" s="77" t="s">
        <v>393</v>
      </c>
      <c r="C14" s="77">
        <v>9</v>
      </c>
      <c r="D14" s="77">
        <v>9</v>
      </c>
      <c r="E14" s="77" t="s">
        <v>393</v>
      </c>
      <c r="F14" s="81">
        <v>3167</v>
      </c>
      <c r="G14" s="78">
        <v>29</v>
      </c>
    </row>
    <row r="15" spans="1:10">
      <c r="A15" s="66"/>
      <c r="B15" s="48"/>
      <c r="C15" s="48"/>
      <c r="D15" s="48"/>
      <c r="E15" s="48"/>
      <c r="F15" s="12"/>
      <c r="G15" s="49"/>
    </row>
    <row r="16" spans="1:10">
      <c r="A16" s="66" t="s">
        <v>492</v>
      </c>
      <c r="B16" s="48" t="s">
        <v>393</v>
      </c>
      <c r="C16" s="48">
        <v>69</v>
      </c>
      <c r="D16" s="48">
        <v>69</v>
      </c>
      <c r="E16" s="48" t="s">
        <v>393</v>
      </c>
      <c r="F16" s="12">
        <v>2200</v>
      </c>
      <c r="G16" s="49">
        <v>152</v>
      </c>
    </row>
    <row r="17" spans="1:7">
      <c r="A17" s="76" t="s">
        <v>495</v>
      </c>
      <c r="B17" s="77" t="s">
        <v>393</v>
      </c>
      <c r="C17" s="77">
        <v>69</v>
      </c>
      <c r="D17" s="77">
        <v>69</v>
      </c>
      <c r="E17" s="77" t="s">
        <v>393</v>
      </c>
      <c r="F17" s="81">
        <v>2200</v>
      </c>
      <c r="G17" s="78">
        <v>152</v>
      </c>
    </row>
    <row r="18" spans="1:7">
      <c r="A18" s="68"/>
      <c r="B18" s="48"/>
      <c r="C18" s="48"/>
      <c r="D18" s="48"/>
      <c r="E18" s="48"/>
      <c r="F18" s="12"/>
      <c r="G18" s="49"/>
    </row>
    <row r="19" spans="1:7">
      <c r="A19" s="76" t="s">
        <v>496</v>
      </c>
      <c r="B19" s="77" t="s">
        <v>393</v>
      </c>
      <c r="C19" s="77">
        <v>418</v>
      </c>
      <c r="D19" s="77">
        <v>418</v>
      </c>
      <c r="E19" s="77" t="s">
        <v>393</v>
      </c>
      <c r="F19" s="81">
        <v>3240</v>
      </c>
      <c r="G19" s="78">
        <v>1354</v>
      </c>
    </row>
    <row r="20" spans="1:7">
      <c r="A20" s="66"/>
      <c r="B20" s="48"/>
      <c r="C20" s="48"/>
      <c r="D20" s="48"/>
      <c r="E20" s="48"/>
      <c r="F20" s="12"/>
      <c r="G20" s="49"/>
    </row>
    <row r="21" spans="1:7">
      <c r="A21" s="66" t="s">
        <v>497</v>
      </c>
      <c r="B21" s="48" t="s">
        <v>393</v>
      </c>
      <c r="C21" s="48">
        <v>24</v>
      </c>
      <c r="D21" s="48">
        <v>24</v>
      </c>
      <c r="E21" s="48" t="s">
        <v>393</v>
      </c>
      <c r="F21" s="12">
        <v>2793</v>
      </c>
      <c r="G21" s="49">
        <v>67</v>
      </c>
    </row>
    <row r="22" spans="1:7">
      <c r="A22" s="66" t="s">
        <v>498</v>
      </c>
      <c r="B22" s="48" t="s">
        <v>393</v>
      </c>
      <c r="C22" s="48">
        <v>1192</v>
      </c>
      <c r="D22" s="48">
        <v>1192</v>
      </c>
      <c r="E22" s="48" t="s">
        <v>393</v>
      </c>
      <c r="F22" s="12">
        <v>3112</v>
      </c>
      <c r="G22" s="49">
        <v>3710</v>
      </c>
    </row>
    <row r="23" spans="1:7">
      <c r="A23" s="76" t="s">
        <v>499</v>
      </c>
      <c r="B23" s="77" t="s">
        <v>393</v>
      </c>
      <c r="C23" s="77">
        <v>1216</v>
      </c>
      <c r="D23" s="77">
        <v>1216</v>
      </c>
      <c r="E23" s="77" t="s">
        <v>393</v>
      </c>
      <c r="F23" s="81">
        <v>3106</v>
      </c>
      <c r="G23" s="78">
        <v>3777</v>
      </c>
    </row>
    <row r="24" spans="1:7">
      <c r="A24" s="66"/>
      <c r="B24" s="48"/>
      <c r="C24" s="48"/>
      <c r="D24" s="48"/>
      <c r="E24" s="48"/>
      <c r="F24" s="12"/>
      <c r="G24" s="49"/>
    </row>
    <row r="25" spans="1:7">
      <c r="A25" s="66" t="s">
        <v>503</v>
      </c>
      <c r="B25" s="48" t="s">
        <v>393</v>
      </c>
      <c r="C25" s="48">
        <v>9</v>
      </c>
      <c r="D25" s="48">
        <v>9</v>
      </c>
      <c r="E25" s="48" t="s">
        <v>393</v>
      </c>
      <c r="F25" s="12">
        <v>4889</v>
      </c>
      <c r="G25" s="49">
        <v>44</v>
      </c>
    </row>
    <row r="26" spans="1:7">
      <c r="A26" s="66" t="s">
        <v>506</v>
      </c>
      <c r="B26" s="48" t="s">
        <v>393</v>
      </c>
      <c r="C26" s="48">
        <v>10</v>
      </c>
      <c r="D26" s="48">
        <v>10</v>
      </c>
      <c r="E26" s="48" t="s">
        <v>393</v>
      </c>
      <c r="F26" s="12">
        <v>26000</v>
      </c>
      <c r="G26" s="49">
        <v>260</v>
      </c>
    </row>
    <row r="27" spans="1:7">
      <c r="A27" s="76" t="s">
        <v>508</v>
      </c>
      <c r="B27" s="77" t="s">
        <v>393</v>
      </c>
      <c r="C27" s="77">
        <v>19</v>
      </c>
      <c r="D27" s="77">
        <v>19</v>
      </c>
      <c r="E27" s="77" t="s">
        <v>393</v>
      </c>
      <c r="F27" s="81">
        <v>16000</v>
      </c>
      <c r="G27" s="78">
        <v>304</v>
      </c>
    </row>
    <row r="28" spans="1:7">
      <c r="A28" s="66"/>
      <c r="B28" s="48"/>
      <c r="C28" s="48"/>
      <c r="D28" s="48"/>
      <c r="E28" s="48"/>
      <c r="F28" s="12"/>
      <c r="G28" s="49"/>
    </row>
    <row r="29" spans="1:7" ht="13.5" thickBot="1">
      <c r="A29" s="69" t="s">
        <v>512</v>
      </c>
      <c r="B29" s="55" t="s">
        <v>393</v>
      </c>
      <c r="C29" s="55">
        <v>1736</v>
      </c>
      <c r="D29" s="55">
        <v>1736</v>
      </c>
      <c r="E29" s="55" t="s">
        <v>393</v>
      </c>
      <c r="F29" s="55">
        <v>3243</v>
      </c>
      <c r="G29" s="56">
        <v>5630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A1:G20"/>
  <sheetViews>
    <sheetView showGridLines="0" topLeftCell="A13" zoomScaleNormal="100" zoomScaleSheetLayoutView="75" workbookViewId="0">
      <selection activeCell="G42" sqref="G42"/>
    </sheetView>
  </sheetViews>
  <sheetFormatPr baseColWidth="10" defaultRowHeight="12.75"/>
  <cols>
    <col min="1" max="6" width="21.28515625" customWidth="1"/>
  </cols>
  <sheetData>
    <row r="1" spans="1:7" s="2" customFormat="1" ht="18">
      <c r="A1" s="1522" t="s">
        <v>369</v>
      </c>
      <c r="B1" s="1522"/>
      <c r="C1" s="1522"/>
      <c r="D1" s="1522"/>
      <c r="E1" s="1522"/>
      <c r="F1" s="1522"/>
    </row>
    <row r="2" spans="1:7" s="3" customFormat="1" ht="12.75" customHeight="1"/>
    <row r="3" spans="1:7" s="3" customFormat="1" ht="15">
      <c r="A3" s="1523" t="s">
        <v>1291</v>
      </c>
      <c r="B3" s="1523"/>
      <c r="C3" s="1523"/>
      <c r="D3" s="1523"/>
      <c r="E3" s="1523"/>
      <c r="F3" s="1523"/>
      <c r="G3" s="239"/>
    </row>
    <row r="4" spans="1:7" s="3" customFormat="1" ht="15">
      <c r="A4" s="1523" t="s">
        <v>675</v>
      </c>
      <c r="B4" s="1523"/>
      <c r="C4" s="1523"/>
      <c r="D4" s="1523"/>
      <c r="E4" s="1523"/>
      <c r="F4" s="1523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7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7">
      <c r="A8" s="1554"/>
      <c r="B8" s="832" t="s">
        <v>383</v>
      </c>
      <c r="C8" s="832" t="s">
        <v>384</v>
      </c>
      <c r="D8" s="832" t="s">
        <v>757</v>
      </c>
      <c r="E8" s="832" t="s">
        <v>735</v>
      </c>
      <c r="F8" s="834" t="s">
        <v>378</v>
      </c>
    </row>
    <row r="9" spans="1:7" ht="28.5" customHeight="1" thickBot="1">
      <c r="A9" s="1555"/>
      <c r="B9" s="835"/>
      <c r="C9" s="835"/>
      <c r="D9" s="279"/>
      <c r="E9" s="804" t="s">
        <v>519</v>
      </c>
      <c r="F9" s="836"/>
    </row>
    <row r="10" spans="1:7" ht="28.5" customHeight="1">
      <c r="A10" s="102">
        <v>2004</v>
      </c>
      <c r="B10" s="865">
        <v>87</v>
      </c>
      <c r="C10" s="1340">
        <v>12.080459770114942</v>
      </c>
      <c r="D10" s="865">
        <v>1051</v>
      </c>
      <c r="E10" s="865">
        <v>130695</v>
      </c>
      <c r="F10" s="866">
        <v>1373.60445</v>
      </c>
    </row>
    <row r="11" spans="1:7">
      <c r="A11" s="102">
        <v>2005</v>
      </c>
      <c r="B11" s="865">
        <v>83</v>
      </c>
      <c r="C11" s="1340">
        <v>9.8795180722891569</v>
      </c>
      <c r="D11" s="865">
        <v>820</v>
      </c>
      <c r="E11" s="865">
        <v>131236</v>
      </c>
      <c r="F11" s="866">
        <v>1076.1351999999999</v>
      </c>
    </row>
    <row r="12" spans="1:7">
      <c r="A12" s="102">
        <v>2006</v>
      </c>
      <c r="B12" s="865">
        <v>116</v>
      </c>
      <c r="C12" s="1340">
        <v>11.46551724137931</v>
      </c>
      <c r="D12" s="865">
        <v>1330</v>
      </c>
      <c r="E12" s="865">
        <v>131236</v>
      </c>
      <c r="F12" s="866">
        <v>1745.4387999999999</v>
      </c>
    </row>
    <row r="13" spans="1:7">
      <c r="A13" s="102">
        <v>2007</v>
      </c>
      <c r="B13" s="865">
        <v>112</v>
      </c>
      <c r="C13" s="1340">
        <v>12.008928571428571</v>
      </c>
      <c r="D13" s="865">
        <v>1345</v>
      </c>
      <c r="E13" s="865">
        <v>141179</v>
      </c>
      <c r="F13" s="866">
        <v>1898.8575499999999</v>
      </c>
    </row>
    <row r="14" spans="1:7">
      <c r="A14" s="102">
        <v>2008</v>
      </c>
      <c r="B14" s="865">
        <v>136</v>
      </c>
      <c r="C14" s="1340">
        <v>13.551470588235293</v>
      </c>
      <c r="D14" s="1386">
        <v>1843</v>
      </c>
      <c r="E14" s="1386">
        <v>176734</v>
      </c>
      <c r="F14" s="1383">
        <v>3257.2076200000001</v>
      </c>
    </row>
    <row r="15" spans="1:7">
      <c r="A15" s="102">
        <v>2009</v>
      </c>
      <c r="B15" s="865">
        <v>143</v>
      </c>
      <c r="C15" s="1340">
        <v>12.79020979020979</v>
      </c>
      <c r="D15" s="865">
        <v>1829</v>
      </c>
      <c r="E15" s="865">
        <v>273403</v>
      </c>
      <c r="F15" s="866">
        <v>5000.5408699999998</v>
      </c>
    </row>
    <row r="16" spans="1:7">
      <c r="A16" s="102">
        <v>2010</v>
      </c>
      <c r="B16" s="865">
        <v>165</v>
      </c>
      <c r="C16" s="1340">
        <v>14.133333333333333</v>
      </c>
      <c r="D16" s="865">
        <v>2332</v>
      </c>
      <c r="E16" s="865">
        <v>300792</v>
      </c>
      <c r="F16" s="866">
        <v>7014.4694399999998</v>
      </c>
    </row>
    <row r="17" spans="1:6">
      <c r="A17" s="102">
        <v>2011</v>
      </c>
      <c r="B17" s="865">
        <v>150</v>
      </c>
      <c r="C17" s="1340">
        <v>13.026666666666667</v>
      </c>
      <c r="D17" s="865">
        <v>1954</v>
      </c>
      <c r="E17" s="865">
        <v>278310</v>
      </c>
      <c r="F17" s="866">
        <v>5438.1773999999996</v>
      </c>
    </row>
    <row r="18" spans="1:6">
      <c r="A18" s="102">
        <v>2012</v>
      </c>
      <c r="B18" s="865">
        <v>155</v>
      </c>
      <c r="C18" s="1340">
        <v>11.787096774193548</v>
      </c>
      <c r="D18" s="865">
        <v>1827</v>
      </c>
      <c r="E18" s="865">
        <v>277613</v>
      </c>
      <c r="F18" s="866">
        <v>5071.9895100000003</v>
      </c>
    </row>
    <row r="19" spans="1:6">
      <c r="A19" s="102">
        <v>2013</v>
      </c>
      <c r="B19" s="865">
        <v>166</v>
      </c>
      <c r="C19" s="1340">
        <v>11.554216867469879</v>
      </c>
      <c r="D19" s="865">
        <v>1918</v>
      </c>
      <c r="E19" s="865">
        <v>276447</v>
      </c>
      <c r="F19" s="866">
        <v>5302.2534599999999</v>
      </c>
    </row>
    <row r="20" spans="1:6" ht="13.5" thickBot="1">
      <c r="A20" s="143">
        <v>2014</v>
      </c>
      <c r="B20" s="1057">
        <v>171</v>
      </c>
      <c r="C20" s="1387">
        <f>D20/B20</f>
        <v>11.064327485380117</v>
      </c>
      <c r="D20" s="1057">
        <v>1892</v>
      </c>
      <c r="E20" s="869">
        <v>255884</v>
      </c>
      <c r="F20" s="1329">
        <v>4841.32528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A1:J2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" style="240" customWidth="1"/>
    <col min="2" max="7" width="19.710937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758</v>
      </c>
      <c r="B3" s="1590"/>
      <c r="C3" s="1590"/>
      <c r="D3" s="1590"/>
      <c r="E3" s="1590"/>
      <c r="F3" s="1590"/>
      <c r="G3" s="1590"/>
      <c r="H3" s="251"/>
      <c r="I3" s="251"/>
      <c r="J3" s="292"/>
    </row>
    <row r="4" spans="1:10" s="91" customFormat="1" ht="30.7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36.75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95" t="s">
        <v>759</v>
      </c>
    </row>
    <row r="7" spans="1:10" ht="18" customHeight="1">
      <c r="A7" s="734" t="s">
        <v>578</v>
      </c>
      <c r="B7" s="796" t="s">
        <v>383</v>
      </c>
      <c r="C7" s="808"/>
      <c r="D7" s="809"/>
      <c r="E7" s="810" t="s">
        <v>384</v>
      </c>
      <c r="F7" s="809"/>
      <c r="G7" s="1690"/>
    </row>
    <row r="8" spans="1:10" ht="31.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5.5" customHeight="1">
      <c r="A9" s="1078" t="s">
        <v>466</v>
      </c>
      <c r="B9" s="1079">
        <v>7</v>
      </c>
      <c r="C9" s="1080">
        <v>1</v>
      </c>
      <c r="D9" s="1080">
        <v>8</v>
      </c>
      <c r="E9" s="1079">
        <v>2</v>
      </c>
      <c r="F9" s="1082">
        <v>3</v>
      </c>
      <c r="G9" s="1081">
        <v>17</v>
      </c>
    </row>
    <row r="10" spans="1:10">
      <c r="A10" s="849" t="s">
        <v>468</v>
      </c>
      <c r="B10" s="855">
        <v>7</v>
      </c>
      <c r="C10" s="850">
        <v>1</v>
      </c>
      <c r="D10" s="850">
        <v>8</v>
      </c>
      <c r="E10" s="855">
        <v>2</v>
      </c>
      <c r="F10" s="851">
        <v>3</v>
      </c>
      <c r="G10" s="852">
        <v>17</v>
      </c>
    </row>
    <row r="11" spans="1:10">
      <c r="A11" s="973"/>
      <c r="B11" s="1072"/>
      <c r="C11" s="1072"/>
      <c r="D11" s="1072"/>
      <c r="E11" s="1072"/>
      <c r="F11" s="1076"/>
      <c r="G11" s="1038"/>
    </row>
    <row r="12" spans="1:10">
      <c r="A12" s="973" t="s">
        <v>471</v>
      </c>
      <c r="B12" s="1077">
        <v>4</v>
      </c>
      <c r="C12" s="1072" t="s">
        <v>393</v>
      </c>
      <c r="D12" s="1072">
        <v>4</v>
      </c>
      <c r="E12" s="1077">
        <v>9</v>
      </c>
      <c r="F12" s="1076" t="s">
        <v>393</v>
      </c>
      <c r="G12" s="1038">
        <v>36</v>
      </c>
    </row>
    <row r="13" spans="1:10">
      <c r="A13" s="849" t="s">
        <v>473</v>
      </c>
      <c r="B13" s="855">
        <v>4</v>
      </c>
      <c r="C13" s="850" t="s">
        <v>393</v>
      </c>
      <c r="D13" s="850">
        <v>4</v>
      </c>
      <c r="E13" s="855">
        <v>9</v>
      </c>
      <c r="F13" s="851" t="s">
        <v>393</v>
      </c>
      <c r="G13" s="852">
        <v>36</v>
      </c>
    </row>
    <row r="14" spans="1:10">
      <c r="A14" s="68"/>
      <c r="B14" s="1072"/>
      <c r="C14" s="1072"/>
      <c r="D14" s="1072"/>
      <c r="E14" s="1072"/>
      <c r="F14" s="1076"/>
      <c r="G14" s="1038"/>
    </row>
    <row r="15" spans="1:10">
      <c r="A15" s="973" t="s">
        <v>486</v>
      </c>
      <c r="B15" s="1077">
        <v>22</v>
      </c>
      <c r="C15" s="1072">
        <v>80</v>
      </c>
      <c r="D15" s="1072">
        <v>102</v>
      </c>
      <c r="E15" s="1077">
        <v>8</v>
      </c>
      <c r="F15" s="1076">
        <v>14</v>
      </c>
      <c r="G15" s="1038">
        <v>1296</v>
      </c>
    </row>
    <row r="16" spans="1:10">
      <c r="A16" s="973" t="s">
        <v>487</v>
      </c>
      <c r="B16" s="1077">
        <v>7</v>
      </c>
      <c r="C16" s="1072" t="s">
        <v>393</v>
      </c>
      <c r="D16" s="1072">
        <v>7</v>
      </c>
      <c r="E16" s="1077">
        <v>8</v>
      </c>
      <c r="F16" s="1076" t="s">
        <v>393</v>
      </c>
      <c r="G16" s="1038">
        <v>56</v>
      </c>
    </row>
    <row r="17" spans="1:7">
      <c r="A17" s="973" t="s">
        <v>488</v>
      </c>
      <c r="B17" s="1077">
        <v>14</v>
      </c>
      <c r="C17" s="1072" t="s">
        <v>393</v>
      </c>
      <c r="D17" s="1072">
        <v>14</v>
      </c>
      <c r="E17" s="1077">
        <v>5</v>
      </c>
      <c r="F17" s="1076" t="s">
        <v>393</v>
      </c>
      <c r="G17" s="1038">
        <v>70</v>
      </c>
    </row>
    <row r="18" spans="1:7">
      <c r="A18" s="973" t="s">
        <v>490</v>
      </c>
      <c r="B18" s="1077">
        <v>5</v>
      </c>
      <c r="C18" s="1072">
        <v>22</v>
      </c>
      <c r="D18" s="1072">
        <v>27</v>
      </c>
      <c r="E18" s="1077">
        <v>8</v>
      </c>
      <c r="F18" s="1076">
        <v>15</v>
      </c>
      <c r="G18" s="1038">
        <v>370</v>
      </c>
    </row>
    <row r="19" spans="1:7">
      <c r="A19" s="849" t="s">
        <v>565</v>
      </c>
      <c r="B19" s="855">
        <v>48</v>
      </c>
      <c r="C19" s="850">
        <v>102</v>
      </c>
      <c r="D19" s="850">
        <v>150</v>
      </c>
      <c r="E19" s="855">
        <v>7</v>
      </c>
      <c r="F19" s="851">
        <v>14</v>
      </c>
      <c r="G19" s="852">
        <v>1792</v>
      </c>
    </row>
    <row r="20" spans="1:7">
      <c r="A20" s="973"/>
      <c r="B20" s="1077"/>
      <c r="C20" s="1072"/>
      <c r="D20" s="1072"/>
      <c r="E20" s="1077"/>
      <c r="F20" s="1076"/>
      <c r="G20" s="1038"/>
    </row>
    <row r="21" spans="1:7">
      <c r="A21" s="849" t="s">
        <v>496</v>
      </c>
      <c r="B21" s="855">
        <v>4</v>
      </c>
      <c r="C21" s="850" t="s">
        <v>393</v>
      </c>
      <c r="D21" s="850">
        <v>4</v>
      </c>
      <c r="E21" s="855">
        <v>5</v>
      </c>
      <c r="F21" s="851" t="s">
        <v>393</v>
      </c>
      <c r="G21" s="852">
        <v>20</v>
      </c>
    </row>
    <row r="22" spans="1:7">
      <c r="A22" s="973"/>
      <c r="B22" s="1077"/>
      <c r="C22" s="1072"/>
      <c r="D22" s="1072"/>
      <c r="E22" s="1077"/>
      <c r="F22" s="1076"/>
      <c r="G22" s="1038"/>
    </row>
    <row r="23" spans="1:7">
      <c r="A23" s="973" t="s">
        <v>509</v>
      </c>
      <c r="B23" s="1072">
        <v>1</v>
      </c>
      <c r="C23" s="1072" t="s">
        <v>393</v>
      </c>
      <c r="D23" s="1072">
        <v>1</v>
      </c>
      <c r="E23" s="1072">
        <v>3</v>
      </c>
      <c r="F23" s="1076" t="s">
        <v>393</v>
      </c>
      <c r="G23" s="1038">
        <v>3</v>
      </c>
    </row>
    <row r="24" spans="1:7">
      <c r="A24" s="973" t="s">
        <v>510</v>
      </c>
      <c r="B24" s="1077" t="s">
        <v>393</v>
      </c>
      <c r="C24" s="1072">
        <v>4</v>
      </c>
      <c r="D24" s="1072">
        <v>4</v>
      </c>
      <c r="E24" s="1077">
        <v>3</v>
      </c>
      <c r="F24" s="1076">
        <v>6</v>
      </c>
      <c r="G24" s="1038">
        <v>24</v>
      </c>
    </row>
    <row r="25" spans="1:7">
      <c r="A25" s="849" t="s">
        <v>511</v>
      </c>
      <c r="B25" s="855">
        <v>1</v>
      </c>
      <c r="C25" s="850">
        <v>4</v>
      </c>
      <c r="D25" s="850">
        <v>5</v>
      </c>
      <c r="E25" s="855">
        <v>3</v>
      </c>
      <c r="F25" s="851">
        <v>6</v>
      </c>
      <c r="G25" s="852">
        <v>27</v>
      </c>
    </row>
    <row r="26" spans="1:7">
      <c r="A26" s="973"/>
      <c r="B26" s="1077"/>
      <c r="C26" s="1072"/>
      <c r="D26" s="1072"/>
      <c r="E26" s="1077"/>
      <c r="F26" s="1076"/>
      <c r="G26" s="1038"/>
    </row>
    <row r="27" spans="1:7" ht="13.5" thickBot="1">
      <c r="A27" s="845" t="s">
        <v>512</v>
      </c>
      <c r="B27" s="846">
        <v>64</v>
      </c>
      <c r="C27" s="846">
        <v>107</v>
      </c>
      <c r="D27" s="846">
        <v>171</v>
      </c>
      <c r="E27" s="846">
        <v>6</v>
      </c>
      <c r="F27" s="846">
        <v>14</v>
      </c>
      <c r="G27" s="848">
        <v>1892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232">
    <pageSetUpPr fitToPage="1"/>
  </sheetPr>
  <dimension ref="A1:J1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7109375" style="240" customWidth="1"/>
    <col min="2" max="7" width="18.285156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760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892" customFormat="1" ht="29.25" customHeight="1">
      <c r="A4" s="1556" t="s">
        <v>1351</v>
      </c>
      <c r="B4" s="1556"/>
      <c r="C4" s="1556"/>
      <c r="D4" s="1556"/>
      <c r="E4" s="1556"/>
      <c r="F4" s="1556"/>
      <c r="G4" s="1556"/>
      <c r="H4" s="1037"/>
      <c r="I4" s="1037"/>
      <c r="J4" s="1037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33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95" t="s">
        <v>759</v>
      </c>
    </row>
    <row r="7" spans="1:10" ht="30" customHeight="1">
      <c r="A7" s="734" t="s">
        <v>578</v>
      </c>
      <c r="B7" s="810" t="s">
        <v>383</v>
      </c>
      <c r="C7" s="808"/>
      <c r="D7" s="809"/>
      <c r="E7" s="810" t="s">
        <v>384</v>
      </c>
      <c r="F7" s="809"/>
      <c r="G7" s="1690"/>
    </row>
    <row r="8" spans="1:10" ht="35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5.5" customHeight="1">
      <c r="A9" s="75" t="s">
        <v>501</v>
      </c>
      <c r="B9" s="232">
        <v>316</v>
      </c>
      <c r="C9" s="45" t="s">
        <v>393</v>
      </c>
      <c r="D9" s="45">
        <v>316</v>
      </c>
      <c r="E9" s="232">
        <v>900</v>
      </c>
      <c r="F9" s="126" t="s">
        <v>393</v>
      </c>
      <c r="G9" s="46">
        <v>285</v>
      </c>
    </row>
    <row r="10" spans="1:10">
      <c r="A10" s="66" t="s">
        <v>502</v>
      </c>
      <c r="B10" s="85">
        <v>725</v>
      </c>
      <c r="C10" s="48">
        <v>62</v>
      </c>
      <c r="D10" s="48">
        <v>787</v>
      </c>
      <c r="E10" s="85">
        <v>625</v>
      </c>
      <c r="F10" s="12">
        <v>1500</v>
      </c>
      <c r="G10" s="49">
        <v>546</v>
      </c>
    </row>
    <row r="11" spans="1:10">
      <c r="A11" s="66" t="s">
        <v>503</v>
      </c>
      <c r="B11" s="85">
        <v>130</v>
      </c>
      <c r="C11" s="48">
        <v>3</v>
      </c>
      <c r="D11" s="48">
        <v>133</v>
      </c>
      <c r="E11" s="85">
        <v>400</v>
      </c>
      <c r="F11" s="12">
        <v>400</v>
      </c>
      <c r="G11" s="49">
        <v>53</v>
      </c>
    </row>
    <row r="12" spans="1:10">
      <c r="A12" s="66" t="s">
        <v>505</v>
      </c>
      <c r="B12" s="85">
        <v>7</v>
      </c>
      <c r="C12" s="48" t="s">
        <v>393</v>
      </c>
      <c r="D12" s="48">
        <v>7</v>
      </c>
      <c r="E12" s="85">
        <v>600</v>
      </c>
      <c r="F12" s="12" t="s">
        <v>393</v>
      </c>
      <c r="G12" s="49">
        <v>4</v>
      </c>
    </row>
    <row r="13" spans="1:10">
      <c r="A13" s="66" t="s">
        <v>506</v>
      </c>
      <c r="B13" s="85">
        <v>1528</v>
      </c>
      <c r="C13" s="48">
        <v>137</v>
      </c>
      <c r="D13" s="48">
        <v>1665</v>
      </c>
      <c r="E13" s="85">
        <v>600</v>
      </c>
      <c r="F13" s="12">
        <v>1050</v>
      </c>
      <c r="G13" s="49">
        <v>1061</v>
      </c>
    </row>
    <row r="14" spans="1:10">
      <c r="A14" s="66" t="s">
        <v>507</v>
      </c>
      <c r="B14" s="85">
        <v>1210</v>
      </c>
      <c r="C14" s="48">
        <v>118</v>
      </c>
      <c r="D14" s="48">
        <v>1328</v>
      </c>
      <c r="E14" s="85">
        <v>345</v>
      </c>
      <c r="F14" s="12">
        <v>375</v>
      </c>
      <c r="G14" s="49">
        <v>462</v>
      </c>
    </row>
    <row r="15" spans="1:10">
      <c r="A15" s="76" t="s">
        <v>508</v>
      </c>
      <c r="B15" s="326">
        <v>3916</v>
      </c>
      <c r="C15" s="77">
        <v>320</v>
      </c>
      <c r="D15" s="77">
        <v>4236</v>
      </c>
      <c r="E15" s="326">
        <v>543</v>
      </c>
      <c r="F15" s="81">
        <v>882</v>
      </c>
      <c r="G15" s="78">
        <v>2411</v>
      </c>
    </row>
    <row r="16" spans="1:10">
      <c r="A16" s="66"/>
      <c r="B16" s="48"/>
      <c r="C16" s="48"/>
      <c r="D16" s="48"/>
      <c r="E16" s="48"/>
      <c r="F16" s="12"/>
      <c r="G16" s="49"/>
    </row>
    <row r="17" spans="1:7" ht="13.5" thickBot="1">
      <c r="A17" s="69" t="s">
        <v>512</v>
      </c>
      <c r="B17" s="327">
        <v>3916</v>
      </c>
      <c r="C17" s="55">
        <v>320</v>
      </c>
      <c r="D17" s="55">
        <v>4236</v>
      </c>
      <c r="E17" s="327">
        <v>543</v>
      </c>
      <c r="F17" s="205">
        <v>882</v>
      </c>
      <c r="G17" s="56">
        <v>2411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233">
    <pageSetUpPr fitToPage="1"/>
  </sheetPr>
  <dimension ref="A1:J1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28515625" style="240" customWidth="1"/>
    <col min="2" max="7" width="20.425781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761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26.2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219"/>
      <c r="H5" s="219"/>
      <c r="I5" s="219"/>
      <c r="J5" s="219"/>
    </row>
    <row r="6" spans="1:10" ht="26.25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4.75" customHeight="1">
      <c r="A7" s="734" t="s">
        <v>578</v>
      </c>
      <c r="B7" s="810" t="s">
        <v>383</v>
      </c>
      <c r="C7" s="808"/>
      <c r="D7" s="809"/>
      <c r="E7" s="810" t="s">
        <v>384</v>
      </c>
      <c r="F7" s="808"/>
      <c r="G7" s="1690"/>
    </row>
    <row r="8" spans="1:10" ht="23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807" t="s">
        <v>388</v>
      </c>
      <c r="G8" s="1691"/>
      <c r="H8" s="308"/>
    </row>
    <row r="9" spans="1:10" ht="27" customHeight="1">
      <c r="A9" s="75" t="s">
        <v>477</v>
      </c>
      <c r="B9" s="45" t="s">
        <v>393</v>
      </c>
      <c r="C9" s="45">
        <v>8</v>
      </c>
      <c r="D9" s="45">
        <v>8</v>
      </c>
      <c r="E9" s="45" t="s">
        <v>393</v>
      </c>
      <c r="F9" s="126">
        <v>3000</v>
      </c>
      <c r="G9" s="46">
        <v>24</v>
      </c>
    </row>
    <row r="10" spans="1:10">
      <c r="A10" s="76" t="s">
        <v>484</v>
      </c>
      <c r="B10" s="77" t="s">
        <v>393</v>
      </c>
      <c r="C10" s="77">
        <v>8</v>
      </c>
      <c r="D10" s="77">
        <v>8</v>
      </c>
      <c r="E10" s="77" t="s">
        <v>393</v>
      </c>
      <c r="F10" s="81">
        <v>3000</v>
      </c>
      <c r="G10" s="78">
        <v>24</v>
      </c>
    </row>
    <row r="11" spans="1:10">
      <c r="A11" s="66"/>
      <c r="B11" s="48"/>
      <c r="C11" s="48"/>
      <c r="D11" s="48"/>
      <c r="E11" s="48"/>
      <c r="F11" s="12"/>
      <c r="G11" s="49"/>
    </row>
    <row r="12" spans="1:10" ht="13.5" thickBot="1">
      <c r="A12" s="69" t="s">
        <v>512</v>
      </c>
      <c r="B12" s="55" t="s">
        <v>393</v>
      </c>
      <c r="C12" s="55">
        <v>8</v>
      </c>
      <c r="D12" s="55">
        <v>8</v>
      </c>
      <c r="E12" s="55" t="s">
        <v>393</v>
      </c>
      <c r="F12" s="205">
        <v>3000</v>
      </c>
      <c r="G12" s="56">
        <v>24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234">
    <pageSetUpPr fitToPage="1"/>
  </sheetPr>
  <dimension ref="A1:J1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42578125" style="240" customWidth="1"/>
    <col min="2" max="7" width="13.285156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762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24.7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7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4" customHeight="1">
      <c r="A7" s="734" t="s">
        <v>578</v>
      </c>
      <c r="B7" s="810" t="s">
        <v>383</v>
      </c>
      <c r="C7" s="808"/>
      <c r="D7" s="809"/>
      <c r="E7" s="810" t="s">
        <v>384</v>
      </c>
      <c r="F7" s="809"/>
      <c r="G7" s="1690"/>
    </row>
    <row r="8" spans="1:10" ht="34.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1" customHeight="1">
      <c r="A9" s="75" t="s">
        <v>503</v>
      </c>
      <c r="B9" s="45" t="s">
        <v>393</v>
      </c>
      <c r="C9" s="45">
        <v>7</v>
      </c>
      <c r="D9" s="45">
        <v>7</v>
      </c>
      <c r="E9" s="45" t="s">
        <v>393</v>
      </c>
      <c r="F9" s="126">
        <v>8000</v>
      </c>
      <c r="G9" s="46">
        <v>56</v>
      </c>
    </row>
    <row r="10" spans="1:10">
      <c r="A10" s="76" t="s">
        <v>508</v>
      </c>
      <c r="B10" s="77" t="s">
        <v>393</v>
      </c>
      <c r="C10" s="77">
        <v>7</v>
      </c>
      <c r="D10" s="77">
        <v>7</v>
      </c>
      <c r="E10" s="77" t="s">
        <v>393</v>
      </c>
      <c r="F10" s="81">
        <v>8000</v>
      </c>
      <c r="G10" s="78">
        <v>56</v>
      </c>
    </row>
    <row r="11" spans="1:10">
      <c r="A11" s="68"/>
      <c r="B11" s="48"/>
      <c r="C11" s="48"/>
      <c r="D11" s="48"/>
      <c r="E11" s="48"/>
      <c r="F11" s="12"/>
      <c r="G11" s="49"/>
    </row>
    <row r="12" spans="1:10" ht="13.5" thickBot="1">
      <c r="A12" s="69" t="s">
        <v>512</v>
      </c>
      <c r="B12" s="55" t="s">
        <v>393</v>
      </c>
      <c r="C12" s="55">
        <v>7</v>
      </c>
      <c r="D12" s="55">
        <v>7</v>
      </c>
      <c r="E12" s="55" t="s">
        <v>393</v>
      </c>
      <c r="F12" s="205">
        <v>8000</v>
      </c>
      <c r="G12" s="56">
        <v>56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Hoja235">
    <pageSetUpPr fitToPage="1"/>
  </sheetPr>
  <dimension ref="A1:J1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140625" style="240" customWidth="1"/>
    <col min="2" max="7" width="16.57031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763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19.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7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1" customHeight="1">
      <c r="A7" s="734" t="s">
        <v>578</v>
      </c>
      <c r="B7" s="810" t="s">
        <v>383</v>
      </c>
      <c r="C7" s="808"/>
      <c r="D7" s="809"/>
      <c r="E7" s="810" t="s">
        <v>384</v>
      </c>
      <c r="F7" s="809"/>
      <c r="G7" s="1690"/>
    </row>
    <row r="8" spans="1:10" ht="35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0.25" customHeight="1">
      <c r="A9" s="220" t="s">
        <v>463</v>
      </c>
      <c r="B9" s="221" t="s">
        <v>393</v>
      </c>
      <c r="C9" s="221">
        <v>32</v>
      </c>
      <c r="D9" s="221">
        <v>32</v>
      </c>
      <c r="E9" s="221" t="s">
        <v>393</v>
      </c>
      <c r="F9" s="222">
        <v>3750</v>
      </c>
      <c r="G9" s="223">
        <v>120</v>
      </c>
    </row>
    <row r="10" spans="1:10">
      <c r="A10" s="68"/>
      <c r="B10" s="48"/>
      <c r="C10" s="48"/>
      <c r="D10" s="48"/>
      <c r="E10" s="48"/>
      <c r="F10" s="12"/>
      <c r="G10" s="49"/>
    </row>
    <row r="11" spans="1:10">
      <c r="A11" s="66" t="s">
        <v>469</v>
      </c>
      <c r="B11" s="85">
        <v>9</v>
      </c>
      <c r="C11" s="48" t="s">
        <v>393</v>
      </c>
      <c r="D11" s="48">
        <v>9</v>
      </c>
      <c r="E11" s="85" t="s">
        <v>393</v>
      </c>
      <c r="F11" s="12" t="s">
        <v>393</v>
      </c>
      <c r="G11" s="49" t="s">
        <v>393</v>
      </c>
    </row>
    <row r="12" spans="1:10" s="37" customFormat="1">
      <c r="A12" s="76" t="s">
        <v>473</v>
      </c>
      <c r="B12" s="326">
        <v>9</v>
      </c>
      <c r="C12" s="77" t="s">
        <v>393</v>
      </c>
      <c r="D12" s="77">
        <v>9</v>
      </c>
      <c r="E12" s="326" t="s">
        <v>393</v>
      </c>
      <c r="F12" s="81" t="s">
        <v>393</v>
      </c>
      <c r="G12" s="78" t="s">
        <v>393</v>
      </c>
    </row>
    <row r="13" spans="1:10">
      <c r="A13" s="1282"/>
      <c r="B13" s="1277"/>
      <c r="C13" s="1277"/>
      <c r="D13" s="1277"/>
      <c r="E13" s="1277"/>
      <c r="F13" s="1277"/>
    </row>
    <row r="14" spans="1:10" ht="13.5" thickBot="1">
      <c r="A14" s="69" t="s">
        <v>512</v>
      </c>
      <c r="B14" s="327">
        <v>9</v>
      </c>
      <c r="C14" s="55">
        <v>32</v>
      </c>
      <c r="D14" s="55">
        <v>41</v>
      </c>
      <c r="E14" s="327" t="s">
        <v>393</v>
      </c>
      <c r="F14" s="205">
        <v>3750</v>
      </c>
      <c r="G14" s="56">
        <v>120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</row>
    <row r="2" spans="1:8" s="3" customFormat="1" ht="13.5" customHeight="1"/>
    <row r="3" spans="1:8" s="3" customFormat="1" ht="15">
      <c r="A3" s="1523" t="s">
        <v>764</v>
      </c>
      <c r="B3" s="1523"/>
      <c r="C3" s="1523"/>
      <c r="D3" s="1523"/>
      <c r="E3" s="1523"/>
      <c r="F3" s="1523"/>
      <c r="G3" s="239"/>
      <c r="H3" s="239"/>
    </row>
    <row r="4" spans="1:8" s="3" customFormat="1" ht="21" customHeight="1">
      <c r="A4" s="1585" t="s">
        <v>675</v>
      </c>
      <c r="B4" s="1585"/>
      <c r="C4" s="1585"/>
      <c r="D4" s="1585"/>
      <c r="E4" s="1585"/>
      <c r="F4" s="1585"/>
      <c r="G4" s="239"/>
      <c r="H4" s="239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8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8" ht="13.15" customHeight="1">
      <c r="A8" s="1554"/>
      <c r="B8" s="832" t="s">
        <v>376</v>
      </c>
      <c r="C8" s="832" t="s">
        <v>517</v>
      </c>
      <c r="D8" s="832" t="s">
        <v>377</v>
      </c>
      <c r="E8" s="832" t="s">
        <v>1077</v>
      </c>
      <c r="F8" s="834" t="s">
        <v>378</v>
      </c>
    </row>
    <row r="9" spans="1:8" ht="29.25" customHeight="1" thickBot="1">
      <c r="A9" s="1555"/>
      <c r="B9" s="835"/>
      <c r="C9" s="835"/>
      <c r="D9" s="279"/>
      <c r="E9" s="279" t="s">
        <v>519</v>
      </c>
      <c r="F9" s="836"/>
    </row>
    <row r="10" spans="1:8" ht="21" customHeight="1">
      <c r="A10" s="102">
        <v>2004</v>
      </c>
      <c r="B10" s="1316">
        <v>13.15</v>
      </c>
      <c r="C10" s="1331">
        <v>30.871482889733841</v>
      </c>
      <c r="D10" s="1316">
        <v>40.595999999999997</v>
      </c>
      <c r="E10" s="1055">
        <v>53.21</v>
      </c>
      <c r="F10" s="1330">
        <v>21601.131600000001</v>
      </c>
    </row>
    <row r="11" spans="1:8">
      <c r="A11" s="102">
        <v>2005</v>
      </c>
      <c r="B11" s="1316">
        <v>12.944000000000001</v>
      </c>
      <c r="C11" s="1331">
        <v>31.096260815821996</v>
      </c>
      <c r="D11" s="1316">
        <v>40.250999999999998</v>
      </c>
      <c r="E11" s="1055">
        <v>53.16</v>
      </c>
      <c r="F11" s="1330">
        <v>21397.431599999996</v>
      </c>
    </row>
    <row r="12" spans="1:8">
      <c r="A12" s="102">
        <v>2006</v>
      </c>
      <c r="B12" s="1316">
        <v>10.122999999999999</v>
      </c>
      <c r="C12" s="1331">
        <v>32.167341697125366</v>
      </c>
      <c r="D12" s="1316">
        <v>32.563000000000002</v>
      </c>
      <c r="E12" s="1055">
        <v>51.79</v>
      </c>
      <c r="F12" s="1330">
        <v>16864.377700000001</v>
      </c>
    </row>
    <row r="13" spans="1:8">
      <c r="A13" s="102">
        <v>2007</v>
      </c>
      <c r="B13" s="1316">
        <v>9.9860000000000007</v>
      </c>
      <c r="C13" s="1331">
        <v>29.289004606449026</v>
      </c>
      <c r="D13" s="1316">
        <v>29.248000000000001</v>
      </c>
      <c r="E13" s="1055">
        <v>55.34</v>
      </c>
      <c r="F13" s="1330">
        <v>16185.843200000001</v>
      </c>
    </row>
    <row r="14" spans="1:8">
      <c r="A14" s="102">
        <v>2008</v>
      </c>
      <c r="B14" s="1316">
        <v>9.7919999999999998</v>
      </c>
      <c r="C14" s="1331">
        <v>31.788194444444443</v>
      </c>
      <c r="D14" s="1316">
        <v>31.126999999999999</v>
      </c>
      <c r="E14" s="1055">
        <v>64.290000000000006</v>
      </c>
      <c r="F14" s="1330">
        <v>20011.548300000002</v>
      </c>
    </row>
    <row r="15" spans="1:8">
      <c r="A15" s="102">
        <v>2009</v>
      </c>
      <c r="B15" s="1316">
        <v>10.115</v>
      </c>
      <c r="C15" s="1331">
        <v>34.431043005437466</v>
      </c>
      <c r="D15" s="1316">
        <v>34.826999999999998</v>
      </c>
      <c r="E15" s="1055">
        <v>95.16</v>
      </c>
      <c r="F15" s="1330">
        <v>33141.373200000002</v>
      </c>
    </row>
    <row r="16" spans="1:8">
      <c r="A16" s="102">
        <v>2010</v>
      </c>
      <c r="B16" s="1316">
        <v>10.516999999999999</v>
      </c>
      <c r="C16" s="1331">
        <v>31.767614338689739</v>
      </c>
      <c r="D16" s="1316">
        <v>33.409999999999997</v>
      </c>
      <c r="E16" s="1055">
        <v>210.67</v>
      </c>
      <c r="F16" s="1330">
        <v>70384.846999999994</v>
      </c>
    </row>
    <row r="17" spans="1:6">
      <c r="A17" s="102">
        <v>2011</v>
      </c>
      <c r="B17" s="1316">
        <v>10.175000000000001</v>
      </c>
      <c r="C17" s="1331">
        <v>33.112530712530713</v>
      </c>
      <c r="D17" s="1316">
        <v>33.692</v>
      </c>
      <c r="E17" s="1055">
        <v>187.64</v>
      </c>
      <c r="F17" s="1330">
        <v>63219.668799999999</v>
      </c>
    </row>
    <row r="18" spans="1:6">
      <c r="A18" s="102">
        <v>2012</v>
      </c>
      <c r="B18" s="1316">
        <v>9.6590000000000007</v>
      </c>
      <c r="C18" s="1331">
        <v>33.448597163267415</v>
      </c>
      <c r="D18" s="1316">
        <v>32.308</v>
      </c>
      <c r="E18" s="1055">
        <v>185.6</v>
      </c>
      <c r="F18" s="1330">
        <v>59963.647999999994</v>
      </c>
    </row>
    <row r="19" spans="1:6">
      <c r="A19" s="102">
        <v>2013</v>
      </c>
      <c r="B19" s="1316">
        <v>9.6929999999999996</v>
      </c>
      <c r="C19" s="1331">
        <v>32.325389456308677</v>
      </c>
      <c r="D19" s="1316">
        <v>31.332999999999998</v>
      </c>
      <c r="E19" s="1055">
        <v>207.13</v>
      </c>
      <c r="F19" s="1330">
        <v>64900.0429</v>
      </c>
    </row>
    <row r="20" spans="1:6" ht="13.5" thickBot="1">
      <c r="A20" s="143">
        <v>2014</v>
      </c>
      <c r="B20" s="1337">
        <v>10.215</v>
      </c>
      <c r="C20" s="1333">
        <f>D20/B20*10</f>
        <v>32.850709740577585</v>
      </c>
      <c r="D20" s="1337">
        <v>33.557000000000002</v>
      </c>
      <c r="E20" s="1339">
        <v>211.53</v>
      </c>
      <c r="F20" s="1349">
        <v>70983.122100000008</v>
      </c>
    </row>
    <row r="21" spans="1:6" ht="27" customHeight="1">
      <c r="A21" s="320" t="s">
        <v>738</v>
      </c>
      <c r="B21" s="343"/>
      <c r="C21" s="344"/>
      <c r="D21" s="343"/>
      <c r="E21" s="345"/>
      <c r="F21" s="343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70">
    <pageSetUpPr fitToPage="1"/>
  </sheetPr>
  <dimension ref="A1:J3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7109375" style="240" customWidth="1"/>
    <col min="2" max="7" width="20.285156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 customHeight="1">
      <c r="A3" s="1590" t="s">
        <v>765</v>
      </c>
      <c r="B3" s="1590"/>
      <c r="C3" s="1590"/>
      <c r="D3" s="1590"/>
      <c r="E3" s="1590"/>
      <c r="F3" s="1590"/>
      <c r="G3" s="1590"/>
      <c r="H3" s="251"/>
      <c r="I3" s="251"/>
      <c r="J3" s="292"/>
    </row>
    <row r="4" spans="1:10" s="91" customFormat="1" ht="26.25" customHeight="1">
      <c r="A4" s="1556" t="s">
        <v>1378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4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4.75" customHeight="1">
      <c r="A7" s="734" t="s">
        <v>578</v>
      </c>
      <c r="B7" s="796" t="s">
        <v>383</v>
      </c>
      <c r="C7" s="282"/>
      <c r="D7" s="797"/>
      <c r="E7" s="796" t="s">
        <v>384</v>
      </c>
      <c r="F7" s="797"/>
      <c r="G7" s="1690"/>
    </row>
    <row r="8" spans="1:10" ht="32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4.75" customHeight="1">
      <c r="A9" s="75" t="s">
        <v>537</v>
      </c>
      <c r="B9" s="45" t="s">
        <v>393</v>
      </c>
      <c r="C9" s="45">
        <v>13</v>
      </c>
      <c r="D9" s="45">
        <v>13</v>
      </c>
      <c r="E9" s="45" t="s">
        <v>393</v>
      </c>
      <c r="F9" s="126">
        <v>1491</v>
      </c>
      <c r="G9" s="46">
        <v>19</v>
      </c>
    </row>
    <row r="10" spans="1:10">
      <c r="A10" s="76" t="s">
        <v>462</v>
      </c>
      <c r="B10" s="77" t="s">
        <v>393</v>
      </c>
      <c r="C10" s="77">
        <v>13</v>
      </c>
      <c r="D10" s="77">
        <v>13</v>
      </c>
      <c r="E10" s="77" t="s">
        <v>393</v>
      </c>
      <c r="F10" s="81">
        <v>1491</v>
      </c>
      <c r="G10" s="78">
        <v>19</v>
      </c>
    </row>
    <row r="11" spans="1:10">
      <c r="A11" s="68"/>
      <c r="B11" s="48"/>
      <c r="C11" s="48"/>
      <c r="D11" s="48"/>
      <c r="E11" s="48"/>
      <c r="F11" s="12"/>
      <c r="G11" s="49"/>
    </row>
    <row r="12" spans="1:10">
      <c r="A12" s="76" t="s">
        <v>463</v>
      </c>
      <c r="B12" s="77" t="s">
        <v>393</v>
      </c>
      <c r="C12" s="77">
        <v>9</v>
      </c>
      <c r="D12" s="77">
        <v>9</v>
      </c>
      <c r="E12" s="77" t="s">
        <v>393</v>
      </c>
      <c r="F12" s="81">
        <v>3222</v>
      </c>
      <c r="G12" s="78">
        <v>29</v>
      </c>
    </row>
    <row r="13" spans="1:10">
      <c r="A13" s="68"/>
      <c r="B13" s="48"/>
      <c r="C13" s="48"/>
      <c r="D13" s="48"/>
      <c r="E13" s="48"/>
      <c r="F13" s="12"/>
      <c r="G13" s="49"/>
    </row>
    <row r="14" spans="1:10">
      <c r="A14" s="66" t="s">
        <v>471</v>
      </c>
      <c r="B14" s="85" t="s">
        <v>393</v>
      </c>
      <c r="C14" s="48">
        <v>1</v>
      </c>
      <c r="D14" s="48">
        <v>1</v>
      </c>
      <c r="E14" s="85" t="s">
        <v>393</v>
      </c>
      <c r="F14" s="12">
        <v>2380</v>
      </c>
      <c r="G14" s="49">
        <v>2</v>
      </c>
    </row>
    <row r="15" spans="1:10">
      <c r="A15" s="76" t="s">
        <v>473</v>
      </c>
      <c r="B15" s="77" t="s">
        <v>393</v>
      </c>
      <c r="C15" s="77">
        <v>1</v>
      </c>
      <c r="D15" s="77">
        <v>1</v>
      </c>
      <c r="E15" s="77" t="s">
        <v>393</v>
      </c>
      <c r="F15" s="81">
        <v>2380</v>
      </c>
      <c r="G15" s="78">
        <v>2</v>
      </c>
    </row>
    <row r="16" spans="1:10">
      <c r="A16" s="68"/>
      <c r="B16" s="48"/>
      <c r="C16" s="48"/>
      <c r="D16" s="48"/>
      <c r="E16" s="48"/>
      <c r="F16" s="12"/>
      <c r="G16" s="49"/>
    </row>
    <row r="17" spans="1:7">
      <c r="A17" s="66" t="s">
        <v>538</v>
      </c>
      <c r="B17" s="85" t="s">
        <v>393</v>
      </c>
      <c r="C17" s="48">
        <v>71</v>
      </c>
      <c r="D17" s="48">
        <v>71</v>
      </c>
      <c r="E17" s="85" t="s">
        <v>393</v>
      </c>
      <c r="F17" s="12">
        <v>2900</v>
      </c>
      <c r="G17" s="49">
        <v>206</v>
      </c>
    </row>
    <row r="18" spans="1:7">
      <c r="A18" s="76" t="s">
        <v>484</v>
      </c>
      <c r="B18" s="77" t="s">
        <v>393</v>
      </c>
      <c r="C18" s="77">
        <v>71</v>
      </c>
      <c r="D18" s="77">
        <v>71</v>
      </c>
      <c r="E18" s="77" t="s">
        <v>393</v>
      </c>
      <c r="F18" s="81">
        <v>2900</v>
      </c>
      <c r="G18" s="78">
        <v>206</v>
      </c>
    </row>
    <row r="19" spans="1:7">
      <c r="A19" s="68"/>
      <c r="B19" s="48"/>
      <c r="C19" s="48"/>
      <c r="D19" s="48"/>
      <c r="E19" s="48"/>
      <c r="F19" s="12"/>
      <c r="G19" s="49"/>
    </row>
    <row r="20" spans="1:7">
      <c r="A20" s="66" t="s">
        <v>490</v>
      </c>
      <c r="B20" s="48" t="s">
        <v>393</v>
      </c>
      <c r="C20" s="48">
        <v>55</v>
      </c>
      <c r="D20" s="48">
        <v>55</v>
      </c>
      <c r="E20" s="48" t="s">
        <v>393</v>
      </c>
      <c r="F20" s="12">
        <v>3100</v>
      </c>
      <c r="G20" s="49">
        <v>171</v>
      </c>
    </row>
    <row r="21" spans="1:7">
      <c r="A21" s="76" t="s">
        <v>565</v>
      </c>
      <c r="B21" s="77" t="s">
        <v>393</v>
      </c>
      <c r="C21" s="77">
        <v>55</v>
      </c>
      <c r="D21" s="77">
        <v>55</v>
      </c>
      <c r="E21" s="77" t="s">
        <v>393</v>
      </c>
      <c r="F21" s="81">
        <v>3100</v>
      </c>
      <c r="G21" s="78">
        <v>171</v>
      </c>
    </row>
    <row r="22" spans="1:7">
      <c r="A22" s="66"/>
      <c r="B22" s="48"/>
      <c r="C22" s="48"/>
      <c r="D22" s="48"/>
      <c r="E22" s="48"/>
      <c r="F22" s="12"/>
      <c r="G22" s="49"/>
    </row>
    <row r="23" spans="1:7">
      <c r="A23" s="66" t="s">
        <v>497</v>
      </c>
      <c r="B23" s="48" t="s">
        <v>393</v>
      </c>
      <c r="C23" s="48">
        <v>53</v>
      </c>
      <c r="D23" s="48">
        <v>53</v>
      </c>
      <c r="E23" s="48" t="s">
        <v>393</v>
      </c>
      <c r="F23" s="12">
        <v>2955</v>
      </c>
      <c r="G23" s="49">
        <v>157</v>
      </c>
    </row>
    <row r="24" spans="1:7">
      <c r="A24" s="66" t="s">
        <v>498</v>
      </c>
      <c r="B24" s="85" t="s">
        <v>393</v>
      </c>
      <c r="C24" s="48">
        <v>9674</v>
      </c>
      <c r="D24" s="48">
        <v>9674</v>
      </c>
      <c r="E24" s="85" t="s">
        <v>393</v>
      </c>
      <c r="F24" s="12">
        <v>3289</v>
      </c>
      <c r="G24" s="49">
        <v>31818</v>
      </c>
    </row>
    <row r="25" spans="1:7">
      <c r="A25" s="76" t="s">
        <v>499</v>
      </c>
      <c r="B25" s="77" t="s">
        <v>393</v>
      </c>
      <c r="C25" s="77">
        <v>9727</v>
      </c>
      <c r="D25" s="77">
        <v>9727</v>
      </c>
      <c r="E25" s="77" t="s">
        <v>393</v>
      </c>
      <c r="F25" s="81">
        <v>3287</v>
      </c>
      <c r="G25" s="78">
        <v>31975</v>
      </c>
    </row>
    <row r="26" spans="1:7">
      <c r="A26" s="66"/>
      <c r="B26" s="48"/>
      <c r="C26" s="48"/>
      <c r="D26" s="48"/>
      <c r="E26" s="48"/>
      <c r="F26" s="12"/>
      <c r="G26" s="49"/>
    </row>
    <row r="27" spans="1:7">
      <c r="A27" s="66" t="s">
        <v>503</v>
      </c>
      <c r="B27" s="48" t="s">
        <v>393</v>
      </c>
      <c r="C27" s="48">
        <v>337</v>
      </c>
      <c r="D27" s="48">
        <v>337</v>
      </c>
      <c r="E27" s="48" t="s">
        <v>393</v>
      </c>
      <c r="F27" s="12">
        <v>3416</v>
      </c>
      <c r="G27" s="49">
        <v>1151</v>
      </c>
    </row>
    <row r="28" spans="1:7">
      <c r="A28" s="66" t="s">
        <v>507</v>
      </c>
      <c r="B28" s="85" t="s">
        <v>393</v>
      </c>
      <c r="C28" s="48">
        <v>1</v>
      </c>
      <c r="D28" s="48">
        <v>1</v>
      </c>
      <c r="E28" s="85" t="s">
        <v>393</v>
      </c>
      <c r="F28" s="12">
        <v>3000</v>
      </c>
      <c r="G28" s="49">
        <v>3</v>
      </c>
    </row>
    <row r="29" spans="1:7">
      <c r="A29" s="76" t="s">
        <v>508</v>
      </c>
      <c r="B29" s="77" t="s">
        <v>393</v>
      </c>
      <c r="C29" s="77">
        <v>338</v>
      </c>
      <c r="D29" s="77">
        <v>338</v>
      </c>
      <c r="E29" s="77" t="s">
        <v>393</v>
      </c>
      <c r="F29" s="81">
        <v>3415</v>
      </c>
      <c r="G29" s="78">
        <v>1154</v>
      </c>
    </row>
    <row r="30" spans="1:7">
      <c r="A30" s="66"/>
      <c r="B30" s="48"/>
      <c r="C30" s="48"/>
      <c r="D30" s="48"/>
      <c r="E30" s="48"/>
      <c r="F30" s="12"/>
      <c r="G30" s="49"/>
    </row>
    <row r="31" spans="1:7">
      <c r="A31" s="66" t="s">
        <v>510</v>
      </c>
      <c r="B31" s="48" t="s">
        <v>393</v>
      </c>
      <c r="C31" s="48">
        <v>1</v>
      </c>
      <c r="D31" s="48">
        <v>1</v>
      </c>
      <c r="E31" s="48" t="s">
        <v>393</v>
      </c>
      <c r="F31" s="12">
        <v>1500</v>
      </c>
      <c r="G31" s="49">
        <v>1</v>
      </c>
    </row>
    <row r="32" spans="1:7">
      <c r="A32" s="76" t="s">
        <v>511</v>
      </c>
      <c r="B32" s="77" t="s">
        <v>393</v>
      </c>
      <c r="C32" s="77">
        <v>1</v>
      </c>
      <c r="D32" s="77">
        <v>1</v>
      </c>
      <c r="E32" s="77" t="s">
        <v>393</v>
      </c>
      <c r="F32" s="81">
        <v>1500</v>
      </c>
      <c r="G32" s="78">
        <v>1</v>
      </c>
    </row>
    <row r="33" spans="1:7">
      <c r="A33" s="66"/>
      <c r="B33" s="48"/>
      <c r="C33" s="48"/>
      <c r="D33" s="48"/>
      <c r="E33" s="48"/>
      <c r="F33" s="12"/>
      <c r="G33" s="49"/>
    </row>
    <row r="34" spans="1:7" ht="13.5" thickBot="1">
      <c r="A34" s="69" t="s">
        <v>512</v>
      </c>
      <c r="B34" s="55" t="s">
        <v>393</v>
      </c>
      <c r="C34" s="55">
        <v>10215</v>
      </c>
      <c r="D34" s="55">
        <v>10215</v>
      </c>
      <c r="E34" s="55" t="s">
        <v>393</v>
      </c>
      <c r="F34" s="55">
        <v>3285</v>
      </c>
      <c r="G34" s="56">
        <v>33557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A1:G24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2.140625" customWidth="1"/>
  </cols>
  <sheetData>
    <row r="1" spans="1:7" s="2" customFormat="1" ht="18">
      <c r="A1" s="1522" t="s">
        <v>369</v>
      </c>
      <c r="B1" s="1522"/>
      <c r="C1" s="1522"/>
      <c r="D1" s="1522"/>
      <c r="E1" s="1522"/>
      <c r="F1" s="1522"/>
    </row>
    <row r="2" spans="1:7" s="3" customFormat="1" ht="12.75" customHeight="1"/>
    <row r="3" spans="1:7" s="3" customFormat="1" ht="15">
      <c r="A3" s="1523" t="s">
        <v>766</v>
      </c>
      <c r="B3" s="1523"/>
      <c r="C3" s="1523"/>
      <c r="D3" s="1523"/>
      <c r="E3" s="1523"/>
      <c r="F3" s="1523"/>
      <c r="G3" s="239"/>
    </row>
    <row r="4" spans="1:7" s="3" customFormat="1" ht="26.25" customHeight="1">
      <c r="A4" s="1585" t="s">
        <v>675</v>
      </c>
      <c r="B4" s="1585"/>
      <c r="C4" s="1585"/>
      <c r="D4" s="1585"/>
      <c r="E4" s="1585"/>
      <c r="F4" s="1585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27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7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7">
      <c r="A8" s="1554"/>
      <c r="B8" s="832" t="s">
        <v>383</v>
      </c>
      <c r="C8" s="832" t="s">
        <v>517</v>
      </c>
      <c r="D8" s="832" t="s">
        <v>526</v>
      </c>
      <c r="E8" s="833" t="s">
        <v>735</v>
      </c>
      <c r="F8" s="834" t="s">
        <v>378</v>
      </c>
    </row>
    <row r="9" spans="1:7" ht="40.5" customHeight="1" thickBot="1">
      <c r="A9" s="1555"/>
      <c r="B9" s="835"/>
      <c r="C9" s="835"/>
      <c r="D9" s="835"/>
      <c r="E9" s="827" t="s">
        <v>767</v>
      </c>
      <c r="F9" s="836"/>
    </row>
    <row r="10" spans="1:7" ht="24.75" customHeight="1">
      <c r="A10" s="102">
        <v>2004</v>
      </c>
      <c r="B10" s="865">
        <v>642</v>
      </c>
      <c r="C10" s="610">
        <v>20.965732087227416</v>
      </c>
      <c r="D10" s="865">
        <v>1346</v>
      </c>
      <c r="E10" s="1055">
        <v>536.28</v>
      </c>
      <c r="F10" s="866">
        <v>7218.3288000000002</v>
      </c>
    </row>
    <row r="11" spans="1:7">
      <c r="A11" s="102">
        <v>2005</v>
      </c>
      <c r="B11" s="865">
        <v>626</v>
      </c>
      <c r="C11" s="610">
        <v>20.814696485623003</v>
      </c>
      <c r="D11" s="865">
        <v>1303</v>
      </c>
      <c r="E11" s="1055">
        <v>303.92</v>
      </c>
      <c r="F11" s="866">
        <v>3960.0776000000001</v>
      </c>
    </row>
    <row r="12" spans="1:7">
      <c r="A12" s="102">
        <v>2006</v>
      </c>
      <c r="B12" s="865">
        <v>600</v>
      </c>
      <c r="C12" s="610">
        <v>18.916666666666664</v>
      </c>
      <c r="D12" s="865">
        <v>1135</v>
      </c>
      <c r="E12" s="1055">
        <v>310</v>
      </c>
      <c r="F12" s="866">
        <v>3518.5</v>
      </c>
    </row>
    <row r="13" spans="1:7">
      <c r="A13" s="102">
        <v>2007</v>
      </c>
      <c r="B13" s="865">
        <v>600</v>
      </c>
      <c r="C13" s="610">
        <v>15.8</v>
      </c>
      <c r="D13" s="865">
        <v>948</v>
      </c>
      <c r="E13" s="1055">
        <v>336</v>
      </c>
      <c r="F13" s="866">
        <v>3185.28</v>
      </c>
    </row>
    <row r="14" spans="1:7">
      <c r="A14" s="102">
        <v>2008</v>
      </c>
      <c r="B14" s="865">
        <v>498</v>
      </c>
      <c r="C14" s="610">
        <v>16.445783132530121</v>
      </c>
      <c r="D14" s="865">
        <v>819</v>
      </c>
      <c r="E14" s="1055">
        <v>494</v>
      </c>
      <c r="F14" s="866">
        <v>4045.86</v>
      </c>
    </row>
    <row r="15" spans="1:7">
      <c r="A15" s="102">
        <v>2009</v>
      </c>
      <c r="B15" s="865">
        <v>502</v>
      </c>
      <c r="C15" s="1331">
        <v>20.47808764940239</v>
      </c>
      <c r="D15" s="865">
        <v>1028</v>
      </c>
      <c r="E15" s="1055">
        <v>471</v>
      </c>
      <c r="F15" s="866">
        <v>4841.88</v>
      </c>
    </row>
    <row r="16" spans="1:7">
      <c r="A16" s="102">
        <v>2010</v>
      </c>
      <c r="B16" s="865">
        <v>514</v>
      </c>
      <c r="C16" s="610">
        <v>20.389105058365757</v>
      </c>
      <c r="D16" s="865">
        <v>1048</v>
      </c>
      <c r="E16" s="1055">
        <v>491</v>
      </c>
      <c r="F16" s="866">
        <v>5145.68</v>
      </c>
    </row>
    <row r="17" spans="1:7">
      <c r="A17" s="102">
        <v>2011</v>
      </c>
      <c r="B17" s="865">
        <v>533</v>
      </c>
      <c r="C17" s="610">
        <v>17.936210131332082</v>
      </c>
      <c r="D17" s="865">
        <v>956</v>
      </c>
      <c r="E17" s="1055">
        <v>374</v>
      </c>
      <c r="F17" s="866">
        <v>3575.44</v>
      </c>
    </row>
    <row r="18" spans="1:7">
      <c r="A18" s="102">
        <v>2012</v>
      </c>
      <c r="B18" s="865">
        <v>539</v>
      </c>
      <c r="C18" s="610">
        <v>19.239332096474953</v>
      </c>
      <c r="D18" s="865">
        <v>1037</v>
      </c>
      <c r="E18" s="1055">
        <v>350</v>
      </c>
      <c r="F18" s="866">
        <v>3629.5</v>
      </c>
    </row>
    <row r="19" spans="1:7">
      <c r="A19" s="102">
        <v>2013</v>
      </c>
      <c r="B19" s="865">
        <v>539</v>
      </c>
      <c r="C19" s="610">
        <v>16.103896103896105</v>
      </c>
      <c r="D19" s="865">
        <v>868</v>
      </c>
      <c r="E19" s="1055">
        <v>381</v>
      </c>
      <c r="F19" s="866">
        <v>3307.08</v>
      </c>
    </row>
    <row r="20" spans="1:7" ht="13.5" thickBot="1">
      <c r="A20" s="143">
        <v>2014</v>
      </c>
      <c r="B20" s="1057">
        <v>559</v>
      </c>
      <c r="C20" s="617">
        <f>D20/B20*10</f>
        <v>17.137745974955276</v>
      </c>
      <c r="D20" s="1057">
        <v>958</v>
      </c>
      <c r="E20" s="1490">
        <v>410</v>
      </c>
      <c r="F20" s="1058">
        <v>3927.8</v>
      </c>
    </row>
    <row r="24" spans="1:7">
      <c r="G24" s="1161" t="s">
        <v>1325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4"/>
  <dimension ref="A1:H1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8" s="3" customFormat="1" ht="12.75" customHeight="1"/>
    <row r="3" spans="1:8" ht="15">
      <c r="A3" s="1565" t="s">
        <v>534</v>
      </c>
      <c r="B3" s="1565"/>
      <c r="C3" s="1565"/>
      <c r="D3" s="1565"/>
      <c r="E3" s="1565"/>
      <c r="F3" s="1565"/>
      <c r="G3" s="24"/>
      <c r="H3" s="24"/>
    </row>
    <row r="4" spans="1:8" ht="13.5" thickBot="1">
      <c r="A4" s="110"/>
      <c r="B4" s="111"/>
      <c r="C4" s="111"/>
      <c r="D4" s="111"/>
      <c r="E4" s="111"/>
      <c r="F4" s="112"/>
      <c r="G4" s="24"/>
      <c r="H4" s="24"/>
    </row>
    <row r="5" spans="1:8" ht="27" customHeight="1">
      <c r="A5" s="747"/>
      <c r="B5" s="800"/>
      <c r="C5" s="801" t="s">
        <v>535</v>
      </c>
      <c r="D5" s="802"/>
      <c r="E5" s="801" t="s">
        <v>536</v>
      </c>
      <c r="F5" s="803"/>
      <c r="G5" s="24"/>
      <c r="H5" s="24"/>
    </row>
    <row r="6" spans="1:8" ht="24.75" customHeight="1">
      <c r="A6" s="1558" t="s">
        <v>372</v>
      </c>
      <c r="B6" s="1559"/>
      <c r="C6" s="276" t="s">
        <v>373</v>
      </c>
      <c r="D6" s="276" t="s">
        <v>374</v>
      </c>
      <c r="E6" s="276" t="s">
        <v>373</v>
      </c>
      <c r="F6" s="277" t="s">
        <v>374</v>
      </c>
      <c r="G6" s="24"/>
      <c r="H6" s="24"/>
    </row>
    <row r="7" spans="1:8" ht="27.75" customHeight="1" thickBot="1">
      <c r="A7" s="748"/>
      <c r="B7" s="786"/>
      <c r="C7" s="280" t="s">
        <v>376</v>
      </c>
      <c r="D7" s="280" t="s">
        <v>377</v>
      </c>
      <c r="E7" s="280" t="s">
        <v>376</v>
      </c>
      <c r="F7" s="281" t="s">
        <v>377</v>
      </c>
      <c r="G7" s="24"/>
      <c r="H7" s="24"/>
    </row>
    <row r="8" spans="1:8">
      <c r="A8" s="139">
        <v>2004</v>
      </c>
      <c r="B8" s="140"/>
      <c r="C8" s="1316">
        <v>2349.6819999999998</v>
      </c>
      <c r="D8" s="1316">
        <v>7939.6419999999998</v>
      </c>
      <c r="E8" s="1316">
        <v>829.07399999999996</v>
      </c>
      <c r="F8" s="1330">
        <v>2700.1750000000002</v>
      </c>
      <c r="G8" s="24"/>
      <c r="H8" s="24"/>
    </row>
    <row r="9" spans="1:8">
      <c r="A9" s="119">
        <v>2005</v>
      </c>
      <c r="B9" s="102"/>
      <c r="C9" s="1316">
        <v>2387.817</v>
      </c>
      <c r="D9" s="1316">
        <v>3496.7570000000001</v>
      </c>
      <c r="E9" s="1316">
        <v>768.30600000000004</v>
      </c>
      <c r="F9" s="1330">
        <v>1129.3019999999999</v>
      </c>
      <c r="G9" s="24"/>
      <c r="H9" s="24"/>
    </row>
    <row r="10" spans="1:8">
      <c r="A10" s="119">
        <v>2006</v>
      </c>
      <c r="B10" s="102"/>
      <c r="C10" s="1317">
        <v>2491.6849999999999</v>
      </c>
      <c r="D10" s="1317">
        <v>6329.9040000000005</v>
      </c>
      <c r="E10" s="1317">
        <v>705.68</v>
      </c>
      <c r="F10" s="1324">
        <v>1806.4849999999999</v>
      </c>
      <c r="G10" s="24"/>
      <c r="H10" s="24"/>
    </row>
    <row r="11" spans="1:8">
      <c r="A11" s="119">
        <v>2007</v>
      </c>
      <c r="B11" s="102"/>
      <c r="C11" s="1317">
        <v>2416.48</v>
      </c>
      <c r="D11" s="1317">
        <v>9276.0560000000005</v>
      </c>
      <c r="E11" s="1317">
        <v>811.87699999999995</v>
      </c>
      <c r="F11" s="1324">
        <v>2669.2629999999999</v>
      </c>
      <c r="G11" s="24"/>
      <c r="H11" s="24"/>
    </row>
    <row r="12" spans="1:8">
      <c r="A12" s="119">
        <v>2008</v>
      </c>
      <c r="B12" s="102"/>
      <c r="C12" s="1317">
        <v>2878.48</v>
      </c>
      <c r="D12" s="1317">
        <v>9554.8289999999997</v>
      </c>
      <c r="E12" s="1317">
        <v>608.45500000000004</v>
      </c>
      <c r="F12" s="1324">
        <v>1714.8620000000001</v>
      </c>
      <c r="G12" s="24"/>
      <c r="H12" s="24"/>
    </row>
    <row r="13" spans="1:8">
      <c r="A13" s="119">
        <v>2009</v>
      </c>
      <c r="B13" s="102"/>
      <c r="C13" s="1317">
        <v>2538.7669999999998</v>
      </c>
      <c r="D13" s="1317">
        <v>6287.1049999999996</v>
      </c>
      <c r="E13" s="1317">
        <v>485.959</v>
      </c>
      <c r="F13" s="1324">
        <v>1008.829</v>
      </c>
      <c r="G13" s="24"/>
      <c r="H13" s="24"/>
    </row>
    <row r="14" spans="1:8">
      <c r="A14" s="119">
        <v>2010</v>
      </c>
      <c r="B14" s="102"/>
      <c r="C14" s="1317">
        <v>2436.4349999999999</v>
      </c>
      <c r="D14" s="1317">
        <v>7113.1220000000003</v>
      </c>
      <c r="E14" s="1317">
        <v>449.17700000000002</v>
      </c>
      <c r="F14" s="1324">
        <v>1041.27</v>
      </c>
    </row>
    <row r="15" spans="1:8">
      <c r="A15" s="119">
        <v>2011</v>
      </c>
      <c r="B15" s="102"/>
      <c r="C15" s="1331">
        <v>2289.9760000000001</v>
      </c>
      <c r="D15" s="1331">
        <v>6787.058</v>
      </c>
      <c r="E15" s="1331">
        <v>410.70299999999997</v>
      </c>
      <c r="F15" s="1332">
        <v>1500.0150000000001</v>
      </c>
    </row>
    <row r="16" spans="1:8">
      <c r="A16" s="119">
        <v>2012</v>
      </c>
      <c r="B16" s="102"/>
      <c r="C16" s="1316">
        <v>2276.855</v>
      </c>
      <c r="D16" s="1316">
        <v>5147.5209999999997</v>
      </c>
      <c r="E16" s="1316">
        <v>414.23099999999999</v>
      </c>
      <c r="F16" s="1330">
        <v>808.82399999999996</v>
      </c>
    </row>
    <row r="17" spans="1:8">
      <c r="A17" s="119">
        <v>2013</v>
      </c>
      <c r="B17" s="102"/>
      <c r="C17" s="1331">
        <v>2360.1289999999999</v>
      </c>
      <c r="D17" s="1331">
        <v>8817.6479999999992</v>
      </c>
      <c r="E17" s="1331">
        <v>424.15300000000002</v>
      </c>
      <c r="F17" s="1332">
        <v>1187.3499999999999</v>
      </c>
    </row>
    <row r="18" spans="1:8" ht="13.5" thickBot="1">
      <c r="A18" s="142">
        <v>2014</v>
      </c>
      <c r="B18" s="143"/>
      <c r="C18" s="1333">
        <v>2407.6930000000002</v>
      </c>
      <c r="D18" s="1333">
        <v>6278.9669999999996</v>
      </c>
      <c r="E18" s="1333">
        <v>384.53300000000002</v>
      </c>
      <c r="F18" s="1334">
        <v>704.322</v>
      </c>
    </row>
    <row r="19" spans="1:8">
      <c r="A19" s="144"/>
      <c r="B19" s="144"/>
      <c r="H19" s="145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63">
    <pageSetUpPr fitToPage="1"/>
  </sheetPr>
  <dimension ref="A1:J2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1.28515625" style="240" customWidth="1"/>
    <col min="2" max="7" width="17.710937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768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26.25" customHeight="1">
      <c r="A4" s="1556" t="s">
        <v>1351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4.75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4" customHeight="1">
      <c r="A7" s="734" t="s">
        <v>578</v>
      </c>
      <c r="B7" s="810" t="s">
        <v>383</v>
      </c>
      <c r="C7" s="808"/>
      <c r="D7" s="809"/>
      <c r="E7" s="810" t="s">
        <v>384</v>
      </c>
      <c r="F7" s="809"/>
      <c r="G7" s="1690"/>
    </row>
    <row r="8" spans="1:10" ht="35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1" customHeight="1">
      <c r="A9" s="886" t="s">
        <v>463</v>
      </c>
      <c r="B9" s="887" t="s">
        <v>393</v>
      </c>
      <c r="C9" s="887">
        <v>9</v>
      </c>
      <c r="D9" s="887">
        <v>9</v>
      </c>
      <c r="E9" s="887" t="s">
        <v>393</v>
      </c>
      <c r="F9" s="888">
        <v>889</v>
      </c>
      <c r="G9" s="889">
        <v>8</v>
      </c>
    </row>
    <row r="10" spans="1:10">
      <c r="A10" s="68"/>
      <c r="B10" s="1072"/>
      <c r="C10" s="1072"/>
      <c r="D10" s="1072"/>
      <c r="E10" s="1072"/>
      <c r="F10" s="1076"/>
      <c r="G10" s="1038"/>
    </row>
    <row r="11" spans="1:10">
      <c r="A11" s="849" t="s">
        <v>464</v>
      </c>
      <c r="B11" s="850" t="s">
        <v>393</v>
      </c>
      <c r="C11" s="850">
        <v>8</v>
      </c>
      <c r="D11" s="850">
        <v>8</v>
      </c>
      <c r="E11" s="850" t="s">
        <v>393</v>
      </c>
      <c r="F11" s="851">
        <v>987</v>
      </c>
      <c r="G11" s="852">
        <v>7</v>
      </c>
    </row>
    <row r="12" spans="1:10">
      <c r="A12" s="973"/>
      <c r="B12" s="1072"/>
      <c r="C12" s="1072"/>
      <c r="D12" s="1072"/>
      <c r="E12" s="1072"/>
      <c r="F12" s="1076"/>
      <c r="G12" s="1038"/>
    </row>
    <row r="13" spans="1:10">
      <c r="A13" s="973" t="s">
        <v>471</v>
      </c>
      <c r="B13" s="1072" t="s">
        <v>393</v>
      </c>
      <c r="C13" s="1072">
        <v>2</v>
      </c>
      <c r="D13" s="1072">
        <v>2</v>
      </c>
      <c r="E13" s="1072" t="s">
        <v>393</v>
      </c>
      <c r="F13" s="1076">
        <v>1700</v>
      </c>
      <c r="G13" s="1038">
        <v>3</v>
      </c>
    </row>
    <row r="14" spans="1:10">
      <c r="A14" s="849" t="s">
        <v>473</v>
      </c>
      <c r="B14" s="850" t="s">
        <v>393</v>
      </c>
      <c r="C14" s="850">
        <v>2</v>
      </c>
      <c r="D14" s="850">
        <v>2</v>
      </c>
      <c r="E14" s="850" t="s">
        <v>393</v>
      </c>
      <c r="F14" s="851">
        <v>1700</v>
      </c>
      <c r="G14" s="852">
        <v>3</v>
      </c>
    </row>
    <row r="15" spans="1:10">
      <c r="A15" s="973"/>
      <c r="B15" s="1072"/>
      <c r="C15" s="1072"/>
      <c r="D15" s="1072"/>
      <c r="E15" s="1072"/>
      <c r="F15" s="1076"/>
      <c r="G15" s="1038"/>
    </row>
    <row r="16" spans="1:10">
      <c r="A16" s="973" t="s">
        <v>477</v>
      </c>
      <c r="B16" s="1072" t="s">
        <v>393</v>
      </c>
      <c r="C16" s="1072">
        <v>535</v>
      </c>
      <c r="D16" s="1072">
        <v>535</v>
      </c>
      <c r="E16" s="1072" t="s">
        <v>393</v>
      </c>
      <c r="F16" s="1076">
        <v>1750</v>
      </c>
      <c r="G16" s="1038">
        <v>936</v>
      </c>
    </row>
    <row r="17" spans="1:7">
      <c r="A17" s="973" t="s">
        <v>478</v>
      </c>
      <c r="B17" s="1072" t="s">
        <v>393</v>
      </c>
      <c r="C17" s="1072">
        <v>5</v>
      </c>
      <c r="D17" s="1072">
        <v>5</v>
      </c>
      <c r="E17" s="1072" t="s">
        <v>393</v>
      </c>
      <c r="F17" s="1076">
        <v>700</v>
      </c>
      <c r="G17" s="1038">
        <v>4</v>
      </c>
    </row>
    <row r="18" spans="1:7">
      <c r="A18" s="849" t="s">
        <v>484</v>
      </c>
      <c r="B18" s="850" t="s">
        <v>393</v>
      </c>
      <c r="C18" s="850">
        <v>540</v>
      </c>
      <c r="D18" s="850">
        <v>540</v>
      </c>
      <c r="E18" s="850" t="s">
        <v>393</v>
      </c>
      <c r="F18" s="851">
        <v>1740</v>
      </c>
      <c r="G18" s="852">
        <v>940</v>
      </c>
    </row>
    <row r="19" spans="1:7">
      <c r="A19" s="1282"/>
      <c r="B19" s="1277"/>
      <c r="C19" s="1277"/>
      <c r="D19" s="1277"/>
      <c r="E19" s="1277"/>
      <c r="F19" s="1277"/>
      <c r="G19" s="1284"/>
    </row>
    <row r="20" spans="1:7" ht="13.5" thickBot="1">
      <c r="A20" s="845" t="s">
        <v>512</v>
      </c>
      <c r="B20" s="846" t="s">
        <v>393</v>
      </c>
      <c r="C20" s="846">
        <v>559</v>
      </c>
      <c r="D20" s="846">
        <v>559</v>
      </c>
      <c r="E20" s="846" t="s">
        <v>393</v>
      </c>
      <c r="F20" s="846">
        <v>1716</v>
      </c>
      <c r="G20" s="848">
        <v>958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236">
    <pageSetUpPr fitToPage="1"/>
  </sheetPr>
  <dimension ref="A1:J3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42578125" style="240" customWidth="1"/>
    <col min="2" max="7" width="19.1406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769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21.75" customHeight="1">
      <c r="A4" s="1590" t="s">
        <v>1351</v>
      </c>
      <c r="B4" s="1590"/>
      <c r="C4" s="1590"/>
      <c r="D4" s="1590"/>
      <c r="E4" s="1590"/>
      <c r="F4" s="1590"/>
      <c r="G4" s="1590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6.25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1" customHeight="1">
      <c r="A7" s="734" t="s">
        <v>578</v>
      </c>
      <c r="B7" s="796" t="s">
        <v>383</v>
      </c>
      <c r="C7" s="282"/>
      <c r="D7" s="797"/>
      <c r="E7" s="796" t="s">
        <v>384</v>
      </c>
      <c r="F7" s="797"/>
      <c r="G7" s="1690"/>
    </row>
    <row r="8" spans="1:10" ht="30.7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18" customHeight="1">
      <c r="A9" s="886" t="s">
        <v>463</v>
      </c>
      <c r="B9" s="1084">
        <v>57</v>
      </c>
      <c r="C9" s="887">
        <v>52</v>
      </c>
      <c r="D9" s="887">
        <v>109</v>
      </c>
      <c r="E9" s="1084">
        <v>65</v>
      </c>
      <c r="F9" s="888">
        <v>122</v>
      </c>
      <c r="G9" s="889">
        <v>10</v>
      </c>
    </row>
    <row r="10" spans="1:10">
      <c r="A10" s="68"/>
      <c r="B10" s="1072"/>
      <c r="C10" s="1072"/>
      <c r="D10" s="1072"/>
      <c r="E10" s="1072"/>
      <c r="F10" s="1076"/>
      <c r="G10" s="1038"/>
    </row>
    <row r="11" spans="1:10">
      <c r="A11" s="973" t="s">
        <v>467</v>
      </c>
      <c r="B11" s="1077">
        <v>1</v>
      </c>
      <c r="C11" s="1072">
        <v>4</v>
      </c>
      <c r="D11" s="1072">
        <v>5</v>
      </c>
      <c r="E11" s="1077">
        <v>4000</v>
      </c>
      <c r="F11" s="1076">
        <v>14000</v>
      </c>
      <c r="G11" s="1038">
        <v>60</v>
      </c>
    </row>
    <row r="12" spans="1:10">
      <c r="A12" s="849" t="s">
        <v>468</v>
      </c>
      <c r="B12" s="855">
        <v>1</v>
      </c>
      <c r="C12" s="850">
        <v>4</v>
      </c>
      <c r="D12" s="850">
        <v>5</v>
      </c>
      <c r="E12" s="855">
        <v>4000</v>
      </c>
      <c r="F12" s="851">
        <v>14000</v>
      </c>
      <c r="G12" s="852">
        <v>60</v>
      </c>
    </row>
    <row r="13" spans="1:10">
      <c r="A13" s="973"/>
      <c r="B13" s="1077"/>
      <c r="C13" s="1072"/>
      <c r="D13" s="1072"/>
      <c r="E13" s="1077"/>
      <c r="F13" s="1076"/>
      <c r="G13" s="1038"/>
    </row>
    <row r="14" spans="1:10">
      <c r="A14" s="973" t="s">
        <v>476</v>
      </c>
      <c r="B14" s="1072">
        <v>131</v>
      </c>
      <c r="C14" s="1072" t="s">
        <v>393</v>
      </c>
      <c r="D14" s="1072">
        <v>131</v>
      </c>
      <c r="E14" s="1072">
        <v>3000</v>
      </c>
      <c r="F14" s="1076" t="s">
        <v>393</v>
      </c>
      <c r="G14" s="1038">
        <v>393</v>
      </c>
    </row>
    <row r="15" spans="1:10">
      <c r="A15" s="973" t="s">
        <v>478</v>
      </c>
      <c r="B15" s="1077">
        <v>43</v>
      </c>
      <c r="C15" s="1072">
        <v>30</v>
      </c>
      <c r="D15" s="1072">
        <v>73</v>
      </c>
      <c r="E15" s="1072">
        <v>1000</v>
      </c>
      <c r="F15" s="1076">
        <v>2000</v>
      </c>
      <c r="G15" s="1038">
        <v>103</v>
      </c>
    </row>
    <row r="16" spans="1:10">
      <c r="A16" s="973" t="s">
        <v>481</v>
      </c>
      <c r="B16" s="1077">
        <v>29</v>
      </c>
      <c r="C16" s="1072" t="s">
        <v>393</v>
      </c>
      <c r="D16" s="1072">
        <v>29</v>
      </c>
      <c r="E16" s="1077">
        <v>2800</v>
      </c>
      <c r="F16" s="1076" t="s">
        <v>393</v>
      </c>
      <c r="G16" s="1038">
        <v>81</v>
      </c>
    </row>
    <row r="17" spans="1:7">
      <c r="A17" s="973" t="s">
        <v>482</v>
      </c>
      <c r="B17" s="1077">
        <v>297</v>
      </c>
      <c r="C17" s="1072">
        <v>23</v>
      </c>
      <c r="D17" s="1072">
        <v>320</v>
      </c>
      <c r="E17" s="1072">
        <v>2500</v>
      </c>
      <c r="F17" s="1076">
        <v>4000</v>
      </c>
      <c r="G17" s="1038">
        <v>835</v>
      </c>
    </row>
    <row r="18" spans="1:7">
      <c r="A18" s="849" t="s">
        <v>484</v>
      </c>
      <c r="B18" s="855">
        <v>500</v>
      </c>
      <c r="C18" s="850">
        <v>53</v>
      </c>
      <c r="D18" s="850">
        <v>553</v>
      </c>
      <c r="E18" s="855">
        <v>2519</v>
      </c>
      <c r="F18" s="851">
        <v>2868</v>
      </c>
      <c r="G18" s="852">
        <v>1412</v>
      </c>
    </row>
    <row r="19" spans="1:7">
      <c r="A19" s="973"/>
      <c r="B19" s="1077"/>
      <c r="C19" s="1072"/>
      <c r="D19" s="1072"/>
      <c r="E19" s="1077"/>
      <c r="F19" s="1076"/>
      <c r="G19" s="1038"/>
    </row>
    <row r="20" spans="1:7">
      <c r="A20" s="973" t="s">
        <v>486</v>
      </c>
      <c r="B20" s="1077">
        <v>50</v>
      </c>
      <c r="C20" s="1072">
        <v>50</v>
      </c>
      <c r="D20" s="1072">
        <v>100</v>
      </c>
      <c r="E20" s="1077">
        <v>3000</v>
      </c>
      <c r="F20" s="1076">
        <v>14000</v>
      </c>
      <c r="G20" s="1038">
        <v>850</v>
      </c>
    </row>
    <row r="21" spans="1:7">
      <c r="A21" s="973" t="s">
        <v>489</v>
      </c>
      <c r="B21" s="1077">
        <v>752</v>
      </c>
      <c r="C21" s="1072" t="s">
        <v>393</v>
      </c>
      <c r="D21" s="1072">
        <v>752</v>
      </c>
      <c r="E21" s="1077">
        <v>7000</v>
      </c>
      <c r="F21" s="1076">
        <v>10000</v>
      </c>
      <c r="G21" s="1038">
        <v>5264</v>
      </c>
    </row>
    <row r="22" spans="1:7">
      <c r="A22" s="849" t="s">
        <v>565</v>
      </c>
      <c r="B22" s="855">
        <v>802</v>
      </c>
      <c r="C22" s="850">
        <v>50</v>
      </c>
      <c r="D22" s="850">
        <v>852</v>
      </c>
      <c r="E22" s="855">
        <v>6751</v>
      </c>
      <c r="F22" s="851">
        <v>14000</v>
      </c>
      <c r="G22" s="852">
        <v>6114</v>
      </c>
    </row>
    <row r="23" spans="1:7">
      <c r="A23" s="68"/>
      <c r="B23" s="1072"/>
      <c r="C23" s="1072"/>
      <c r="D23" s="1072"/>
      <c r="E23" s="1072"/>
      <c r="F23" s="1076"/>
      <c r="G23" s="1038"/>
    </row>
    <row r="24" spans="1:7">
      <c r="A24" s="973" t="s">
        <v>492</v>
      </c>
      <c r="B24" s="1077">
        <v>78</v>
      </c>
      <c r="C24" s="1072" t="s">
        <v>393</v>
      </c>
      <c r="D24" s="1072">
        <v>78</v>
      </c>
      <c r="E24" s="1077">
        <v>1100</v>
      </c>
      <c r="F24" s="1076" t="s">
        <v>393</v>
      </c>
      <c r="G24" s="1038">
        <v>86</v>
      </c>
    </row>
    <row r="25" spans="1:7">
      <c r="A25" s="973" t="s">
        <v>493</v>
      </c>
      <c r="B25" s="1077">
        <v>69</v>
      </c>
      <c r="C25" s="1072" t="s">
        <v>393</v>
      </c>
      <c r="D25" s="1072">
        <v>69</v>
      </c>
      <c r="E25" s="1077">
        <v>2100</v>
      </c>
      <c r="F25" s="1076" t="s">
        <v>393</v>
      </c>
      <c r="G25" s="1038">
        <v>145</v>
      </c>
    </row>
    <row r="26" spans="1:7">
      <c r="A26" s="973" t="s">
        <v>494</v>
      </c>
      <c r="B26" s="1077">
        <v>57</v>
      </c>
      <c r="C26" s="1072" t="s">
        <v>393</v>
      </c>
      <c r="D26" s="1072">
        <v>57</v>
      </c>
      <c r="E26" s="1077">
        <v>1200</v>
      </c>
      <c r="F26" s="1076" t="s">
        <v>393</v>
      </c>
      <c r="G26" s="1038">
        <v>68</v>
      </c>
    </row>
    <row r="27" spans="1:7">
      <c r="A27" s="849" t="s">
        <v>495</v>
      </c>
      <c r="B27" s="855">
        <v>204</v>
      </c>
      <c r="C27" s="850" t="s">
        <v>393</v>
      </c>
      <c r="D27" s="850">
        <v>204</v>
      </c>
      <c r="E27" s="855">
        <v>1466</v>
      </c>
      <c r="F27" s="851" t="s">
        <v>393</v>
      </c>
      <c r="G27" s="852">
        <v>299</v>
      </c>
    </row>
    <row r="28" spans="1:7">
      <c r="A28" s="973"/>
      <c r="B28" s="1072"/>
      <c r="C28" s="1072"/>
      <c r="D28" s="1072"/>
      <c r="E28" s="1072"/>
      <c r="F28" s="1076"/>
      <c r="G28" s="1038"/>
    </row>
    <row r="29" spans="1:7">
      <c r="A29" s="849" t="s">
        <v>496</v>
      </c>
      <c r="B29" s="855">
        <v>257</v>
      </c>
      <c r="C29" s="850">
        <v>17</v>
      </c>
      <c r="D29" s="850">
        <v>274</v>
      </c>
      <c r="E29" s="855">
        <v>813</v>
      </c>
      <c r="F29" s="851">
        <v>2600</v>
      </c>
      <c r="G29" s="852">
        <v>253</v>
      </c>
    </row>
    <row r="30" spans="1:7">
      <c r="A30" s="973"/>
      <c r="B30" s="1077"/>
      <c r="C30" s="1072"/>
      <c r="D30" s="1072"/>
      <c r="E30" s="1077"/>
      <c r="F30" s="1076"/>
      <c r="G30" s="1038"/>
    </row>
    <row r="31" spans="1:7">
      <c r="A31" s="973" t="s">
        <v>503</v>
      </c>
      <c r="B31" s="1077">
        <v>118</v>
      </c>
      <c r="C31" s="1072" t="s">
        <v>393</v>
      </c>
      <c r="D31" s="1072">
        <v>118</v>
      </c>
      <c r="E31" s="1077">
        <v>1149</v>
      </c>
      <c r="F31" s="1076" t="s">
        <v>393</v>
      </c>
      <c r="G31" s="1038">
        <v>136</v>
      </c>
    </row>
    <row r="32" spans="1:7">
      <c r="A32" s="973" t="s">
        <v>506</v>
      </c>
      <c r="B32" s="1077" t="s">
        <v>393</v>
      </c>
      <c r="C32" s="1072">
        <v>28</v>
      </c>
      <c r="D32" s="1072">
        <v>28</v>
      </c>
      <c r="E32" s="1077" t="s">
        <v>393</v>
      </c>
      <c r="F32" s="1076" t="s">
        <v>393</v>
      </c>
      <c r="G32" s="1038" t="s">
        <v>393</v>
      </c>
    </row>
    <row r="33" spans="1:7">
      <c r="A33" s="973" t="s">
        <v>507</v>
      </c>
      <c r="B33" s="1077">
        <v>6</v>
      </c>
      <c r="C33" s="1072" t="s">
        <v>393</v>
      </c>
      <c r="D33" s="1072">
        <v>6</v>
      </c>
      <c r="E33" s="1077" t="s">
        <v>393</v>
      </c>
      <c r="F33" s="1076" t="s">
        <v>393</v>
      </c>
      <c r="G33" s="1038" t="s">
        <v>393</v>
      </c>
    </row>
    <row r="34" spans="1:7">
      <c r="A34" s="849" t="s">
        <v>508</v>
      </c>
      <c r="B34" s="855">
        <v>124</v>
      </c>
      <c r="C34" s="850">
        <v>28</v>
      </c>
      <c r="D34" s="850">
        <v>152</v>
      </c>
      <c r="E34" s="855">
        <v>1093</v>
      </c>
      <c r="F34" s="851" t="s">
        <v>393</v>
      </c>
      <c r="G34" s="852">
        <v>136</v>
      </c>
    </row>
    <row r="35" spans="1:7">
      <c r="A35" s="973"/>
      <c r="B35" s="1072"/>
      <c r="C35" s="1072"/>
      <c r="D35" s="1072"/>
      <c r="E35" s="1072"/>
      <c r="F35" s="1076"/>
      <c r="G35" s="1038"/>
    </row>
    <row r="36" spans="1:7" ht="13.5" thickBot="1">
      <c r="A36" s="845" t="s">
        <v>512</v>
      </c>
      <c r="B36" s="846">
        <v>1945</v>
      </c>
      <c r="C36" s="846">
        <v>204</v>
      </c>
      <c r="D36" s="846">
        <v>2149</v>
      </c>
      <c r="E36" s="846">
        <v>3766</v>
      </c>
      <c r="F36" s="846">
        <v>4699</v>
      </c>
      <c r="G36" s="848">
        <v>8284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4">
    <pageSetUpPr fitToPage="1"/>
  </sheetPr>
  <dimension ref="A1:G1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42578125" style="24" customWidth="1"/>
    <col min="2" max="7" width="18.42578125" style="24" customWidth="1"/>
    <col min="8" max="16384" width="11.42578125" style="24"/>
  </cols>
  <sheetData>
    <row r="1" spans="1:7" ht="18">
      <c r="A1" s="1552" t="s">
        <v>369</v>
      </c>
      <c r="B1" s="1552"/>
      <c r="C1" s="1552"/>
      <c r="D1" s="1552"/>
      <c r="E1" s="1552"/>
      <c r="F1" s="1552"/>
      <c r="G1" s="1552"/>
    </row>
    <row r="2" spans="1:7">
      <c r="A2" s="240"/>
      <c r="B2" s="240"/>
      <c r="C2" s="240"/>
      <c r="D2" s="240"/>
      <c r="E2" s="240"/>
      <c r="F2" s="240"/>
      <c r="G2" s="240"/>
    </row>
    <row r="3" spans="1:7" ht="15">
      <c r="A3" s="1590" t="s">
        <v>770</v>
      </c>
      <c r="B3" s="1590"/>
      <c r="C3" s="1590"/>
      <c r="D3" s="1590"/>
      <c r="E3" s="1590"/>
      <c r="F3" s="1590"/>
      <c r="G3" s="1590"/>
    </row>
    <row r="4" spans="1:7" ht="27" customHeight="1">
      <c r="A4" s="1527" t="s">
        <v>1351</v>
      </c>
      <c r="B4" s="1527"/>
      <c r="C4" s="1527"/>
      <c r="D4" s="1527"/>
      <c r="E4" s="1527"/>
      <c r="F4" s="1527"/>
      <c r="G4" s="1527"/>
    </row>
    <row r="5" spans="1:7" ht="15.75" thickBot="1">
      <c r="A5" s="218"/>
      <c r="B5" s="219"/>
      <c r="C5" s="219"/>
      <c r="D5" s="219"/>
      <c r="E5" s="219"/>
      <c r="F5" s="219"/>
      <c r="G5" s="219"/>
    </row>
    <row r="6" spans="1:7" ht="28.5" customHeight="1">
      <c r="A6" s="165" t="s">
        <v>552</v>
      </c>
      <c r="B6" s="793" t="s">
        <v>373</v>
      </c>
      <c r="C6" s="793"/>
      <c r="D6" s="794"/>
      <c r="E6" s="793" t="s">
        <v>380</v>
      </c>
      <c r="F6" s="794"/>
      <c r="G6" s="1689" t="s">
        <v>381</v>
      </c>
    </row>
    <row r="7" spans="1:7" ht="22.5" customHeight="1">
      <c r="A7" s="734" t="s">
        <v>578</v>
      </c>
      <c r="B7" s="853" t="s">
        <v>383</v>
      </c>
      <c r="C7" s="808"/>
      <c r="D7" s="809"/>
      <c r="E7" s="808" t="s">
        <v>384</v>
      </c>
      <c r="F7" s="809"/>
      <c r="G7" s="1690"/>
    </row>
    <row r="8" spans="1:7" ht="37.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</row>
    <row r="9" spans="1:7" ht="21" customHeight="1">
      <c r="A9" s="75" t="s">
        <v>538</v>
      </c>
      <c r="B9" s="45" t="s">
        <v>393</v>
      </c>
      <c r="C9" s="45">
        <v>13</v>
      </c>
      <c r="D9" s="45">
        <v>13</v>
      </c>
      <c r="E9" s="45" t="s">
        <v>393</v>
      </c>
      <c r="F9" s="126">
        <v>57540</v>
      </c>
      <c r="G9" s="46">
        <v>748</v>
      </c>
    </row>
    <row r="10" spans="1:7">
      <c r="A10" s="66" t="s">
        <v>480</v>
      </c>
      <c r="B10" s="48" t="s">
        <v>393</v>
      </c>
      <c r="C10" s="48">
        <v>2</v>
      </c>
      <c r="D10" s="48">
        <v>2</v>
      </c>
      <c r="E10" s="48" t="s">
        <v>393</v>
      </c>
      <c r="F10" s="12">
        <v>30000</v>
      </c>
      <c r="G10" s="49">
        <v>60</v>
      </c>
    </row>
    <row r="11" spans="1:7">
      <c r="A11" s="76" t="s">
        <v>484</v>
      </c>
      <c r="B11" s="77" t="s">
        <v>393</v>
      </c>
      <c r="C11" s="77">
        <v>15</v>
      </c>
      <c r="D11" s="77">
        <v>15</v>
      </c>
      <c r="E11" s="77" t="s">
        <v>393</v>
      </c>
      <c r="F11" s="81">
        <v>53868</v>
      </c>
      <c r="G11" s="78">
        <v>808</v>
      </c>
    </row>
    <row r="12" spans="1:7">
      <c r="A12" s="66"/>
      <c r="B12" s="48"/>
      <c r="C12" s="48"/>
      <c r="D12" s="48"/>
      <c r="E12" s="48"/>
      <c r="F12" s="12"/>
      <c r="G12" s="49"/>
    </row>
    <row r="13" spans="1:7" ht="13.5" thickBot="1">
      <c r="A13" s="69" t="s">
        <v>512</v>
      </c>
      <c r="B13" s="55" t="s">
        <v>393</v>
      </c>
      <c r="C13" s="55">
        <v>15</v>
      </c>
      <c r="D13" s="55">
        <v>15</v>
      </c>
      <c r="E13" s="55" t="s">
        <v>393</v>
      </c>
      <c r="F13" s="205">
        <v>53868</v>
      </c>
      <c r="G13" s="56">
        <v>808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237">
    <pageSetUpPr fitToPage="1"/>
  </sheetPr>
  <dimension ref="A1:J5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85546875" style="240" customWidth="1"/>
    <col min="2" max="7" width="19.425781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771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892" customFormat="1" ht="26.25" customHeight="1">
      <c r="A4" s="1556" t="s">
        <v>1351</v>
      </c>
      <c r="B4" s="1556"/>
      <c r="C4" s="1556"/>
      <c r="D4" s="1556"/>
      <c r="E4" s="1556"/>
      <c r="F4" s="1556"/>
      <c r="G4" s="1556"/>
      <c r="H4" s="1037"/>
      <c r="I4" s="1037"/>
      <c r="J4" s="1037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30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 ht="20.25" customHeight="1">
      <c r="A7" s="734" t="s">
        <v>578</v>
      </c>
      <c r="B7" s="796" t="s">
        <v>383</v>
      </c>
      <c r="C7" s="282"/>
      <c r="D7" s="797"/>
      <c r="E7" s="796" t="s">
        <v>384</v>
      </c>
      <c r="F7" s="797"/>
      <c r="G7" s="1690"/>
    </row>
    <row r="8" spans="1:10" ht="40.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19.5" customHeight="1">
      <c r="A9" s="886" t="s">
        <v>464</v>
      </c>
      <c r="B9" s="1084">
        <v>133</v>
      </c>
      <c r="C9" s="887">
        <v>27</v>
      </c>
      <c r="D9" s="887">
        <v>160</v>
      </c>
      <c r="E9" s="1084">
        <v>1425</v>
      </c>
      <c r="F9" s="888">
        <v>2400</v>
      </c>
      <c r="G9" s="889">
        <v>254</v>
      </c>
    </row>
    <row r="10" spans="1:10">
      <c r="A10" s="973"/>
      <c r="B10" s="1072"/>
      <c r="C10" s="1072"/>
      <c r="D10" s="1072"/>
      <c r="E10" s="1072"/>
      <c r="F10" s="1076"/>
      <c r="G10" s="1038"/>
    </row>
    <row r="11" spans="1:10">
      <c r="A11" s="973" t="s">
        <v>465</v>
      </c>
      <c r="B11" s="1072" t="s">
        <v>393</v>
      </c>
      <c r="C11" s="1072">
        <v>1</v>
      </c>
      <c r="D11" s="1072">
        <v>1</v>
      </c>
      <c r="E11" s="1072" t="s">
        <v>393</v>
      </c>
      <c r="F11" s="1076">
        <v>3000</v>
      </c>
      <c r="G11" s="1038">
        <v>3</v>
      </c>
    </row>
    <row r="12" spans="1:10">
      <c r="A12" s="973" t="s">
        <v>467</v>
      </c>
      <c r="B12" s="1077">
        <v>1</v>
      </c>
      <c r="C12" s="1072">
        <v>24</v>
      </c>
      <c r="D12" s="1072">
        <v>25</v>
      </c>
      <c r="E12" s="1077" t="s">
        <v>393</v>
      </c>
      <c r="F12" s="1076">
        <v>2500</v>
      </c>
      <c r="G12" s="1038">
        <v>60</v>
      </c>
    </row>
    <row r="13" spans="1:10">
      <c r="A13" s="849" t="s">
        <v>468</v>
      </c>
      <c r="B13" s="855">
        <v>1</v>
      </c>
      <c r="C13" s="850">
        <v>25</v>
      </c>
      <c r="D13" s="850">
        <v>26</v>
      </c>
      <c r="E13" s="855" t="s">
        <v>393</v>
      </c>
      <c r="F13" s="851">
        <v>2520</v>
      </c>
      <c r="G13" s="852">
        <v>63</v>
      </c>
    </row>
    <row r="14" spans="1:10">
      <c r="A14" s="973"/>
      <c r="B14" s="1072"/>
      <c r="C14" s="1072"/>
      <c r="D14" s="1072"/>
      <c r="E14" s="1072"/>
      <c r="F14" s="1076"/>
      <c r="G14" s="1038"/>
    </row>
    <row r="15" spans="1:10">
      <c r="A15" s="849" t="s">
        <v>474</v>
      </c>
      <c r="B15" s="855" t="s">
        <v>393</v>
      </c>
      <c r="C15" s="850">
        <v>71</v>
      </c>
      <c r="D15" s="850">
        <v>71</v>
      </c>
      <c r="E15" s="855" t="s">
        <v>393</v>
      </c>
      <c r="F15" s="851" t="s">
        <v>393</v>
      </c>
      <c r="G15" s="852">
        <v>937</v>
      </c>
    </row>
    <row r="16" spans="1:10">
      <c r="A16" s="973"/>
      <c r="B16" s="1077"/>
      <c r="C16" s="1072"/>
      <c r="D16" s="1072"/>
      <c r="E16" s="1077"/>
      <c r="F16" s="1076"/>
      <c r="G16" s="1038"/>
    </row>
    <row r="17" spans="1:7">
      <c r="A17" s="973" t="s">
        <v>538</v>
      </c>
      <c r="B17" s="1077" t="s">
        <v>393</v>
      </c>
      <c r="C17" s="1072">
        <v>18</v>
      </c>
      <c r="D17" s="1072">
        <v>18</v>
      </c>
      <c r="E17" s="1077" t="s">
        <v>393</v>
      </c>
      <c r="F17" s="1076">
        <v>2160</v>
      </c>
      <c r="G17" s="1038">
        <v>39</v>
      </c>
    </row>
    <row r="18" spans="1:7">
      <c r="A18" s="973" t="s">
        <v>476</v>
      </c>
      <c r="B18" s="1077">
        <v>1286</v>
      </c>
      <c r="C18" s="1072">
        <v>29</v>
      </c>
      <c r="D18" s="1072">
        <v>1315</v>
      </c>
      <c r="E18" s="1077">
        <v>1150</v>
      </c>
      <c r="F18" s="1076">
        <v>1450</v>
      </c>
      <c r="G18" s="1038">
        <v>1521</v>
      </c>
    </row>
    <row r="19" spans="1:7">
      <c r="A19" s="973" t="s">
        <v>477</v>
      </c>
      <c r="B19" s="1077">
        <v>11</v>
      </c>
      <c r="C19" s="1072">
        <v>44</v>
      </c>
      <c r="D19" s="1072">
        <v>55</v>
      </c>
      <c r="E19" s="1077">
        <v>1000</v>
      </c>
      <c r="F19" s="1076">
        <v>1600</v>
      </c>
      <c r="G19" s="1038">
        <v>81</v>
      </c>
    </row>
    <row r="20" spans="1:7">
      <c r="A20" s="973" t="s">
        <v>478</v>
      </c>
      <c r="B20" s="1077">
        <v>50</v>
      </c>
      <c r="C20" s="1072">
        <v>192</v>
      </c>
      <c r="D20" s="1072">
        <v>242</v>
      </c>
      <c r="E20" s="1077">
        <v>1100</v>
      </c>
      <c r="F20" s="1076">
        <v>2000</v>
      </c>
      <c r="G20" s="1038">
        <v>439</v>
      </c>
    </row>
    <row r="21" spans="1:7">
      <c r="A21" s="973" t="s">
        <v>479</v>
      </c>
      <c r="B21" s="1077">
        <v>4</v>
      </c>
      <c r="C21" s="1072">
        <v>10</v>
      </c>
      <c r="D21" s="1072">
        <v>14</v>
      </c>
      <c r="E21" s="1077">
        <v>1300</v>
      </c>
      <c r="F21" s="1076">
        <v>2000</v>
      </c>
      <c r="G21" s="1038">
        <v>25</v>
      </c>
    </row>
    <row r="22" spans="1:7">
      <c r="A22" s="973" t="s">
        <v>480</v>
      </c>
      <c r="B22" s="1077">
        <v>2</v>
      </c>
      <c r="C22" s="1072" t="s">
        <v>393</v>
      </c>
      <c r="D22" s="1072">
        <v>2</v>
      </c>
      <c r="E22" s="1077">
        <v>1000</v>
      </c>
      <c r="F22" s="1076" t="s">
        <v>393</v>
      </c>
      <c r="G22" s="1038">
        <v>2</v>
      </c>
    </row>
    <row r="23" spans="1:7">
      <c r="A23" s="973" t="s">
        <v>481</v>
      </c>
      <c r="B23" s="1077">
        <v>129</v>
      </c>
      <c r="C23" s="1072">
        <v>44</v>
      </c>
      <c r="D23" s="1072">
        <v>173</v>
      </c>
      <c r="E23" s="1077">
        <v>700</v>
      </c>
      <c r="F23" s="1076">
        <v>3500</v>
      </c>
      <c r="G23" s="1038">
        <v>244</v>
      </c>
    </row>
    <row r="24" spans="1:7">
      <c r="A24" s="973" t="s">
        <v>482</v>
      </c>
      <c r="B24" s="1077">
        <v>39</v>
      </c>
      <c r="C24" s="1072">
        <v>125</v>
      </c>
      <c r="D24" s="1072">
        <v>164</v>
      </c>
      <c r="E24" s="1077">
        <v>1000</v>
      </c>
      <c r="F24" s="1076">
        <v>2200</v>
      </c>
      <c r="G24" s="1038">
        <v>313</v>
      </c>
    </row>
    <row r="25" spans="1:7">
      <c r="A25" s="849" t="s">
        <v>484</v>
      </c>
      <c r="B25" s="855">
        <v>1521</v>
      </c>
      <c r="C25" s="850">
        <v>462</v>
      </c>
      <c r="D25" s="850">
        <v>1983</v>
      </c>
      <c r="E25" s="855">
        <v>1105</v>
      </c>
      <c r="F25" s="851">
        <v>2131</v>
      </c>
      <c r="G25" s="852">
        <v>2664</v>
      </c>
    </row>
    <row r="26" spans="1:7">
      <c r="A26" s="973"/>
      <c r="B26" s="1072"/>
      <c r="C26" s="1072"/>
      <c r="D26" s="1072"/>
      <c r="E26" s="1072"/>
      <c r="F26" s="1076"/>
      <c r="G26" s="1038"/>
    </row>
    <row r="27" spans="1:7">
      <c r="A27" s="849" t="s">
        <v>485</v>
      </c>
      <c r="B27" s="855">
        <v>108</v>
      </c>
      <c r="C27" s="850">
        <v>24</v>
      </c>
      <c r="D27" s="850">
        <v>132</v>
      </c>
      <c r="E27" s="855">
        <v>850</v>
      </c>
      <c r="F27" s="851">
        <v>1240</v>
      </c>
      <c r="G27" s="852">
        <v>122</v>
      </c>
    </row>
    <row r="28" spans="1:7">
      <c r="A28" s="973"/>
      <c r="B28" s="1077"/>
      <c r="C28" s="1072"/>
      <c r="D28" s="1072"/>
      <c r="E28" s="1077"/>
      <c r="F28" s="1076"/>
      <c r="G28" s="1038"/>
    </row>
    <row r="29" spans="1:7">
      <c r="A29" s="973" t="s">
        <v>486</v>
      </c>
      <c r="B29" s="1077" t="s">
        <v>393</v>
      </c>
      <c r="C29" s="1072">
        <v>7150</v>
      </c>
      <c r="D29" s="1072">
        <v>7150</v>
      </c>
      <c r="E29" s="1077" t="s">
        <v>393</v>
      </c>
      <c r="F29" s="1076">
        <v>2100</v>
      </c>
      <c r="G29" s="1038">
        <v>15015</v>
      </c>
    </row>
    <row r="30" spans="1:7">
      <c r="A30" s="973" t="s">
        <v>490</v>
      </c>
      <c r="B30" s="1072">
        <v>191</v>
      </c>
      <c r="C30" s="1072">
        <v>818</v>
      </c>
      <c r="D30" s="1072">
        <v>1009</v>
      </c>
      <c r="E30" s="1072">
        <v>1300</v>
      </c>
      <c r="F30" s="1076">
        <v>2010</v>
      </c>
      <c r="G30" s="1038">
        <v>1892</v>
      </c>
    </row>
    <row r="31" spans="1:7">
      <c r="A31" s="849" t="s">
        <v>565</v>
      </c>
      <c r="B31" s="855">
        <v>191</v>
      </c>
      <c r="C31" s="850">
        <v>7968</v>
      </c>
      <c r="D31" s="850">
        <v>8159</v>
      </c>
      <c r="E31" s="855">
        <v>1300</v>
      </c>
      <c r="F31" s="851">
        <v>2091</v>
      </c>
      <c r="G31" s="852">
        <v>16907</v>
      </c>
    </row>
    <row r="32" spans="1:7">
      <c r="A32" s="973"/>
      <c r="B32" s="1077"/>
      <c r="C32" s="1072"/>
      <c r="D32" s="1072"/>
      <c r="E32" s="1077"/>
      <c r="F32" s="1076"/>
      <c r="G32" s="1038"/>
    </row>
    <row r="33" spans="1:7">
      <c r="A33" s="973" t="s">
        <v>492</v>
      </c>
      <c r="B33" s="1077">
        <v>29</v>
      </c>
      <c r="C33" s="1072">
        <v>18</v>
      </c>
      <c r="D33" s="1072">
        <v>47</v>
      </c>
      <c r="E33" s="1077" t="s">
        <v>393</v>
      </c>
      <c r="F33" s="1076" t="s">
        <v>393</v>
      </c>
      <c r="G33" s="1038" t="s">
        <v>393</v>
      </c>
    </row>
    <row r="34" spans="1:7">
      <c r="A34" s="849" t="s">
        <v>495</v>
      </c>
      <c r="B34" s="855">
        <v>29</v>
      </c>
      <c r="C34" s="850">
        <v>18</v>
      </c>
      <c r="D34" s="850">
        <v>47</v>
      </c>
      <c r="E34" s="855" t="s">
        <v>393</v>
      </c>
      <c r="F34" s="851" t="s">
        <v>393</v>
      </c>
      <c r="G34" s="852" t="s">
        <v>393</v>
      </c>
    </row>
    <row r="35" spans="1:7">
      <c r="A35" s="973"/>
      <c r="B35" s="1077"/>
      <c r="C35" s="1072"/>
      <c r="D35" s="1072"/>
      <c r="E35" s="1077"/>
      <c r="F35" s="1076"/>
      <c r="G35" s="1038"/>
    </row>
    <row r="36" spans="1:7">
      <c r="A36" s="849" t="s">
        <v>496</v>
      </c>
      <c r="B36" s="855">
        <v>5</v>
      </c>
      <c r="C36" s="850">
        <v>17</v>
      </c>
      <c r="D36" s="850">
        <v>22</v>
      </c>
      <c r="E36" s="855">
        <v>293</v>
      </c>
      <c r="F36" s="851">
        <v>1600</v>
      </c>
      <c r="G36" s="852">
        <v>29</v>
      </c>
    </row>
    <row r="37" spans="1:7">
      <c r="A37" s="973"/>
      <c r="B37" s="1072"/>
      <c r="C37" s="1072"/>
      <c r="D37" s="1072"/>
      <c r="E37" s="1072"/>
      <c r="F37" s="1076"/>
      <c r="G37" s="1038"/>
    </row>
    <row r="38" spans="1:7">
      <c r="A38" s="973" t="s">
        <v>500</v>
      </c>
      <c r="B38" s="1077" t="s">
        <v>393</v>
      </c>
      <c r="C38" s="1072">
        <v>12</v>
      </c>
      <c r="D38" s="1072">
        <v>12</v>
      </c>
      <c r="E38" s="1077" t="s">
        <v>393</v>
      </c>
      <c r="F38" s="1076">
        <v>3000</v>
      </c>
      <c r="G38" s="1038">
        <v>36</v>
      </c>
    </row>
    <row r="39" spans="1:7">
      <c r="A39" s="973" t="s">
        <v>501</v>
      </c>
      <c r="B39" s="1077">
        <v>170</v>
      </c>
      <c r="C39" s="1072">
        <v>39</v>
      </c>
      <c r="D39" s="1072">
        <v>209</v>
      </c>
      <c r="E39" s="1077">
        <v>950</v>
      </c>
      <c r="F39" s="1076">
        <v>1100</v>
      </c>
      <c r="G39" s="1038">
        <v>203</v>
      </c>
    </row>
    <row r="40" spans="1:7">
      <c r="A40" s="973" t="s">
        <v>502</v>
      </c>
      <c r="B40" s="1072">
        <v>199</v>
      </c>
      <c r="C40" s="1072">
        <v>222</v>
      </c>
      <c r="D40" s="1072">
        <v>421</v>
      </c>
      <c r="E40" s="1072">
        <v>850</v>
      </c>
      <c r="F40" s="1076">
        <v>1500</v>
      </c>
      <c r="G40" s="1038">
        <v>502</v>
      </c>
    </row>
    <row r="41" spans="1:7">
      <c r="A41" s="973" t="s">
        <v>504</v>
      </c>
      <c r="B41" s="1077" t="s">
        <v>393</v>
      </c>
      <c r="C41" s="1072">
        <v>55</v>
      </c>
      <c r="D41" s="1072">
        <v>55</v>
      </c>
      <c r="E41" s="1077" t="s">
        <v>393</v>
      </c>
      <c r="F41" s="1076">
        <v>50000</v>
      </c>
      <c r="G41" s="1038">
        <v>2750</v>
      </c>
    </row>
    <row r="42" spans="1:7">
      <c r="A42" s="973" t="s">
        <v>505</v>
      </c>
      <c r="B42" s="1077" t="s">
        <v>393</v>
      </c>
      <c r="C42" s="1072">
        <v>2</v>
      </c>
      <c r="D42" s="1072">
        <v>2</v>
      </c>
      <c r="E42" s="1077" t="s">
        <v>393</v>
      </c>
      <c r="F42" s="1076">
        <v>1500</v>
      </c>
      <c r="G42" s="1038">
        <v>3</v>
      </c>
    </row>
    <row r="43" spans="1:7">
      <c r="A43" s="973" t="s">
        <v>506</v>
      </c>
      <c r="B43" s="1072">
        <v>999</v>
      </c>
      <c r="C43" s="1072">
        <v>72</v>
      </c>
      <c r="D43" s="1072">
        <v>1071</v>
      </c>
      <c r="E43" s="1072">
        <v>800</v>
      </c>
      <c r="F43" s="1076">
        <v>1100</v>
      </c>
      <c r="G43" s="1038">
        <v>878</v>
      </c>
    </row>
    <row r="44" spans="1:7">
      <c r="A44" s="973" t="s">
        <v>507</v>
      </c>
      <c r="B44" s="1077">
        <v>2789</v>
      </c>
      <c r="C44" s="1072">
        <v>661</v>
      </c>
      <c r="D44" s="1072">
        <v>3450</v>
      </c>
      <c r="E44" s="1077">
        <v>1053</v>
      </c>
      <c r="F44" s="1076">
        <v>1596</v>
      </c>
      <c r="G44" s="1038">
        <v>3992</v>
      </c>
    </row>
    <row r="45" spans="1:7">
      <c r="A45" s="849" t="s">
        <v>508</v>
      </c>
      <c r="B45" s="855">
        <v>4157</v>
      </c>
      <c r="C45" s="850">
        <v>1063</v>
      </c>
      <c r="D45" s="850">
        <v>5220</v>
      </c>
      <c r="E45" s="855">
        <v>978</v>
      </c>
      <c r="F45" s="851">
        <v>4044</v>
      </c>
      <c r="G45" s="852">
        <v>8364</v>
      </c>
    </row>
    <row r="46" spans="1:7">
      <c r="A46" s="973"/>
      <c r="B46" s="1077"/>
      <c r="C46" s="1072"/>
      <c r="D46" s="1072"/>
      <c r="E46" s="1077"/>
      <c r="F46" s="1076"/>
      <c r="G46" s="1038"/>
    </row>
    <row r="47" spans="1:7">
      <c r="A47" s="973" t="s">
        <v>509</v>
      </c>
      <c r="B47" s="1077">
        <v>178</v>
      </c>
      <c r="C47" s="1072">
        <v>68</v>
      </c>
      <c r="D47" s="1072">
        <v>246</v>
      </c>
      <c r="E47" s="1077">
        <v>2334</v>
      </c>
      <c r="F47" s="1076">
        <v>13515</v>
      </c>
      <c r="G47" s="1038">
        <v>1331</v>
      </c>
    </row>
    <row r="48" spans="1:7">
      <c r="A48" s="973" t="s">
        <v>510</v>
      </c>
      <c r="B48" s="1077">
        <v>2</v>
      </c>
      <c r="C48" s="1072">
        <v>107</v>
      </c>
      <c r="D48" s="1072">
        <v>109</v>
      </c>
      <c r="E48" s="1077">
        <v>8375</v>
      </c>
      <c r="F48" s="1076">
        <v>11287</v>
      </c>
      <c r="G48" s="1038">
        <v>1228</v>
      </c>
    </row>
    <row r="49" spans="1:7">
      <c r="A49" s="849" t="s">
        <v>511</v>
      </c>
      <c r="B49" s="855">
        <v>180</v>
      </c>
      <c r="C49" s="850">
        <v>175</v>
      </c>
      <c r="D49" s="850">
        <v>355</v>
      </c>
      <c r="E49" s="855">
        <v>2401</v>
      </c>
      <c r="F49" s="851">
        <v>12153</v>
      </c>
      <c r="G49" s="852">
        <v>2559</v>
      </c>
    </row>
    <row r="50" spans="1:7">
      <c r="A50" s="973"/>
      <c r="B50" s="1072"/>
      <c r="C50" s="1072"/>
      <c r="D50" s="1072"/>
      <c r="E50" s="1072"/>
      <c r="F50" s="1076"/>
      <c r="G50" s="1038"/>
    </row>
    <row r="51" spans="1:7" ht="13.5" thickBot="1">
      <c r="A51" s="845" t="s">
        <v>512</v>
      </c>
      <c r="B51" s="846">
        <v>6325</v>
      </c>
      <c r="C51" s="846">
        <v>9850</v>
      </c>
      <c r="D51" s="846">
        <v>16175</v>
      </c>
      <c r="E51" s="846">
        <v>1061</v>
      </c>
      <c r="F51" s="846">
        <v>2462</v>
      </c>
      <c r="G51" s="848">
        <v>31899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60">
    <pageSetUpPr fitToPage="1"/>
  </sheetPr>
  <dimension ref="A1:I7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4.140625" style="240" customWidth="1"/>
    <col min="2" max="8" width="18.140625" style="240" customWidth="1"/>
    <col min="9" max="9" width="9.5703125" style="240" customWidth="1"/>
    <col min="10" max="16" width="10.7109375" style="240" customWidth="1"/>
    <col min="17" max="18" width="11.42578125" style="240"/>
    <col min="19" max="19" width="28.28515625" style="240" customWidth="1"/>
    <col min="20" max="25" width="11.5703125" style="240" customWidth="1"/>
    <col min="26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</row>
    <row r="3" spans="1:9" s="91" customFormat="1" ht="24" customHeight="1">
      <c r="A3" s="1599" t="s">
        <v>1383</v>
      </c>
      <c r="B3" s="1599"/>
      <c r="C3" s="1599"/>
      <c r="D3" s="1599"/>
      <c r="E3" s="1599"/>
      <c r="F3" s="1599"/>
      <c r="G3" s="1599"/>
      <c r="H3" s="1599"/>
      <c r="I3" s="346"/>
    </row>
    <row r="4" spans="1:9" s="91" customFormat="1" ht="14.25" customHeight="1" thickBot="1">
      <c r="A4" s="301"/>
      <c r="B4" s="301"/>
      <c r="C4" s="301"/>
      <c r="D4" s="301"/>
      <c r="E4" s="301"/>
      <c r="F4" s="301"/>
    </row>
    <row r="5" spans="1:9" ht="19.5" customHeight="1">
      <c r="A5" s="738"/>
      <c r="B5" s="1531" t="s">
        <v>686</v>
      </c>
      <c r="C5" s="1532"/>
      <c r="D5" s="1532"/>
      <c r="E5" s="1532"/>
      <c r="F5" s="1532"/>
    </row>
    <row r="6" spans="1:9" ht="18" customHeight="1">
      <c r="A6" s="729" t="s">
        <v>382</v>
      </c>
      <c r="B6" s="1546" t="s">
        <v>772</v>
      </c>
      <c r="C6" s="1551"/>
      <c r="D6" s="1546" t="s">
        <v>773</v>
      </c>
      <c r="E6" s="1547"/>
      <c r="F6" s="1696" t="s">
        <v>389</v>
      </c>
    </row>
    <row r="7" spans="1:9" ht="22.5" customHeight="1" thickBot="1">
      <c r="A7" s="742"/>
      <c r="B7" s="733" t="s">
        <v>387</v>
      </c>
      <c r="C7" s="733" t="s">
        <v>388</v>
      </c>
      <c r="D7" s="733" t="s">
        <v>387</v>
      </c>
      <c r="E7" s="733" t="s">
        <v>388</v>
      </c>
      <c r="F7" s="1697"/>
    </row>
    <row r="8" spans="1:9" ht="21" customHeight="1">
      <c r="A8" s="65" t="s">
        <v>774</v>
      </c>
      <c r="B8" s="244"/>
      <c r="C8" s="244"/>
      <c r="D8" s="244"/>
      <c r="E8" s="244"/>
      <c r="F8" s="245"/>
    </row>
    <row r="9" spans="1:9">
      <c r="A9" s="66" t="s">
        <v>775</v>
      </c>
      <c r="B9" s="48">
        <v>230843</v>
      </c>
      <c r="C9" s="48">
        <v>17386</v>
      </c>
      <c r="D9" s="48" t="s">
        <v>393</v>
      </c>
      <c r="E9" s="48" t="s">
        <v>393</v>
      </c>
      <c r="F9" s="49">
        <v>248228</v>
      </c>
    </row>
    <row r="10" spans="1:9">
      <c r="A10" s="66" t="s">
        <v>776</v>
      </c>
      <c r="B10" s="48">
        <v>84594</v>
      </c>
      <c r="C10" s="48">
        <v>25602</v>
      </c>
      <c r="D10" s="48" t="s">
        <v>393</v>
      </c>
      <c r="E10" s="48" t="s">
        <v>393</v>
      </c>
      <c r="F10" s="49">
        <v>110196</v>
      </c>
    </row>
    <row r="11" spans="1:9">
      <c r="A11" s="66" t="s">
        <v>777</v>
      </c>
      <c r="B11" s="48">
        <v>1692</v>
      </c>
      <c r="C11" s="48">
        <v>1176</v>
      </c>
      <c r="D11" s="48" t="s">
        <v>393</v>
      </c>
      <c r="E11" s="48" t="s">
        <v>393</v>
      </c>
      <c r="F11" s="49">
        <v>2868</v>
      </c>
    </row>
    <row r="12" spans="1:9">
      <c r="A12" s="66" t="s">
        <v>778</v>
      </c>
      <c r="B12" s="48">
        <v>27410</v>
      </c>
      <c r="C12" s="48">
        <v>17195</v>
      </c>
      <c r="D12" s="48">
        <v>725</v>
      </c>
      <c r="E12" s="48">
        <v>332</v>
      </c>
      <c r="F12" s="49">
        <v>45662</v>
      </c>
    </row>
    <row r="13" spans="1:9">
      <c r="A13" s="66" t="s">
        <v>779</v>
      </c>
      <c r="B13" s="48">
        <v>25042</v>
      </c>
      <c r="C13" s="48">
        <v>7149</v>
      </c>
      <c r="D13" s="48">
        <v>1535</v>
      </c>
      <c r="E13" s="48">
        <v>5483</v>
      </c>
      <c r="F13" s="49">
        <v>39209</v>
      </c>
    </row>
    <row r="14" spans="1:9" s="347" customFormat="1">
      <c r="A14" s="299" t="s">
        <v>780</v>
      </c>
      <c r="B14" s="73"/>
      <c r="C14" s="73"/>
      <c r="D14" s="73"/>
      <c r="E14" s="73"/>
      <c r="F14" s="74"/>
    </row>
    <row r="15" spans="1:9">
      <c r="A15" s="66" t="s">
        <v>781</v>
      </c>
      <c r="B15" s="48">
        <v>75836</v>
      </c>
      <c r="C15" s="48">
        <v>160864</v>
      </c>
      <c r="D15" s="48">
        <v>10848</v>
      </c>
      <c r="E15" s="85">
        <v>92</v>
      </c>
      <c r="F15" s="49">
        <v>247639</v>
      </c>
    </row>
    <row r="16" spans="1:9">
      <c r="A16" s="66" t="s">
        <v>782</v>
      </c>
      <c r="B16" s="48">
        <v>603</v>
      </c>
      <c r="C16" s="48">
        <v>146</v>
      </c>
      <c r="D16" s="48">
        <v>2592</v>
      </c>
      <c r="E16" s="48">
        <v>20</v>
      </c>
      <c r="F16" s="49">
        <v>3361</v>
      </c>
    </row>
    <row r="17" spans="1:6">
      <c r="A17" s="66" t="s">
        <v>783</v>
      </c>
      <c r="B17" s="48">
        <v>8051</v>
      </c>
      <c r="C17" s="48">
        <v>356</v>
      </c>
      <c r="D17" s="48">
        <v>7420</v>
      </c>
      <c r="E17" s="48">
        <v>154</v>
      </c>
      <c r="F17" s="49">
        <v>15981</v>
      </c>
    </row>
    <row r="18" spans="1:6">
      <c r="A18" s="66" t="s">
        <v>784</v>
      </c>
      <c r="B18" s="48">
        <v>87</v>
      </c>
      <c r="C18" s="48" t="s">
        <v>393</v>
      </c>
      <c r="D18" s="48" t="s">
        <v>393</v>
      </c>
      <c r="E18" s="48">
        <v>5</v>
      </c>
      <c r="F18" s="49">
        <v>92</v>
      </c>
    </row>
    <row r="19" spans="1:6">
      <c r="A19" s="66" t="s">
        <v>785</v>
      </c>
      <c r="B19" s="48">
        <v>106275</v>
      </c>
      <c r="C19" s="48">
        <v>7450</v>
      </c>
      <c r="D19" s="48" t="s">
        <v>393</v>
      </c>
      <c r="E19" s="48" t="s">
        <v>393</v>
      </c>
      <c r="F19" s="49">
        <v>113725</v>
      </c>
    </row>
    <row r="20" spans="1:6">
      <c r="A20" s="66" t="s">
        <v>786</v>
      </c>
      <c r="B20" s="48">
        <v>13917</v>
      </c>
      <c r="C20" s="48">
        <v>1327</v>
      </c>
      <c r="D20" s="48" t="s">
        <v>393</v>
      </c>
      <c r="E20" s="48" t="s">
        <v>393</v>
      </c>
      <c r="F20" s="49">
        <v>15244</v>
      </c>
    </row>
    <row r="21" spans="1:6" s="347" customFormat="1">
      <c r="A21" s="299" t="s">
        <v>787</v>
      </c>
      <c r="B21" s="73"/>
      <c r="C21" s="73"/>
      <c r="D21" s="230"/>
      <c r="E21" s="230"/>
      <c r="F21" s="74"/>
    </row>
    <row r="22" spans="1:6">
      <c r="A22" s="66" t="s">
        <v>788</v>
      </c>
      <c r="B22" s="48">
        <v>1454</v>
      </c>
      <c r="C22" s="48">
        <v>149</v>
      </c>
      <c r="D22" s="48" t="s">
        <v>393</v>
      </c>
      <c r="E22" s="48" t="s">
        <v>393</v>
      </c>
      <c r="F22" s="49">
        <v>1603</v>
      </c>
    </row>
    <row r="23" spans="1:6">
      <c r="A23" s="66" t="s">
        <v>789</v>
      </c>
      <c r="B23" s="48">
        <v>547</v>
      </c>
      <c r="C23" s="48">
        <v>402</v>
      </c>
      <c r="D23" s="48" t="s">
        <v>393</v>
      </c>
      <c r="E23" s="48" t="s">
        <v>393</v>
      </c>
      <c r="F23" s="49">
        <v>949</v>
      </c>
    </row>
    <row r="24" spans="1:6">
      <c r="A24" s="66" t="s">
        <v>790</v>
      </c>
      <c r="B24" s="48">
        <v>13</v>
      </c>
      <c r="C24" s="48">
        <v>6</v>
      </c>
      <c r="D24" s="48" t="s">
        <v>393</v>
      </c>
      <c r="E24" s="48" t="s">
        <v>393</v>
      </c>
      <c r="F24" s="49">
        <v>19</v>
      </c>
    </row>
    <row r="25" spans="1:6">
      <c r="A25" s="66" t="s">
        <v>791</v>
      </c>
      <c r="B25" s="48" t="s">
        <v>393</v>
      </c>
      <c r="C25" s="48" t="s">
        <v>393</v>
      </c>
      <c r="D25" s="48" t="s">
        <v>393</v>
      </c>
      <c r="E25" s="48" t="s">
        <v>393</v>
      </c>
      <c r="F25" s="49" t="s">
        <v>393</v>
      </c>
    </row>
    <row r="26" spans="1:6">
      <c r="A26" s="68" t="s">
        <v>792</v>
      </c>
      <c r="B26" s="48">
        <v>231403</v>
      </c>
      <c r="C26" s="48">
        <v>21892</v>
      </c>
      <c r="D26" s="48">
        <v>16722</v>
      </c>
      <c r="E26" s="48">
        <v>8240</v>
      </c>
      <c r="F26" s="49">
        <v>278257</v>
      </c>
    </row>
    <row r="27" spans="1:6" s="347" customFormat="1">
      <c r="A27" s="299" t="s">
        <v>793</v>
      </c>
      <c r="B27" s="73"/>
      <c r="C27" s="73"/>
      <c r="D27" s="73"/>
      <c r="E27" s="73"/>
      <c r="F27" s="74"/>
    </row>
    <row r="28" spans="1:6">
      <c r="A28" s="66" t="s">
        <v>794</v>
      </c>
      <c r="B28" s="48">
        <v>3906</v>
      </c>
      <c r="C28" s="48">
        <v>969</v>
      </c>
      <c r="D28" s="48" t="s">
        <v>393</v>
      </c>
      <c r="E28" s="48" t="s">
        <v>393</v>
      </c>
      <c r="F28" s="49">
        <v>4875</v>
      </c>
    </row>
    <row r="29" spans="1:6">
      <c r="A29" s="66" t="s">
        <v>795</v>
      </c>
      <c r="B29" s="48">
        <v>788</v>
      </c>
      <c r="C29" s="48">
        <v>53</v>
      </c>
      <c r="D29" s="48" t="s">
        <v>393</v>
      </c>
      <c r="E29" s="48" t="s">
        <v>393</v>
      </c>
      <c r="F29" s="49">
        <v>841</v>
      </c>
    </row>
    <row r="30" spans="1:6">
      <c r="A30" s="66" t="s">
        <v>796</v>
      </c>
      <c r="B30" s="48">
        <v>22237</v>
      </c>
      <c r="C30" s="48">
        <v>2560</v>
      </c>
      <c r="D30" s="48" t="s">
        <v>393</v>
      </c>
      <c r="E30" s="48" t="s">
        <v>393</v>
      </c>
      <c r="F30" s="49">
        <v>24797</v>
      </c>
    </row>
    <row r="31" spans="1:6">
      <c r="A31" s="66"/>
      <c r="B31" s="48"/>
      <c r="C31" s="48"/>
      <c r="D31" s="85"/>
      <c r="E31" s="85"/>
      <c r="F31" s="49"/>
    </row>
    <row r="32" spans="1:6" ht="13.5" thickBot="1">
      <c r="A32" s="69" t="s">
        <v>797</v>
      </c>
      <c r="B32" s="55">
        <v>834696</v>
      </c>
      <c r="C32" s="55">
        <v>264681</v>
      </c>
      <c r="D32" s="55">
        <v>39842</v>
      </c>
      <c r="E32" s="55">
        <v>14326</v>
      </c>
      <c r="F32" s="56">
        <v>1153545</v>
      </c>
    </row>
    <row r="33" spans="1:8">
      <c r="A33" s="152"/>
      <c r="B33" s="152"/>
      <c r="C33" s="152"/>
      <c r="D33" s="152"/>
      <c r="E33" s="152"/>
      <c r="F33" s="152"/>
    </row>
    <row r="36" spans="1:8" ht="13.5" thickBot="1">
      <c r="A36" s="348"/>
      <c r="B36" s="348"/>
      <c r="C36" s="348"/>
      <c r="D36" s="348"/>
      <c r="E36" s="348"/>
      <c r="F36" s="348"/>
      <c r="G36" s="348"/>
      <c r="H36" s="348"/>
    </row>
    <row r="37" spans="1:8" ht="18.75" customHeight="1">
      <c r="A37" s="738"/>
      <c r="B37" s="1531" t="s">
        <v>798</v>
      </c>
      <c r="C37" s="1532"/>
      <c r="D37" s="1532"/>
      <c r="E37" s="1532"/>
      <c r="F37" s="1532"/>
      <c r="G37" s="1532"/>
      <c r="H37" s="1532"/>
    </row>
    <row r="38" spans="1:8" ht="19.5" customHeight="1">
      <c r="A38" s="729"/>
      <c r="B38" s="1696" t="s">
        <v>799</v>
      </c>
      <c r="C38" s="1698"/>
      <c r="D38" s="1546" t="s">
        <v>800</v>
      </c>
      <c r="E38" s="1547"/>
      <c r="F38" s="1547"/>
      <c r="G38" s="1547"/>
      <c r="H38" s="1547"/>
    </row>
    <row r="39" spans="1:8" ht="21" customHeight="1">
      <c r="A39" s="729" t="s">
        <v>382</v>
      </c>
      <c r="B39" s="1668" t="s">
        <v>384</v>
      </c>
      <c r="C39" s="1670"/>
      <c r="D39" s="870"/>
      <c r="E39" s="1546" t="s">
        <v>801</v>
      </c>
      <c r="F39" s="1547"/>
      <c r="G39" s="1547"/>
      <c r="H39" s="1547"/>
    </row>
    <row r="40" spans="1:8">
      <c r="A40" s="795"/>
      <c r="B40" s="1700" t="s">
        <v>387</v>
      </c>
      <c r="C40" s="1700" t="s">
        <v>388</v>
      </c>
      <c r="D40" s="263" t="s">
        <v>389</v>
      </c>
      <c r="E40" s="262" t="s">
        <v>802</v>
      </c>
      <c r="F40" s="262" t="s">
        <v>803</v>
      </c>
      <c r="G40" s="735" t="s">
        <v>803</v>
      </c>
      <c r="H40" s="1699" t="s">
        <v>804</v>
      </c>
    </row>
    <row r="41" spans="1:8" ht="13.5" thickBot="1">
      <c r="A41" s="742"/>
      <c r="B41" s="1701"/>
      <c r="C41" s="1701"/>
      <c r="D41" s="264"/>
      <c r="E41" s="264" t="s">
        <v>805</v>
      </c>
      <c r="F41" s="264" t="s">
        <v>806</v>
      </c>
      <c r="G41" s="264" t="s">
        <v>807</v>
      </c>
      <c r="H41" s="1544"/>
    </row>
    <row r="42" spans="1:8" ht="22.5" customHeight="1">
      <c r="A42" s="65" t="s">
        <v>774</v>
      </c>
      <c r="B42" s="350"/>
      <c r="C42" s="350"/>
      <c r="D42" s="350"/>
      <c r="E42" s="350"/>
      <c r="F42" s="350"/>
      <c r="G42" s="350"/>
      <c r="H42" s="351"/>
    </row>
    <row r="43" spans="1:8">
      <c r="A43" s="66" t="s">
        <v>808</v>
      </c>
      <c r="B43" s="12">
        <v>10436</v>
      </c>
      <c r="C43" s="12">
        <v>21499</v>
      </c>
      <c r="D43" s="48">
        <v>2782944</v>
      </c>
      <c r="E43" s="48">
        <v>1013533</v>
      </c>
      <c r="F43" s="48">
        <v>1360916</v>
      </c>
      <c r="G43" s="48">
        <v>408495</v>
      </c>
      <c r="H43" s="49" t="s">
        <v>393</v>
      </c>
    </row>
    <row r="44" spans="1:8">
      <c r="A44" s="66" t="s">
        <v>776</v>
      </c>
      <c r="B44" s="12">
        <v>42239</v>
      </c>
      <c r="C44" s="12">
        <v>55760</v>
      </c>
      <c r="D44" s="48">
        <v>5000700</v>
      </c>
      <c r="E44" s="48">
        <v>498640</v>
      </c>
      <c r="F44" s="48">
        <v>69186</v>
      </c>
      <c r="G44" s="48">
        <v>4432874</v>
      </c>
      <c r="H44" s="49" t="s">
        <v>393</v>
      </c>
    </row>
    <row r="45" spans="1:8">
      <c r="A45" s="66" t="s">
        <v>777</v>
      </c>
      <c r="B45" s="12">
        <v>13881</v>
      </c>
      <c r="C45" s="12">
        <v>40040</v>
      </c>
      <c r="D45" s="48">
        <v>70567</v>
      </c>
      <c r="E45" s="48">
        <v>13258</v>
      </c>
      <c r="F45" s="48">
        <v>57</v>
      </c>
      <c r="G45" s="48">
        <v>57252</v>
      </c>
      <c r="H45" s="49" t="s">
        <v>393</v>
      </c>
    </row>
    <row r="46" spans="1:8">
      <c r="A46" s="66" t="s">
        <v>778</v>
      </c>
      <c r="B46" s="12">
        <v>26524</v>
      </c>
      <c r="C46" s="12">
        <v>35729</v>
      </c>
      <c r="D46" s="48">
        <v>1341386</v>
      </c>
      <c r="E46" s="48">
        <v>499491</v>
      </c>
      <c r="F46" s="48">
        <v>244127</v>
      </c>
      <c r="G46" s="48">
        <v>597768</v>
      </c>
      <c r="H46" s="49" t="s">
        <v>393</v>
      </c>
    </row>
    <row r="47" spans="1:8">
      <c r="A47" s="66" t="s">
        <v>809</v>
      </c>
      <c r="B47" s="12">
        <v>6618</v>
      </c>
      <c r="C47" s="12">
        <v>26393</v>
      </c>
      <c r="D47" s="48">
        <v>354398</v>
      </c>
      <c r="E47" s="48">
        <v>97703</v>
      </c>
      <c r="F47" s="48">
        <v>135445</v>
      </c>
      <c r="G47" s="48">
        <v>121250</v>
      </c>
      <c r="H47" s="49" t="s">
        <v>393</v>
      </c>
    </row>
    <row r="48" spans="1:8" s="347" customFormat="1">
      <c r="A48" s="299" t="s">
        <v>780</v>
      </c>
      <c r="B48" s="79"/>
      <c r="C48" s="79"/>
      <c r="D48" s="73"/>
      <c r="E48" s="73"/>
      <c r="F48" s="73"/>
      <c r="G48" s="73"/>
      <c r="H48" s="352"/>
    </row>
    <row r="49" spans="1:8">
      <c r="A49" s="66" t="s">
        <v>781</v>
      </c>
      <c r="B49" s="12">
        <v>14506</v>
      </c>
      <c r="C49" s="12">
        <v>56115</v>
      </c>
      <c r="D49" s="48">
        <v>10126971</v>
      </c>
      <c r="E49" s="48">
        <v>289482</v>
      </c>
      <c r="F49" s="48">
        <v>2719150</v>
      </c>
      <c r="G49" s="48">
        <v>219954</v>
      </c>
      <c r="H49" s="49">
        <v>6898385</v>
      </c>
    </row>
    <row r="50" spans="1:8">
      <c r="A50" s="66" t="s">
        <v>782</v>
      </c>
      <c r="B50" s="12">
        <v>10209</v>
      </c>
      <c r="C50" s="12">
        <v>12568</v>
      </c>
      <c r="D50" s="48">
        <v>8001</v>
      </c>
      <c r="E50" s="48">
        <v>5852</v>
      </c>
      <c r="F50" s="48">
        <v>2028</v>
      </c>
      <c r="G50" s="48">
        <v>121</v>
      </c>
      <c r="H50" s="49" t="s">
        <v>393</v>
      </c>
    </row>
    <row r="51" spans="1:8">
      <c r="A51" s="66" t="s">
        <v>783</v>
      </c>
      <c r="B51" s="12">
        <v>12098</v>
      </c>
      <c r="C51" s="12">
        <v>24134</v>
      </c>
      <c r="D51" s="48">
        <v>105990</v>
      </c>
      <c r="E51" s="48">
        <v>18467</v>
      </c>
      <c r="F51" s="48">
        <v>85761</v>
      </c>
      <c r="G51" s="48">
        <v>1762</v>
      </c>
      <c r="H51" s="49" t="s">
        <v>393</v>
      </c>
    </row>
    <row r="52" spans="1:8">
      <c r="A52" s="66" t="s">
        <v>784</v>
      </c>
      <c r="B52" s="12">
        <v>32331</v>
      </c>
      <c r="C52" s="12" t="s">
        <v>393</v>
      </c>
      <c r="D52" s="48">
        <v>2813</v>
      </c>
      <c r="E52" s="48">
        <v>2673</v>
      </c>
      <c r="F52" s="48" t="s">
        <v>393</v>
      </c>
      <c r="G52" s="48">
        <v>140</v>
      </c>
      <c r="H52" s="49" t="s">
        <v>393</v>
      </c>
    </row>
    <row r="53" spans="1:8">
      <c r="A53" s="66" t="s">
        <v>785</v>
      </c>
      <c r="B53" s="12">
        <v>10669</v>
      </c>
      <c r="C53" s="12">
        <v>21039</v>
      </c>
      <c r="D53" s="48">
        <v>1290565</v>
      </c>
      <c r="E53" s="48">
        <v>199695</v>
      </c>
      <c r="F53" s="48">
        <v>1061691</v>
      </c>
      <c r="G53" s="48">
        <v>29179</v>
      </c>
      <c r="H53" s="49" t="s">
        <v>393</v>
      </c>
    </row>
    <row r="54" spans="1:8">
      <c r="A54" s="66" t="s">
        <v>810</v>
      </c>
      <c r="B54" s="12">
        <v>8312</v>
      </c>
      <c r="C54" s="12">
        <v>17590</v>
      </c>
      <c r="D54" s="48">
        <v>139025</v>
      </c>
      <c r="E54" s="48">
        <v>65436</v>
      </c>
      <c r="F54" s="48">
        <v>72546</v>
      </c>
      <c r="G54" s="48">
        <v>1043</v>
      </c>
      <c r="H54" s="49" t="s">
        <v>393</v>
      </c>
    </row>
    <row r="55" spans="1:8" s="347" customFormat="1">
      <c r="A55" s="299" t="s">
        <v>787</v>
      </c>
      <c r="B55" s="79"/>
      <c r="C55" s="79"/>
      <c r="D55" s="73"/>
      <c r="E55" s="73"/>
      <c r="F55" s="73"/>
      <c r="G55" s="73"/>
      <c r="H55" s="352"/>
    </row>
    <row r="56" spans="1:8">
      <c r="A56" s="66" t="s">
        <v>788</v>
      </c>
      <c r="B56" s="12">
        <v>17744</v>
      </c>
      <c r="C56" s="12">
        <v>23913</v>
      </c>
      <c r="D56" s="48">
        <v>29363</v>
      </c>
      <c r="E56" s="48">
        <v>29363</v>
      </c>
      <c r="F56" s="48" t="s">
        <v>393</v>
      </c>
      <c r="G56" s="48" t="s">
        <v>393</v>
      </c>
      <c r="H56" s="49" t="s">
        <v>393</v>
      </c>
    </row>
    <row r="57" spans="1:8">
      <c r="A57" s="66" t="s">
        <v>789</v>
      </c>
      <c r="B57" s="12">
        <v>22585</v>
      </c>
      <c r="C57" s="12">
        <v>37968</v>
      </c>
      <c r="D57" s="48">
        <v>27616</v>
      </c>
      <c r="E57" s="48">
        <v>27509</v>
      </c>
      <c r="F57" s="48" t="s">
        <v>393</v>
      </c>
      <c r="G57" s="48">
        <v>107</v>
      </c>
      <c r="H57" s="49" t="s">
        <v>393</v>
      </c>
    </row>
    <row r="58" spans="1:8">
      <c r="A58" s="66" t="s">
        <v>790</v>
      </c>
      <c r="B58" s="12">
        <v>21385</v>
      </c>
      <c r="C58" s="12">
        <v>20000</v>
      </c>
      <c r="D58" s="48">
        <v>398</v>
      </c>
      <c r="E58" s="48">
        <v>398</v>
      </c>
      <c r="F58" s="48" t="s">
        <v>393</v>
      </c>
      <c r="G58" s="48" t="s">
        <v>393</v>
      </c>
      <c r="H58" s="49" t="s">
        <v>393</v>
      </c>
    </row>
    <row r="59" spans="1:8">
      <c r="A59" s="66" t="s">
        <v>791</v>
      </c>
      <c r="B59" s="12" t="s">
        <v>393</v>
      </c>
      <c r="C59" s="12" t="s">
        <v>393</v>
      </c>
      <c r="D59" s="48" t="s">
        <v>393</v>
      </c>
      <c r="E59" s="48" t="s">
        <v>393</v>
      </c>
      <c r="F59" s="48" t="s">
        <v>393</v>
      </c>
      <c r="G59" s="48" t="s">
        <v>393</v>
      </c>
      <c r="H59" s="49" t="s">
        <v>393</v>
      </c>
    </row>
    <row r="60" spans="1:8">
      <c r="A60" s="68" t="s">
        <v>792</v>
      </c>
      <c r="B60" s="48">
        <v>24678</v>
      </c>
      <c r="C60" s="48">
        <v>32089</v>
      </c>
      <c r="D60" s="48">
        <v>6413135</v>
      </c>
      <c r="E60" s="48">
        <v>3071408</v>
      </c>
      <c r="F60" s="48">
        <v>1561747</v>
      </c>
      <c r="G60" s="48">
        <v>1779980</v>
      </c>
      <c r="H60" s="49" t="s">
        <v>393</v>
      </c>
    </row>
    <row r="61" spans="1:8" s="347" customFormat="1">
      <c r="A61" s="299" t="s">
        <v>793</v>
      </c>
      <c r="B61" s="73"/>
      <c r="C61" s="73"/>
      <c r="D61" s="73"/>
      <c r="E61" s="73"/>
      <c r="F61" s="73"/>
      <c r="G61" s="73"/>
      <c r="H61" s="74"/>
    </row>
    <row r="62" spans="1:8">
      <c r="A62" s="66" t="s">
        <v>794</v>
      </c>
      <c r="B62" s="12">
        <v>23436</v>
      </c>
      <c r="C62" s="12">
        <v>30026</v>
      </c>
      <c r="D62" s="48">
        <v>120638</v>
      </c>
      <c r="E62" s="48">
        <v>120023</v>
      </c>
      <c r="F62" s="48" t="s">
        <v>393</v>
      </c>
      <c r="G62" s="48">
        <v>615</v>
      </c>
      <c r="H62" s="49" t="s">
        <v>393</v>
      </c>
    </row>
    <row r="63" spans="1:8">
      <c r="A63" s="66" t="s">
        <v>795</v>
      </c>
      <c r="B63" s="12">
        <v>19806</v>
      </c>
      <c r="C63" s="12">
        <v>29352</v>
      </c>
      <c r="D63" s="48">
        <v>17164</v>
      </c>
      <c r="E63" s="48">
        <v>17164</v>
      </c>
      <c r="F63" s="48" t="s">
        <v>393</v>
      </c>
      <c r="G63" s="48" t="s">
        <v>393</v>
      </c>
      <c r="H63" s="49" t="s">
        <v>393</v>
      </c>
    </row>
    <row r="64" spans="1:8">
      <c r="A64" s="66" t="s">
        <v>796</v>
      </c>
      <c r="B64" s="12">
        <v>6991</v>
      </c>
      <c r="C64" s="12">
        <v>18360</v>
      </c>
      <c r="D64" s="48">
        <v>202445</v>
      </c>
      <c r="E64" s="48">
        <v>167795</v>
      </c>
      <c r="F64" s="48" t="s">
        <v>393</v>
      </c>
      <c r="G64" s="48">
        <v>34650</v>
      </c>
      <c r="H64" s="49" t="s">
        <v>393</v>
      </c>
    </row>
    <row r="65" spans="1:8">
      <c r="A65" s="66"/>
      <c r="B65" s="12"/>
      <c r="C65" s="12"/>
      <c r="D65" s="48"/>
      <c r="E65" s="48"/>
      <c r="F65" s="85"/>
      <c r="G65" s="48"/>
      <c r="H65" s="128"/>
    </row>
    <row r="66" spans="1:8" ht="13.5" thickBot="1">
      <c r="A66" s="69" t="s">
        <v>797</v>
      </c>
      <c r="B66" s="55" t="s">
        <v>393</v>
      </c>
      <c r="C66" s="55" t="s">
        <v>393</v>
      </c>
      <c r="D66" s="55">
        <v>28034118</v>
      </c>
      <c r="E66" s="55">
        <v>6137889</v>
      </c>
      <c r="F66" s="55">
        <v>7312654</v>
      </c>
      <c r="G66" s="55">
        <v>7685190</v>
      </c>
      <c r="H66" s="56">
        <v>6898385</v>
      </c>
    </row>
    <row r="67" spans="1:8">
      <c r="A67" s="152"/>
      <c r="B67" s="353"/>
      <c r="C67" s="353"/>
      <c r="D67" s="354"/>
      <c r="E67" s="354"/>
      <c r="F67" s="354"/>
      <c r="G67" s="354"/>
      <c r="H67" s="354"/>
    </row>
    <row r="68" spans="1:8">
      <c r="A68" s="37"/>
      <c r="B68" s="355"/>
      <c r="C68" s="355"/>
      <c r="D68" s="356"/>
      <c r="E68" s="356"/>
      <c r="F68" s="356"/>
      <c r="G68" s="356"/>
      <c r="H68" s="356"/>
    </row>
    <row r="69" spans="1:8">
      <c r="A69" s="37"/>
      <c r="B69" s="355"/>
      <c r="C69" s="355"/>
      <c r="D69" s="356"/>
      <c r="E69" s="356"/>
      <c r="F69" s="356"/>
      <c r="G69" s="356"/>
      <c r="H69" s="356"/>
    </row>
    <row r="70" spans="1:8" ht="13.5" thickBot="1">
      <c r="A70" s="348"/>
      <c r="B70" s="348"/>
      <c r="C70" s="348"/>
      <c r="D70" s="348"/>
      <c r="E70" s="348"/>
      <c r="F70" s="348"/>
      <c r="G70" s="348"/>
    </row>
    <row r="71" spans="1:8" ht="24" customHeight="1">
      <c r="A71" s="738"/>
      <c r="B71" s="1531" t="s">
        <v>686</v>
      </c>
      <c r="C71" s="1532"/>
      <c r="D71" s="1533"/>
      <c r="E71" s="1531" t="s">
        <v>811</v>
      </c>
      <c r="F71" s="1532"/>
      <c r="G71" s="1532"/>
    </row>
    <row r="72" spans="1:8" ht="22.5" customHeight="1">
      <c r="A72" s="728" t="s">
        <v>812</v>
      </c>
      <c r="B72" s="1700" t="s">
        <v>387</v>
      </c>
      <c r="C72" s="1700" t="s">
        <v>388</v>
      </c>
      <c r="D72" s="1700" t="s">
        <v>389</v>
      </c>
      <c r="E72" s="1546" t="s">
        <v>576</v>
      </c>
      <c r="F72" s="1551"/>
      <c r="G72" s="735" t="s">
        <v>389</v>
      </c>
    </row>
    <row r="73" spans="1:8" ht="22.5" customHeight="1" thickBot="1">
      <c r="A73" s="742"/>
      <c r="B73" s="1701"/>
      <c r="C73" s="1701"/>
      <c r="D73" s="1701"/>
      <c r="E73" s="733" t="s">
        <v>387</v>
      </c>
      <c r="F73" s="733" t="s">
        <v>388</v>
      </c>
      <c r="G73" s="273" t="s">
        <v>526</v>
      </c>
    </row>
    <row r="74" spans="1:8" ht="22.5" customHeight="1">
      <c r="A74" s="75" t="s">
        <v>813</v>
      </c>
      <c r="B74" s="45">
        <v>183998</v>
      </c>
      <c r="C74" s="45">
        <v>125852</v>
      </c>
      <c r="D74" s="45">
        <v>309850</v>
      </c>
      <c r="E74" s="45"/>
      <c r="F74" s="45"/>
      <c r="G74" s="46"/>
    </row>
    <row r="75" spans="1:8">
      <c r="A75" s="66" t="s">
        <v>814</v>
      </c>
      <c r="B75" s="48">
        <v>39842</v>
      </c>
      <c r="C75" s="48">
        <v>14326</v>
      </c>
      <c r="D75" s="48">
        <v>54168</v>
      </c>
      <c r="E75" s="48"/>
      <c r="F75" s="48"/>
      <c r="G75" s="49"/>
    </row>
    <row r="76" spans="1:8" ht="13.5" thickBot="1">
      <c r="A76" s="69" t="s">
        <v>720</v>
      </c>
      <c r="B76" s="55">
        <v>223840</v>
      </c>
      <c r="C76" s="55">
        <v>140178</v>
      </c>
      <c r="D76" s="55">
        <v>364018</v>
      </c>
      <c r="E76" s="327" t="s">
        <v>393</v>
      </c>
      <c r="F76" s="327" t="s">
        <v>393</v>
      </c>
      <c r="G76" s="56">
        <v>47321</v>
      </c>
    </row>
  </sheetData>
  <mergeCells count="20"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  <mergeCell ref="B39:C39"/>
    <mergeCell ref="E39:H39"/>
    <mergeCell ref="B5:F5"/>
    <mergeCell ref="B6:C6"/>
    <mergeCell ref="D6:E6"/>
    <mergeCell ref="A1:H1"/>
    <mergeCell ref="F6:F7"/>
    <mergeCell ref="A3:H3"/>
    <mergeCell ref="B37:H37"/>
    <mergeCell ref="B38:C38"/>
    <mergeCell ref="D38:H3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92">
    <pageSetUpPr fitToPage="1"/>
  </sheetPr>
  <dimension ref="A1:I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5703125" style="240" customWidth="1"/>
    <col min="2" max="7" width="18.7109375" style="240" customWidth="1"/>
    <col min="8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9" s="91" customFormat="1" ht="24.75" customHeight="1">
      <c r="A3" s="1556" t="s">
        <v>1388</v>
      </c>
      <c r="B3" s="1556"/>
      <c r="C3" s="1556"/>
      <c r="D3" s="1556"/>
      <c r="E3" s="1556"/>
      <c r="F3" s="1556"/>
      <c r="G3" s="1556"/>
      <c r="H3" s="251"/>
      <c r="I3" s="251"/>
    </row>
    <row r="4" spans="1:9" s="91" customFormat="1" ht="13.5" customHeight="1" thickBot="1">
      <c r="A4" s="30"/>
      <c r="B4" s="30"/>
      <c r="C4" s="30"/>
      <c r="D4" s="30"/>
      <c r="E4" s="30"/>
      <c r="F4" s="30"/>
      <c r="G4" s="357"/>
    </row>
    <row r="5" spans="1:9" ht="33" customHeight="1">
      <c r="A5" s="1548" t="s">
        <v>448</v>
      </c>
      <c r="B5" s="1531" t="s">
        <v>815</v>
      </c>
      <c r="C5" s="1532"/>
      <c r="D5" s="1532"/>
      <c r="E5" s="1532"/>
      <c r="F5" s="1532"/>
      <c r="G5" s="1532"/>
    </row>
    <row r="6" spans="1:9" ht="22.5" customHeight="1">
      <c r="A6" s="1549"/>
      <c r="B6" s="1540" t="s">
        <v>816</v>
      </c>
      <c r="C6" s="1540" t="s">
        <v>817</v>
      </c>
      <c r="D6" s="60" t="s">
        <v>818</v>
      </c>
      <c r="E6" s="71" t="s">
        <v>819</v>
      </c>
      <c r="F6" s="1540" t="s">
        <v>820</v>
      </c>
      <c r="G6" s="1699" t="s">
        <v>389</v>
      </c>
    </row>
    <row r="7" spans="1:9" ht="30.75" customHeight="1" thickBot="1">
      <c r="A7" s="1550"/>
      <c r="B7" s="1541"/>
      <c r="C7" s="1541"/>
      <c r="D7" s="264" t="s">
        <v>821</v>
      </c>
      <c r="E7" s="264" t="s">
        <v>822</v>
      </c>
      <c r="F7" s="1541"/>
      <c r="G7" s="1544"/>
    </row>
    <row r="8" spans="1:9" ht="21" customHeight="1">
      <c r="A8" s="358" t="s">
        <v>452</v>
      </c>
      <c r="B8" s="45">
        <v>44244</v>
      </c>
      <c r="C8" s="45">
        <v>1</v>
      </c>
      <c r="D8" s="45">
        <v>184</v>
      </c>
      <c r="E8" s="45">
        <v>89932</v>
      </c>
      <c r="F8" s="45">
        <v>1331</v>
      </c>
      <c r="G8" s="46">
        <v>135692</v>
      </c>
      <c r="H8" s="247"/>
    </row>
    <row r="9" spans="1:9">
      <c r="A9" s="14" t="s">
        <v>453</v>
      </c>
      <c r="B9" s="48">
        <v>20367</v>
      </c>
      <c r="C9" s="48">
        <v>31</v>
      </c>
      <c r="D9" s="48">
        <v>850</v>
      </c>
      <c r="E9" s="48">
        <v>98006</v>
      </c>
      <c r="F9" s="48">
        <v>1843</v>
      </c>
      <c r="G9" s="49">
        <v>121097</v>
      </c>
      <c r="H9" s="247"/>
    </row>
    <row r="10" spans="1:9">
      <c r="A10" s="14" t="s">
        <v>454</v>
      </c>
      <c r="B10" s="48">
        <v>857</v>
      </c>
      <c r="C10" s="48">
        <v>35</v>
      </c>
      <c r="D10" s="48">
        <v>518</v>
      </c>
      <c r="E10" s="48">
        <v>1620</v>
      </c>
      <c r="F10" s="85">
        <v>1359</v>
      </c>
      <c r="G10" s="49">
        <v>4389</v>
      </c>
      <c r="H10" s="247"/>
    </row>
    <row r="11" spans="1:9">
      <c r="A11" s="14" t="s">
        <v>455</v>
      </c>
      <c r="B11" s="48">
        <v>5430</v>
      </c>
      <c r="C11" s="48" t="s">
        <v>393</v>
      </c>
      <c r="D11" s="48">
        <v>88</v>
      </c>
      <c r="E11" s="48">
        <v>19097</v>
      </c>
      <c r="F11" s="48">
        <v>1148</v>
      </c>
      <c r="G11" s="49">
        <v>25763</v>
      </c>
      <c r="H11" s="247"/>
    </row>
    <row r="12" spans="1:9">
      <c r="A12" s="176" t="s">
        <v>456</v>
      </c>
      <c r="B12" s="77">
        <v>70898</v>
      </c>
      <c r="C12" s="77">
        <v>67</v>
      </c>
      <c r="D12" s="77">
        <v>1640</v>
      </c>
      <c r="E12" s="77">
        <v>208655</v>
      </c>
      <c r="F12" s="77">
        <v>5681</v>
      </c>
      <c r="G12" s="78">
        <v>286941</v>
      </c>
      <c r="H12" s="247"/>
    </row>
    <row r="13" spans="1:9">
      <c r="A13" s="286"/>
      <c r="B13" s="73"/>
      <c r="C13" s="73"/>
      <c r="D13" s="73"/>
      <c r="E13" s="73"/>
      <c r="F13" s="73"/>
      <c r="G13" s="74"/>
      <c r="H13" s="247"/>
    </row>
    <row r="14" spans="1:9">
      <c r="A14" s="176" t="s">
        <v>457</v>
      </c>
      <c r="B14" s="77">
        <v>16062</v>
      </c>
      <c r="C14" s="77">
        <v>20</v>
      </c>
      <c r="D14" s="77">
        <v>156</v>
      </c>
      <c r="E14" s="77">
        <v>3820</v>
      </c>
      <c r="F14" s="77">
        <v>116</v>
      </c>
      <c r="G14" s="78">
        <v>20174</v>
      </c>
      <c r="H14" s="247"/>
    </row>
    <row r="15" spans="1:9">
      <c r="A15" s="286"/>
      <c r="B15" s="73"/>
      <c r="C15" s="73"/>
      <c r="D15" s="73"/>
      <c r="E15" s="73"/>
      <c r="F15" s="73"/>
      <c r="G15" s="74"/>
      <c r="H15" s="247"/>
    </row>
    <row r="16" spans="1:9">
      <c r="A16" s="176" t="s">
        <v>458</v>
      </c>
      <c r="B16" s="77">
        <v>5404</v>
      </c>
      <c r="C16" s="77">
        <v>79</v>
      </c>
      <c r="D16" s="77" t="s">
        <v>393</v>
      </c>
      <c r="E16" s="77">
        <v>240</v>
      </c>
      <c r="F16" s="77">
        <v>51</v>
      </c>
      <c r="G16" s="78">
        <v>5774</v>
      </c>
      <c r="H16" s="247"/>
    </row>
    <row r="17" spans="1:8">
      <c r="A17" s="14"/>
      <c r="B17" s="48"/>
      <c r="C17" s="48"/>
      <c r="D17" s="48"/>
      <c r="E17" s="48"/>
      <c r="F17" s="48"/>
      <c r="G17" s="49"/>
      <c r="H17" s="247"/>
    </row>
    <row r="18" spans="1:8">
      <c r="A18" s="14" t="s">
        <v>537</v>
      </c>
      <c r="B18" s="48">
        <v>714</v>
      </c>
      <c r="C18" s="48">
        <v>649</v>
      </c>
      <c r="D18" s="48">
        <v>4</v>
      </c>
      <c r="E18" s="48">
        <v>1564</v>
      </c>
      <c r="F18" s="48">
        <v>2</v>
      </c>
      <c r="G18" s="49">
        <v>2933</v>
      </c>
      <c r="H18" s="247"/>
    </row>
    <row r="19" spans="1:8">
      <c r="A19" s="14" t="s">
        <v>460</v>
      </c>
      <c r="B19" s="48">
        <v>181</v>
      </c>
      <c r="C19" s="48">
        <v>101</v>
      </c>
      <c r="D19" s="48">
        <v>92</v>
      </c>
      <c r="E19" s="48">
        <v>1785</v>
      </c>
      <c r="F19" s="48" t="s">
        <v>393</v>
      </c>
      <c r="G19" s="49">
        <v>2159</v>
      </c>
      <c r="H19" s="247"/>
    </row>
    <row r="20" spans="1:8">
      <c r="A20" s="14" t="s">
        <v>461</v>
      </c>
      <c r="B20" s="48">
        <v>388</v>
      </c>
      <c r="C20" s="48">
        <v>111</v>
      </c>
      <c r="D20" s="48">
        <v>89</v>
      </c>
      <c r="E20" s="48">
        <v>1665</v>
      </c>
      <c r="F20" s="48">
        <v>20</v>
      </c>
      <c r="G20" s="49">
        <v>2273</v>
      </c>
      <c r="H20" s="247"/>
    </row>
    <row r="21" spans="1:8">
      <c r="A21" s="176" t="s">
        <v>462</v>
      </c>
      <c r="B21" s="77">
        <v>1283</v>
      </c>
      <c r="C21" s="77">
        <v>861</v>
      </c>
      <c r="D21" s="77">
        <v>185</v>
      </c>
      <c r="E21" s="77">
        <v>5014</v>
      </c>
      <c r="F21" s="77">
        <v>22</v>
      </c>
      <c r="G21" s="78">
        <v>7365</v>
      </c>
      <c r="H21" s="247"/>
    </row>
    <row r="22" spans="1:8">
      <c r="A22" s="359"/>
      <c r="B22" s="73"/>
      <c r="C22" s="73"/>
      <c r="D22" s="73"/>
      <c r="E22" s="73"/>
      <c r="F22" s="73"/>
      <c r="G22" s="74"/>
      <c r="H22" s="247"/>
    </row>
    <row r="23" spans="1:8">
      <c r="A23" s="176" t="s">
        <v>463</v>
      </c>
      <c r="B23" s="77">
        <v>9548</v>
      </c>
      <c r="C23" s="77">
        <v>9632</v>
      </c>
      <c r="D23" s="77" t="s">
        <v>393</v>
      </c>
      <c r="E23" s="77">
        <v>5220</v>
      </c>
      <c r="F23" s="77" t="s">
        <v>393</v>
      </c>
      <c r="G23" s="78">
        <v>24400</v>
      </c>
      <c r="H23" s="247"/>
    </row>
    <row r="24" spans="1:8">
      <c r="A24" s="286"/>
      <c r="B24" s="73"/>
      <c r="C24" s="73"/>
      <c r="D24" s="73"/>
      <c r="E24" s="73"/>
      <c r="F24" s="73"/>
      <c r="G24" s="74"/>
      <c r="H24" s="247"/>
    </row>
    <row r="25" spans="1:8">
      <c r="A25" s="176" t="s">
        <v>464</v>
      </c>
      <c r="B25" s="77">
        <v>430</v>
      </c>
      <c r="C25" s="77">
        <v>1809</v>
      </c>
      <c r="D25" s="77">
        <v>11</v>
      </c>
      <c r="E25" s="77">
        <v>80</v>
      </c>
      <c r="F25" s="77" t="s">
        <v>393</v>
      </c>
      <c r="G25" s="78">
        <v>2330</v>
      </c>
      <c r="H25" s="247"/>
    </row>
    <row r="26" spans="1:8">
      <c r="A26" s="14"/>
      <c r="B26" s="48"/>
      <c r="C26" s="48"/>
      <c r="D26" s="48"/>
      <c r="E26" s="48"/>
      <c r="F26" s="48"/>
      <c r="G26" s="49"/>
      <c r="H26" s="247"/>
    </row>
    <row r="27" spans="1:8">
      <c r="A27" s="14" t="s">
        <v>465</v>
      </c>
      <c r="B27" s="48">
        <v>11649</v>
      </c>
      <c r="C27" s="48">
        <v>40875</v>
      </c>
      <c r="D27" s="48">
        <v>310</v>
      </c>
      <c r="E27" s="48">
        <v>5938</v>
      </c>
      <c r="F27" s="85">
        <v>1311</v>
      </c>
      <c r="G27" s="49">
        <v>60083</v>
      </c>
      <c r="H27" s="247"/>
    </row>
    <row r="28" spans="1:8">
      <c r="A28" s="14" t="s">
        <v>466</v>
      </c>
      <c r="B28" s="48">
        <v>130</v>
      </c>
      <c r="C28" s="48">
        <v>1998</v>
      </c>
      <c r="D28" s="48" t="s">
        <v>393</v>
      </c>
      <c r="E28" s="85" t="s">
        <v>393</v>
      </c>
      <c r="F28" s="48">
        <v>6357</v>
      </c>
      <c r="G28" s="49">
        <v>8485</v>
      </c>
      <c r="H28" s="247"/>
    </row>
    <row r="29" spans="1:8">
      <c r="A29" s="14" t="s">
        <v>467</v>
      </c>
      <c r="B29" s="48">
        <v>3140</v>
      </c>
      <c r="C29" s="48">
        <v>42366</v>
      </c>
      <c r="D29" s="48">
        <v>65</v>
      </c>
      <c r="E29" s="48" t="s">
        <v>393</v>
      </c>
      <c r="F29" s="48">
        <v>1608</v>
      </c>
      <c r="G29" s="49">
        <v>47179</v>
      </c>
      <c r="H29" s="247"/>
    </row>
    <row r="30" spans="1:8">
      <c r="A30" s="176" t="s">
        <v>468</v>
      </c>
      <c r="B30" s="77">
        <v>14919</v>
      </c>
      <c r="C30" s="77">
        <v>85239</v>
      </c>
      <c r="D30" s="77">
        <v>375</v>
      </c>
      <c r="E30" s="77">
        <v>5938</v>
      </c>
      <c r="F30" s="77">
        <v>9276</v>
      </c>
      <c r="G30" s="78">
        <v>115747</v>
      </c>
      <c r="H30" s="247"/>
    </row>
    <row r="31" spans="1:8">
      <c r="A31" s="14"/>
      <c r="B31" s="48"/>
      <c r="C31" s="48"/>
      <c r="D31" s="48"/>
      <c r="E31" s="48"/>
      <c r="F31" s="48"/>
      <c r="G31" s="49"/>
      <c r="H31" s="247"/>
    </row>
    <row r="32" spans="1:8">
      <c r="A32" s="14" t="s">
        <v>469</v>
      </c>
      <c r="B32" s="48">
        <v>18205</v>
      </c>
      <c r="C32" s="48">
        <v>3507</v>
      </c>
      <c r="D32" s="48" t="s">
        <v>393</v>
      </c>
      <c r="E32" s="48">
        <v>210</v>
      </c>
      <c r="F32" s="48" t="s">
        <v>393</v>
      </c>
      <c r="G32" s="49">
        <v>21922</v>
      </c>
      <c r="H32" s="247"/>
    </row>
    <row r="33" spans="1:8">
      <c r="A33" s="14" t="s">
        <v>470</v>
      </c>
      <c r="B33" s="48">
        <v>17473</v>
      </c>
      <c r="C33" s="48">
        <v>7445</v>
      </c>
      <c r="D33" s="48" t="s">
        <v>393</v>
      </c>
      <c r="E33" s="48">
        <v>3767</v>
      </c>
      <c r="F33" s="48">
        <v>9</v>
      </c>
      <c r="G33" s="49">
        <v>28694</v>
      </c>
      <c r="H33" s="247"/>
    </row>
    <row r="34" spans="1:8">
      <c r="A34" s="14" t="s">
        <v>471</v>
      </c>
      <c r="B34" s="48">
        <v>16531</v>
      </c>
      <c r="C34" s="48">
        <v>24544</v>
      </c>
      <c r="D34" s="48" t="s">
        <v>393</v>
      </c>
      <c r="E34" s="48">
        <v>1577</v>
      </c>
      <c r="F34" s="48" t="s">
        <v>393</v>
      </c>
      <c r="G34" s="49">
        <v>42652</v>
      </c>
      <c r="H34" s="247"/>
    </row>
    <row r="35" spans="1:8">
      <c r="A35" s="14" t="s">
        <v>472</v>
      </c>
      <c r="B35" s="48">
        <v>122</v>
      </c>
      <c r="C35" s="48">
        <v>185</v>
      </c>
      <c r="D35" s="48" t="s">
        <v>393</v>
      </c>
      <c r="E35" s="48" t="s">
        <v>393</v>
      </c>
      <c r="F35" s="48" t="s">
        <v>393</v>
      </c>
      <c r="G35" s="49">
        <v>307</v>
      </c>
      <c r="H35" s="247"/>
    </row>
    <row r="36" spans="1:8">
      <c r="A36" s="176" t="s">
        <v>473</v>
      </c>
      <c r="B36" s="77">
        <v>52331</v>
      </c>
      <c r="C36" s="77">
        <v>35681</v>
      </c>
      <c r="D36" s="77" t="s">
        <v>393</v>
      </c>
      <c r="E36" s="77">
        <v>5554</v>
      </c>
      <c r="F36" s="77">
        <v>9</v>
      </c>
      <c r="G36" s="78">
        <v>93575</v>
      </c>
      <c r="H36" s="247"/>
    </row>
    <row r="37" spans="1:8">
      <c r="A37" s="286"/>
      <c r="B37" s="73"/>
      <c r="C37" s="73"/>
      <c r="D37" s="73"/>
      <c r="E37" s="73"/>
      <c r="F37" s="73"/>
      <c r="G37" s="74"/>
      <c r="H37" s="247"/>
    </row>
    <row r="38" spans="1:8">
      <c r="A38" s="176" t="s">
        <v>474</v>
      </c>
      <c r="B38" s="77">
        <v>55040</v>
      </c>
      <c r="C38" s="77">
        <v>1854</v>
      </c>
      <c r="D38" s="77" t="s">
        <v>393</v>
      </c>
      <c r="E38" s="77" t="s">
        <v>393</v>
      </c>
      <c r="F38" s="77" t="s">
        <v>393</v>
      </c>
      <c r="G38" s="78">
        <v>56894</v>
      </c>
      <c r="H38" s="247"/>
    </row>
    <row r="39" spans="1:8">
      <c r="A39" s="14"/>
      <c r="B39" s="48"/>
      <c r="C39" s="48"/>
      <c r="D39" s="48"/>
      <c r="E39" s="48"/>
      <c r="F39" s="48"/>
      <c r="G39" s="49"/>
      <c r="H39" s="247"/>
    </row>
    <row r="40" spans="1:8">
      <c r="A40" s="14" t="s">
        <v>538</v>
      </c>
      <c r="B40" s="48">
        <v>12411</v>
      </c>
      <c r="C40" s="48">
        <v>5376</v>
      </c>
      <c r="D40" s="48" t="s">
        <v>393</v>
      </c>
      <c r="E40" s="48">
        <v>335</v>
      </c>
      <c r="F40" s="48">
        <v>236</v>
      </c>
      <c r="G40" s="49">
        <v>18358</v>
      </c>
      <c r="H40" s="247"/>
    </row>
    <row r="41" spans="1:8">
      <c r="A41" s="14" t="s">
        <v>476</v>
      </c>
      <c r="B41" s="48">
        <v>1603</v>
      </c>
      <c r="C41" s="48">
        <v>14611</v>
      </c>
      <c r="D41" s="48">
        <v>6</v>
      </c>
      <c r="E41" s="48" t="s">
        <v>393</v>
      </c>
      <c r="F41" s="48" t="s">
        <v>393</v>
      </c>
      <c r="G41" s="49">
        <v>16220</v>
      </c>
      <c r="H41" s="247"/>
    </row>
    <row r="42" spans="1:8">
      <c r="A42" s="14" t="s">
        <v>477</v>
      </c>
      <c r="B42" s="48">
        <v>8036</v>
      </c>
      <c r="C42" s="48">
        <v>17074</v>
      </c>
      <c r="D42" s="48">
        <v>1</v>
      </c>
      <c r="E42" s="48" t="s">
        <v>393</v>
      </c>
      <c r="F42" s="48">
        <v>373</v>
      </c>
      <c r="G42" s="49">
        <v>25484</v>
      </c>
      <c r="H42" s="247"/>
    </row>
    <row r="43" spans="1:8">
      <c r="A43" s="14" t="s">
        <v>478</v>
      </c>
      <c r="B43" s="48">
        <v>7782</v>
      </c>
      <c r="C43" s="48">
        <v>59033</v>
      </c>
      <c r="D43" s="48">
        <v>4</v>
      </c>
      <c r="E43" s="48">
        <v>56</v>
      </c>
      <c r="F43" s="48">
        <v>1442</v>
      </c>
      <c r="G43" s="49">
        <v>68317</v>
      </c>
      <c r="H43" s="247"/>
    </row>
    <row r="44" spans="1:8">
      <c r="A44" s="14" t="s">
        <v>479</v>
      </c>
      <c r="B44" s="48">
        <v>36347</v>
      </c>
      <c r="C44" s="48">
        <v>5272</v>
      </c>
      <c r="D44" s="48">
        <v>8</v>
      </c>
      <c r="E44" s="48">
        <v>32</v>
      </c>
      <c r="F44" s="48">
        <v>32</v>
      </c>
      <c r="G44" s="49">
        <v>41691</v>
      </c>
      <c r="H44" s="247"/>
    </row>
    <row r="45" spans="1:8">
      <c r="A45" s="14" t="s">
        <v>480</v>
      </c>
      <c r="B45" s="48">
        <v>3113</v>
      </c>
      <c r="C45" s="48">
        <v>2996</v>
      </c>
      <c r="D45" s="48">
        <v>11</v>
      </c>
      <c r="E45" s="48">
        <v>30</v>
      </c>
      <c r="F45" s="48">
        <v>174</v>
      </c>
      <c r="G45" s="49">
        <v>6324</v>
      </c>
      <c r="H45" s="247"/>
    </row>
    <row r="46" spans="1:8">
      <c r="A46" s="14" t="s">
        <v>481</v>
      </c>
      <c r="B46" s="48">
        <v>192</v>
      </c>
      <c r="C46" s="48">
        <v>3554</v>
      </c>
      <c r="D46" s="48" t="s">
        <v>393</v>
      </c>
      <c r="E46" s="48">
        <v>24</v>
      </c>
      <c r="F46" s="48">
        <v>54</v>
      </c>
      <c r="G46" s="49">
        <v>3824</v>
      </c>
      <c r="H46" s="247"/>
    </row>
    <row r="47" spans="1:8">
      <c r="A47" s="14" t="s">
        <v>482</v>
      </c>
      <c r="B47" s="48">
        <v>4528</v>
      </c>
      <c r="C47" s="48">
        <v>34887</v>
      </c>
      <c r="D47" s="48">
        <v>20</v>
      </c>
      <c r="E47" s="48" t="s">
        <v>393</v>
      </c>
      <c r="F47" s="85">
        <v>33</v>
      </c>
      <c r="G47" s="49">
        <v>39468</v>
      </c>
      <c r="H47" s="247"/>
    </row>
    <row r="48" spans="1:8">
      <c r="A48" s="14" t="s">
        <v>483</v>
      </c>
      <c r="B48" s="48">
        <v>20867</v>
      </c>
      <c r="C48" s="48">
        <v>20499</v>
      </c>
      <c r="D48" s="48">
        <v>5</v>
      </c>
      <c r="E48" s="48">
        <v>1208</v>
      </c>
      <c r="F48" s="48">
        <v>411</v>
      </c>
      <c r="G48" s="49">
        <v>42990</v>
      </c>
      <c r="H48" s="247"/>
    </row>
    <row r="49" spans="1:8">
      <c r="A49" s="176" t="s">
        <v>484</v>
      </c>
      <c r="B49" s="77">
        <v>94879</v>
      </c>
      <c r="C49" s="77">
        <v>163302</v>
      </c>
      <c r="D49" s="77">
        <v>55</v>
      </c>
      <c r="E49" s="77">
        <v>1685</v>
      </c>
      <c r="F49" s="77">
        <v>2755</v>
      </c>
      <c r="G49" s="78">
        <v>262676</v>
      </c>
      <c r="H49" s="247"/>
    </row>
    <row r="50" spans="1:8">
      <c r="A50" s="286"/>
      <c r="B50" s="73"/>
      <c r="C50" s="73"/>
      <c r="D50" s="73"/>
      <c r="E50" s="73"/>
      <c r="F50" s="73"/>
      <c r="G50" s="74"/>
      <c r="H50" s="247"/>
    </row>
    <row r="51" spans="1:8">
      <c r="A51" s="176" t="s">
        <v>485</v>
      </c>
      <c r="B51" s="77">
        <v>4706</v>
      </c>
      <c r="C51" s="77">
        <v>2079</v>
      </c>
      <c r="D51" s="77" t="s">
        <v>393</v>
      </c>
      <c r="E51" s="77">
        <v>1603</v>
      </c>
      <c r="F51" s="77" t="s">
        <v>393</v>
      </c>
      <c r="G51" s="78">
        <v>8388</v>
      </c>
      <c r="H51" s="247"/>
    </row>
    <row r="52" spans="1:8">
      <c r="A52" s="14"/>
      <c r="B52" s="48"/>
      <c r="C52" s="48"/>
      <c r="D52" s="48"/>
      <c r="E52" s="48"/>
      <c r="F52" s="48"/>
      <c r="G52" s="49"/>
      <c r="H52" s="247"/>
    </row>
    <row r="53" spans="1:8">
      <c r="A53" s="14" t="s">
        <v>486</v>
      </c>
      <c r="B53" s="48">
        <v>3100</v>
      </c>
      <c r="C53" s="48">
        <v>6325</v>
      </c>
      <c r="D53" s="48" t="s">
        <v>393</v>
      </c>
      <c r="E53" s="48">
        <v>125</v>
      </c>
      <c r="F53" s="48" t="s">
        <v>393</v>
      </c>
      <c r="G53" s="49">
        <v>9550</v>
      </c>
      <c r="H53" s="247"/>
    </row>
    <row r="54" spans="1:8">
      <c r="A54" s="14" t="s">
        <v>487</v>
      </c>
      <c r="B54" s="48">
        <v>1676</v>
      </c>
      <c r="C54" s="48">
        <v>2606</v>
      </c>
      <c r="D54" s="48" t="s">
        <v>393</v>
      </c>
      <c r="E54" s="48" t="s">
        <v>393</v>
      </c>
      <c r="F54" s="48" t="s">
        <v>393</v>
      </c>
      <c r="G54" s="49">
        <v>4282</v>
      </c>
      <c r="H54" s="247"/>
    </row>
    <row r="55" spans="1:8">
      <c r="A55" s="14" t="s">
        <v>488</v>
      </c>
      <c r="B55" s="48">
        <v>3240</v>
      </c>
      <c r="C55" s="48">
        <v>2000</v>
      </c>
      <c r="D55" s="48" t="s">
        <v>393</v>
      </c>
      <c r="E55" s="48" t="s">
        <v>393</v>
      </c>
      <c r="F55" s="48" t="s">
        <v>393</v>
      </c>
      <c r="G55" s="49">
        <v>5240</v>
      </c>
      <c r="H55" s="247"/>
    </row>
    <row r="56" spans="1:8">
      <c r="A56" s="14" t="s">
        <v>489</v>
      </c>
      <c r="B56" s="48" t="s">
        <v>393</v>
      </c>
      <c r="C56" s="48">
        <v>999</v>
      </c>
      <c r="D56" s="48" t="s">
        <v>393</v>
      </c>
      <c r="E56" s="48" t="s">
        <v>393</v>
      </c>
      <c r="F56" s="48">
        <v>5</v>
      </c>
      <c r="G56" s="49">
        <v>1004</v>
      </c>
      <c r="H56" s="247"/>
    </row>
    <row r="57" spans="1:8">
      <c r="A57" s="14" t="s">
        <v>490</v>
      </c>
      <c r="B57" s="48">
        <v>7573</v>
      </c>
      <c r="C57" s="48">
        <v>12497</v>
      </c>
      <c r="D57" s="48" t="s">
        <v>393</v>
      </c>
      <c r="E57" s="48">
        <v>143</v>
      </c>
      <c r="F57" s="48" t="s">
        <v>393</v>
      </c>
      <c r="G57" s="49">
        <v>20213</v>
      </c>
      <c r="H57" s="247"/>
    </row>
    <row r="58" spans="1:8">
      <c r="A58" s="176" t="s">
        <v>565</v>
      </c>
      <c r="B58" s="77">
        <v>15589</v>
      </c>
      <c r="C58" s="77">
        <v>24427</v>
      </c>
      <c r="D58" s="77" t="s">
        <v>393</v>
      </c>
      <c r="E58" s="77">
        <v>268</v>
      </c>
      <c r="F58" s="77">
        <v>5</v>
      </c>
      <c r="G58" s="78">
        <v>40289</v>
      </c>
      <c r="H58" s="247"/>
    </row>
    <row r="59" spans="1:8">
      <c r="A59" s="14"/>
      <c r="B59" s="48"/>
      <c r="C59" s="48"/>
      <c r="D59" s="48"/>
      <c r="E59" s="48"/>
      <c r="F59" s="48"/>
      <c r="G59" s="49"/>
      <c r="H59" s="247"/>
    </row>
    <row r="60" spans="1:8">
      <c r="A60" s="14" t="s">
        <v>492</v>
      </c>
      <c r="B60" s="48">
        <v>211</v>
      </c>
      <c r="C60" s="48">
        <v>1283</v>
      </c>
      <c r="D60" s="48">
        <v>1</v>
      </c>
      <c r="E60" s="48" t="s">
        <v>393</v>
      </c>
      <c r="F60" s="48">
        <v>23</v>
      </c>
      <c r="G60" s="49">
        <v>1518</v>
      </c>
      <c r="H60" s="247"/>
    </row>
    <row r="61" spans="1:8">
      <c r="A61" s="14" t="s">
        <v>493</v>
      </c>
      <c r="B61" s="48">
        <v>474</v>
      </c>
      <c r="C61" s="48">
        <v>512</v>
      </c>
      <c r="D61" s="48" t="s">
        <v>393</v>
      </c>
      <c r="E61" s="48" t="s">
        <v>393</v>
      </c>
      <c r="F61" s="48" t="s">
        <v>393</v>
      </c>
      <c r="G61" s="49">
        <v>986</v>
      </c>
      <c r="H61" s="247"/>
    </row>
    <row r="62" spans="1:8">
      <c r="A62" s="14" t="s">
        <v>494</v>
      </c>
      <c r="B62" s="48">
        <v>24</v>
      </c>
      <c r="C62" s="48">
        <v>592</v>
      </c>
      <c r="D62" s="48" t="s">
        <v>393</v>
      </c>
      <c r="E62" s="48" t="s">
        <v>393</v>
      </c>
      <c r="F62" s="48">
        <v>54</v>
      </c>
      <c r="G62" s="49">
        <v>670</v>
      </c>
      <c r="H62" s="247"/>
    </row>
    <row r="63" spans="1:8">
      <c r="A63" s="176" t="s">
        <v>495</v>
      </c>
      <c r="B63" s="77">
        <v>709</v>
      </c>
      <c r="C63" s="77">
        <v>2387</v>
      </c>
      <c r="D63" s="77">
        <v>1</v>
      </c>
      <c r="E63" s="77" t="s">
        <v>393</v>
      </c>
      <c r="F63" s="77">
        <v>77</v>
      </c>
      <c r="G63" s="78">
        <v>3174</v>
      </c>
      <c r="H63" s="247"/>
    </row>
    <row r="64" spans="1:8">
      <c r="A64" s="14"/>
      <c r="B64" s="48"/>
      <c r="C64" s="48"/>
      <c r="D64" s="48"/>
      <c r="E64" s="48"/>
      <c r="F64" s="48"/>
      <c r="G64" s="49"/>
      <c r="H64" s="247"/>
    </row>
    <row r="65" spans="1:8">
      <c r="A65" s="176" t="s">
        <v>496</v>
      </c>
      <c r="B65" s="77">
        <v>131</v>
      </c>
      <c r="C65" s="77">
        <v>1253</v>
      </c>
      <c r="D65" s="77" t="s">
        <v>393</v>
      </c>
      <c r="E65" s="77" t="s">
        <v>393</v>
      </c>
      <c r="F65" s="77">
        <v>15</v>
      </c>
      <c r="G65" s="78">
        <v>1399</v>
      </c>
      <c r="H65" s="247"/>
    </row>
    <row r="66" spans="1:8">
      <c r="A66" s="14"/>
      <c r="B66" s="48"/>
      <c r="C66" s="48"/>
      <c r="D66" s="48"/>
      <c r="E66" s="48"/>
      <c r="F66" s="48"/>
      <c r="G66" s="49"/>
      <c r="H66" s="247"/>
    </row>
    <row r="67" spans="1:8">
      <c r="A67" s="14" t="s">
        <v>497</v>
      </c>
      <c r="B67" s="48">
        <v>46252</v>
      </c>
      <c r="C67" s="48">
        <v>26699</v>
      </c>
      <c r="D67" s="48" t="s">
        <v>393</v>
      </c>
      <c r="E67" s="48" t="s">
        <v>393</v>
      </c>
      <c r="F67" s="48" t="s">
        <v>393</v>
      </c>
      <c r="G67" s="49">
        <v>72951</v>
      </c>
      <c r="H67" s="247"/>
    </row>
    <row r="68" spans="1:8">
      <c r="A68" s="14" t="s">
        <v>498</v>
      </c>
      <c r="B68" s="48">
        <v>11451</v>
      </c>
      <c r="C68" s="48">
        <v>5760</v>
      </c>
      <c r="D68" s="48" t="s">
        <v>393</v>
      </c>
      <c r="E68" s="48">
        <v>15000</v>
      </c>
      <c r="F68" s="48" t="s">
        <v>393</v>
      </c>
      <c r="G68" s="49">
        <v>32211</v>
      </c>
      <c r="H68" s="247"/>
    </row>
    <row r="69" spans="1:8">
      <c r="A69" s="176" t="s">
        <v>499</v>
      </c>
      <c r="B69" s="77">
        <v>57703</v>
      </c>
      <c r="C69" s="77">
        <v>32459</v>
      </c>
      <c r="D69" s="77" t="s">
        <v>393</v>
      </c>
      <c r="E69" s="77">
        <v>15000</v>
      </c>
      <c r="F69" s="77" t="s">
        <v>393</v>
      </c>
      <c r="G69" s="78">
        <v>105162</v>
      </c>
      <c r="H69" s="247"/>
    </row>
    <row r="70" spans="1:8">
      <c r="A70" s="14"/>
      <c r="B70" s="48"/>
      <c r="C70" s="48"/>
      <c r="D70" s="48"/>
      <c r="E70" s="48"/>
      <c r="F70" s="48"/>
      <c r="G70" s="49"/>
      <c r="H70" s="247"/>
    </row>
    <row r="71" spans="1:8">
      <c r="A71" s="14" t="s">
        <v>500</v>
      </c>
      <c r="B71" s="48">
        <v>2051</v>
      </c>
      <c r="C71" s="48">
        <v>174</v>
      </c>
      <c r="D71" s="48" t="s">
        <v>393</v>
      </c>
      <c r="E71" s="48" t="s">
        <v>393</v>
      </c>
      <c r="F71" s="48" t="s">
        <v>393</v>
      </c>
      <c r="G71" s="49">
        <v>2225</v>
      </c>
      <c r="H71" s="247"/>
    </row>
    <row r="72" spans="1:8">
      <c r="A72" s="14" t="s">
        <v>501</v>
      </c>
      <c r="B72" s="48">
        <v>10180</v>
      </c>
      <c r="C72" s="48">
        <v>1338</v>
      </c>
      <c r="D72" s="85" t="s">
        <v>393</v>
      </c>
      <c r="E72" s="85" t="s">
        <v>393</v>
      </c>
      <c r="F72" s="48">
        <v>1983</v>
      </c>
      <c r="G72" s="49">
        <v>13501</v>
      </c>
      <c r="H72" s="247"/>
    </row>
    <row r="73" spans="1:8">
      <c r="A73" s="14" t="s">
        <v>502</v>
      </c>
      <c r="B73" s="48">
        <v>5585</v>
      </c>
      <c r="C73" s="48">
        <v>1733</v>
      </c>
      <c r="D73" s="48">
        <v>72</v>
      </c>
      <c r="E73" s="48" t="s">
        <v>393</v>
      </c>
      <c r="F73" s="48">
        <v>123</v>
      </c>
      <c r="G73" s="49">
        <v>7513</v>
      </c>
      <c r="H73" s="247"/>
    </row>
    <row r="74" spans="1:8">
      <c r="A74" s="14" t="s">
        <v>503</v>
      </c>
      <c r="B74" s="48">
        <v>1450</v>
      </c>
      <c r="C74" s="48">
        <v>2638</v>
      </c>
      <c r="D74" s="48">
        <v>67</v>
      </c>
      <c r="E74" s="48" t="s">
        <v>393</v>
      </c>
      <c r="F74" s="85">
        <v>70</v>
      </c>
      <c r="G74" s="49">
        <v>4225</v>
      </c>
      <c r="H74" s="247"/>
    </row>
    <row r="75" spans="1:8">
      <c r="A75" s="14" t="s">
        <v>504</v>
      </c>
      <c r="B75" s="48">
        <v>1335</v>
      </c>
      <c r="C75" s="48">
        <v>1098</v>
      </c>
      <c r="D75" s="48" t="s">
        <v>393</v>
      </c>
      <c r="E75" s="85" t="s">
        <v>393</v>
      </c>
      <c r="F75" s="48" t="s">
        <v>393</v>
      </c>
      <c r="G75" s="49">
        <v>2433</v>
      </c>
      <c r="H75" s="247"/>
    </row>
    <row r="76" spans="1:8">
      <c r="A76" s="14" t="s">
        <v>505</v>
      </c>
      <c r="B76" s="48">
        <v>465</v>
      </c>
      <c r="C76" s="48">
        <v>712</v>
      </c>
      <c r="D76" s="48">
        <v>1</v>
      </c>
      <c r="E76" s="48">
        <v>120</v>
      </c>
      <c r="F76" s="48">
        <v>532</v>
      </c>
      <c r="G76" s="49">
        <v>1830</v>
      </c>
      <c r="H76" s="247"/>
    </row>
    <row r="77" spans="1:8">
      <c r="A77" s="14" t="s">
        <v>506</v>
      </c>
      <c r="B77" s="48">
        <v>3173</v>
      </c>
      <c r="C77" s="48">
        <v>2113</v>
      </c>
      <c r="D77" s="48">
        <v>6</v>
      </c>
      <c r="E77" s="85">
        <v>98</v>
      </c>
      <c r="F77" s="85">
        <v>2736</v>
      </c>
      <c r="G77" s="49">
        <v>8126</v>
      </c>
      <c r="H77" s="247"/>
    </row>
    <row r="78" spans="1:8">
      <c r="A78" s="14" t="s">
        <v>507</v>
      </c>
      <c r="B78" s="48">
        <v>12714</v>
      </c>
      <c r="C78" s="48">
        <v>3705</v>
      </c>
      <c r="D78" s="48" t="s">
        <v>393</v>
      </c>
      <c r="E78" s="48" t="s">
        <v>393</v>
      </c>
      <c r="F78" s="85">
        <v>4830</v>
      </c>
      <c r="G78" s="49">
        <v>21249</v>
      </c>
      <c r="H78" s="247"/>
    </row>
    <row r="79" spans="1:8">
      <c r="A79" s="176" t="s">
        <v>508</v>
      </c>
      <c r="B79" s="77">
        <v>36953</v>
      </c>
      <c r="C79" s="77">
        <v>13511</v>
      </c>
      <c r="D79" s="77">
        <v>146</v>
      </c>
      <c r="E79" s="77">
        <v>218</v>
      </c>
      <c r="F79" s="77">
        <v>10274</v>
      </c>
      <c r="G79" s="78">
        <v>61102</v>
      </c>
      <c r="H79" s="247"/>
    </row>
    <row r="80" spans="1:8">
      <c r="A80" s="14"/>
      <c r="B80" s="48"/>
      <c r="C80" s="48"/>
      <c r="D80" s="48"/>
      <c r="E80" s="48"/>
      <c r="F80" s="48"/>
      <c r="G80" s="49"/>
      <c r="H80" s="247"/>
    </row>
    <row r="81" spans="1:8">
      <c r="A81" s="14" t="s">
        <v>509</v>
      </c>
      <c r="B81" s="48">
        <v>832</v>
      </c>
      <c r="C81" s="48">
        <v>69</v>
      </c>
      <c r="D81" s="48" t="s">
        <v>393</v>
      </c>
      <c r="E81" s="48" t="s">
        <v>393</v>
      </c>
      <c r="F81" s="48">
        <v>87</v>
      </c>
      <c r="G81" s="49">
        <v>988</v>
      </c>
      <c r="H81" s="247"/>
    </row>
    <row r="82" spans="1:8">
      <c r="A82" s="14" t="s">
        <v>510</v>
      </c>
      <c r="B82" s="48">
        <v>672</v>
      </c>
      <c r="C82" s="48">
        <v>183</v>
      </c>
      <c r="D82" s="48">
        <v>2</v>
      </c>
      <c r="E82" s="48" t="s">
        <v>393</v>
      </c>
      <c r="F82" s="48">
        <v>2145</v>
      </c>
      <c r="G82" s="49">
        <v>3002</v>
      </c>
      <c r="H82" s="247"/>
    </row>
    <row r="83" spans="1:8">
      <c r="A83" s="176" t="s">
        <v>511</v>
      </c>
      <c r="B83" s="77">
        <v>1504</v>
      </c>
      <c r="C83" s="77">
        <v>252</v>
      </c>
      <c r="D83" s="77">
        <v>2</v>
      </c>
      <c r="E83" s="77" t="s">
        <v>393</v>
      </c>
      <c r="F83" s="77">
        <v>2232</v>
      </c>
      <c r="G83" s="78">
        <v>3990</v>
      </c>
      <c r="H83" s="247"/>
    </row>
    <row r="84" spans="1:8">
      <c r="A84" s="286"/>
      <c r="B84" s="73"/>
      <c r="C84" s="73"/>
      <c r="D84" s="73"/>
      <c r="E84" s="73"/>
      <c r="F84" s="73"/>
      <c r="G84" s="74"/>
      <c r="H84" s="247"/>
    </row>
    <row r="85" spans="1:8" ht="13.5" thickBot="1">
      <c r="A85" s="189" t="s">
        <v>512</v>
      </c>
      <c r="B85" s="55">
        <v>438089</v>
      </c>
      <c r="C85" s="55">
        <v>374912</v>
      </c>
      <c r="D85" s="55">
        <v>2571</v>
      </c>
      <c r="E85" s="55">
        <v>253295</v>
      </c>
      <c r="F85" s="55">
        <v>30513</v>
      </c>
      <c r="G85" s="56">
        <v>1099380</v>
      </c>
      <c r="H85" s="247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Hoja61">
    <pageSetUpPr fitToPage="1"/>
  </sheetPr>
  <dimension ref="A1:G67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7" width="25.28515625" style="24" customWidth="1"/>
    <col min="8" max="9" width="11.42578125" style="24"/>
    <col min="10" max="13" width="19" style="24" customWidth="1"/>
    <col min="14" max="16384" width="11.42578125" style="24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2" spans="1:7" s="91" customFormat="1" ht="12.75" customHeight="1"/>
    <row r="3" spans="1:7" s="91" customFormat="1" ht="15">
      <c r="A3" s="1590" t="s">
        <v>1292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859</v>
      </c>
      <c r="B4" s="1590"/>
      <c r="C4" s="1590"/>
      <c r="D4" s="1590"/>
      <c r="E4" s="1590"/>
      <c r="F4" s="1590"/>
      <c r="G4" s="159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7.75" customHeight="1">
      <c r="A6" s="800"/>
      <c r="B6" s="1581" t="s">
        <v>823</v>
      </c>
      <c r="C6" s="1592"/>
      <c r="D6" s="1581" t="s">
        <v>824</v>
      </c>
      <c r="E6" s="1592"/>
      <c r="F6" s="1581" t="s">
        <v>825</v>
      </c>
      <c r="G6" s="1582"/>
    </row>
    <row r="7" spans="1:7" ht="27.75" customHeight="1">
      <c r="A7" s="856" t="s">
        <v>372</v>
      </c>
      <c r="B7" s="276" t="s">
        <v>373</v>
      </c>
      <c r="C7" s="276" t="s">
        <v>826</v>
      </c>
      <c r="D7" s="276" t="s">
        <v>373</v>
      </c>
      <c r="E7" s="276" t="s">
        <v>826</v>
      </c>
      <c r="F7" s="276" t="s">
        <v>373</v>
      </c>
      <c r="G7" s="277" t="s">
        <v>826</v>
      </c>
    </row>
    <row r="8" spans="1:7" ht="27.75" customHeight="1" thickBot="1">
      <c r="A8" s="786"/>
      <c r="B8" s="804" t="s">
        <v>376</v>
      </c>
      <c r="C8" s="804" t="s">
        <v>377</v>
      </c>
      <c r="D8" s="804" t="s">
        <v>376</v>
      </c>
      <c r="E8" s="804" t="s">
        <v>377</v>
      </c>
      <c r="F8" s="804" t="s">
        <v>376</v>
      </c>
      <c r="G8" s="805" t="s">
        <v>377</v>
      </c>
    </row>
    <row r="9" spans="1:7" ht="24.75" customHeight="1">
      <c r="A9" s="102">
        <v>2004</v>
      </c>
      <c r="B9" s="1316">
        <v>234.75299999999999</v>
      </c>
      <c r="C9" s="865">
        <v>2565.9789999999998</v>
      </c>
      <c r="D9" s="1316">
        <v>87.012</v>
      </c>
      <c r="E9" s="865">
        <v>4009.643</v>
      </c>
      <c r="F9" s="1316">
        <v>5.5419999999999998</v>
      </c>
      <c r="G9" s="866">
        <v>113.15600000000001</v>
      </c>
    </row>
    <row r="10" spans="1:7">
      <c r="A10" s="102">
        <v>2005</v>
      </c>
      <c r="B10" s="1316">
        <v>246.88300000000001</v>
      </c>
      <c r="C10" s="865">
        <v>1953.3689999999999</v>
      </c>
      <c r="D10" s="1316">
        <v>88.438999999999993</v>
      </c>
      <c r="E10" s="865">
        <v>4044</v>
      </c>
      <c r="F10" s="1316">
        <v>5.0460000000000003</v>
      </c>
      <c r="G10" s="866">
        <v>90.545000000000002</v>
      </c>
    </row>
    <row r="11" spans="1:7">
      <c r="A11" s="102">
        <v>2006</v>
      </c>
      <c r="B11" s="1316">
        <v>223.80600000000001</v>
      </c>
      <c r="C11" s="865">
        <v>2344.1019999999999</v>
      </c>
      <c r="D11" s="1316">
        <v>94.483999999999995</v>
      </c>
      <c r="E11" s="865">
        <v>3909.8960000000002</v>
      </c>
      <c r="F11" s="1316">
        <v>4.3860000000000001</v>
      </c>
      <c r="G11" s="866">
        <v>85.82</v>
      </c>
    </row>
    <row r="12" spans="1:7">
      <c r="A12" s="102">
        <v>2007</v>
      </c>
      <c r="B12" s="1316">
        <v>224.34399999999999</v>
      </c>
      <c r="C12" s="865">
        <v>2598.799</v>
      </c>
      <c r="D12" s="1316">
        <v>88.947999999999993</v>
      </c>
      <c r="E12" s="865">
        <v>3821.6419999999998</v>
      </c>
      <c r="F12" s="1316">
        <v>3.1230000000000002</v>
      </c>
      <c r="G12" s="866">
        <v>66.16</v>
      </c>
    </row>
    <row r="13" spans="1:7">
      <c r="A13" s="102">
        <v>2008</v>
      </c>
      <c r="B13" s="1316">
        <v>202.57300000000001</v>
      </c>
      <c r="C13" s="865">
        <v>2304.665</v>
      </c>
      <c r="D13" s="1316">
        <v>96.07</v>
      </c>
      <c r="E13" s="865">
        <v>3897.0740000000001</v>
      </c>
      <c r="F13" s="1316">
        <v>2.21</v>
      </c>
      <c r="G13" s="866">
        <v>53.093000000000004</v>
      </c>
    </row>
    <row r="14" spans="1:7">
      <c r="A14" s="102">
        <v>2009</v>
      </c>
      <c r="B14" s="1316">
        <v>188.297</v>
      </c>
      <c r="C14" s="865">
        <v>1878.559</v>
      </c>
      <c r="D14" s="1316">
        <v>97.980999999999995</v>
      </c>
      <c r="E14" s="865">
        <v>4369.1530000000002</v>
      </c>
      <c r="F14" s="1316">
        <v>1.821</v>
      </c>
      <c r="G14" s="866">
        <v>38.51</v>
      </c>
    </row>
    <row r="15" spans="1:7">
      <c r="A15" s="102">
        <v>2010</v>
      </c>
      <c r="B15" s="1316">
        <v>194.81399999999999</v>
      </c>
      <c r="C15" s="865">
        <v>1944.74</v>
      </c>
      <c r="D15" s="1316">
        <v>96.980999999999995</v>
      </c>
      <c r="E15" s="865">
        <v>4235.808</v>
      </c>
      <c r="F15" s="1316">
        <v>2.4079999999999999</v>
      </c>
      <c r="G15" s="866">
        <v>54.317</v>
      </c>
    </row>
    <row r="16" spans="1:7">
      <c r="A16" s="102">
        <v>2011</v>
      </c>
      <c r="B16" s="1316">
        <v>192.45599999999999</v>
      </c>
      <c r="C16" s="865">
        <v>1985.67</v>
      </c>
      <c r="D16" s="1316">
        <v>96.444000000000003</v>
      </c>
      <c r="E16" s="865">
        <v>3700.1970000000001</v>
      </c>
      <c r="F16" s="1316">
        <v>1.87</v>
      </c>
      <c r="G16" s="866">
        <v>37.372</v>
      </c>
    </row>
    <row r="17" spans="1:7">
      <c r="A17" s="102">
        <v>2012</v>
      </c>
      <c r="B17" s="1316">
        <v>225.048</v>
      </c>
      <c r="C17" s="865">
        <v>1797.9480000000001</v>
      </c>
      <c r="D17" s="1316">
        <v>107.209</v>
      </c>
      <c r="E17" s="865">
        <v>4494.7280000000001</v>
      </c>
      <c r="F17" s="1316">
        <v>3.5569999999999999</v>
      </c>
      <c r="G17" s="866">
        <v>81.995000000000005</v>
      </c>
    </row>
    <row r="18" spans="1:7">
      <c r="A18" s="102">
        <v>2013</v>
      </c>
      <c r="B18" s="1316">
        <v>243.23699999999999</v>
      </c>
      <c r="C18" s="865">
        <v>2842.5889999999999</v>
      </c>
      <c r="D18" s="1316">
        <v>107.086</v>
      </c>
      <c r="E18" s="865">
        <v>4373.71</v>
      </c>
      <c r="F18" s="1316">
        <v>2.4169999999999998</v>
      </c>
      <c r="G18" s="866">
        <v>59.347000000000001</v>
      </c>
    </row>
    <row r="19" spans="1:7" ht="13.5" thickBot="1">
      <c r="A19" s="143">
        <v>2014</v>
      </c>
      <c r="B19" s="1337">
        <v>248.22800000000001</v>
      </c>
      <c r="C19" s="1057">
        <v>2782.944</v>
      </c>
      <c r="D19" s="1337">
        <v>110.196</v>
      </c>
      <c r="E19" s="1057">
        <v>5000.7</v>
      </c>
      <c r="F19" s="1337">
        <v>2.8679999999999999</v>
      </c>
      <c r="G19" s="1058">
        <v>70.566999999999993</v>
      </c>
    </row>
    <row r="20" spans="1:7">
      <c r="A20" s="109"/>
      <c r="B20" s="109"/>
      <c r="C20" s="109"/>
      <c r="D20" s="109"/>
      <c r="E20" s="109"/>
      <c r="F20" s="109"/>
      <c r="G20" s="109"/>
    </row>
    <row r="22" spans="1:7">
      <c r="C22" s="24" t="s">
        <v>371</v>
      </c>
    </row>
    <row r="23" spans="1:7" ht="13.5" thickBot="1">
      <c r="A23" s="110"/>
      <c r="B23" s="111"/>
      <c r="C23" s="111"/>
      <c r="D23" s="111"/>
      <c r="E23" s="111"/>
      <c r="F23" s="360"/>
      <c r="G23" s="360"/>
    </row>
    <row r="24" spans="1:7" ht="31.5" customHeight="1">
      <c r="A24" s="747"/>
      <c r="B24" s="1581" t="s">
        <v>827</v>
      </c>
      <c r="C24" s="1592"/>
      <c r="D24" s="1581" t="s">
        <v>828</v>
      </c>
      <c r="E24" s="1582"/>
      <c r="F24" s="233"/>
      <c r="G24" s="361"/>
    </row>
    <row r="25" spans="1:7" ht="31.5" customHeight="1">
      <c r="A25" s="275" t="s">
        <v>372</v>
      </c>
      <c r="B25" s="276" t="s">
        <v>373</v>
      </c>
      <c r="C25" s="276" t="s">
        <v>826</v>
      </c>
      <c r="D25" s="276" t="s">
        <v>373</v>
      </c>
      <c r="E25" s="277" t="s">
        <v>826</v>
      </c>
      <c r="F25" s="233"/>
      <c r="G25" s="361"/>
    </row>
    <row r="26" spans="1:7" ht="31.5" customHeight="1" thickBot="1">
      <c r="A26" s="748"/>
      <c r="B26" s="804" t="s">
        <v>829</v>
      </c>
      <c r="C26" s="804" t="s">
        <v>746</v>
      </c>
      <c r="D26" s="804" t="s">
        <v>829</v>
      </c>
      <c r="E26" s="805" t="s">
        <v>746</v>
      </c>
      <c r="F26" s="233"/>
      <c r="G26" s="361"/>
    </row>
    <row r="27" spans="1:7" ht="25.5" customHeight="1">
      <c r="A27" s="119">
        <v>2004</v>
      </c>
      <c r="B27" s="1316">
        <v>51.97</v>
      </c>
      <c r="C27" s="865">
        <v>1303.25</v>
      </c>
      <c r="D27" s="1316">
        <v>13.698</v>
      </c>
      <c r="E27" s="866">
        <v>550.98699999999997</v>
      </c>
      <c r="F27" s="237"/>
      <c r="G27" s="362"/>
    </row>
    <row r="28" spans="1:7">
      <c r="A28" s="119">
        <v>2005</v>
      </c>
      <c r="B28" s="1316">
        <v>31.11</v>
      </c>
      <c r="C28" s="865">
        <v>931.33900000000006</v>
      </c>
      <c r="D28" s="1316">
        <v>10.397</v>
      </c>
      <c r="E28" s="866">
        <v>314.96699999999998</v>
      </c>
      <c r="F28" s="237"/>
      <c r="G28" s="362"/>
    </row>
    <row r="29" spans="1:7">
      <c r="A29" s="119">
        <v>2006</v>
      </c>
      <c r="B29" s="1316">
        <v>30.422000000000001</v>
      </c>
      <c r="C29" s="865">
        <v>853.26599999999996</v>
      </c>
      <c r="D29" s="1316">
        <v>16.742999999999999</v>
      </c>
      <c r="E29" s="866">
        <v>580.45600000000002</v>
      </c>
      <c r="F29" s="237"/>
      <c r="G29" s="362"/>
    </row>
    <row r="30" spans="1:7">
      <c r="A30" s="119">
        <v>2007</v>
      </c>
      <c r="B30" s="1316">
        <v>34.512999999999998</v>
      </c>
      <c r="C30" s="865">
        <v>1215.4169999999999</v>
      </c>
      <c r="D30" s="1316">
        <v>17.524000000000001</v>
      </c>
      <c r="E30" s="866">
        <v>716.32799999999997</v>
      </c>
      <c r="F30" s="237"/>
      <c r="G30" s="362"/>
    </row>
    <row r="31" spans="1:7">
      <c r="A31" s="119">
        <v>2008</v>
      </c>
      <c r="B31" s="1316">
        <v>26.518999999999998</v>
      </c>
      <c r="C31" s="865">
        <v>872.22</v>
      </c>
      <c r="D31" s="1316">
        <v>23.637</v>
      </c>
      <c r="E31" s="866">
        <v>279.56599999999997</v>
      </c>
      <c r="F31" s="237"/>
      <c r="G31" s="362"/>
    </row>
    <row r="32" spans="1:7">
      <c r="A32" s="119">
        <v>2009</v>
      </c>
      <c r="B32" s="1316">
        <v>27.495000000000001</v>
      </c>
      <c r="C32" s="865">
        <v>928.04100000000005</v>
      </c>
      <c r="D32" s="1316">
        <v>22.459</v>
      </c>
      <c r="E32" s="866">
        <v>261.81099999999998</v>
      </c>
      <c r="F32" s="237"/>
      <c r="G32" s="362"/>
    </row>
    <row r="33" spans="1:7">
      <c r="A33" s="119">
        <v>2010</v>
      </c>
      <c r="B33" s="1316">
        <v>31.25</v>
      </c>
      <c r="C33" s="865">
        <v>959.56100000000004</v>
      </c>
      <c r="D33" s="1316">
        <v>24.605</v>
      </c>
      <c r="E33" s="866">
        <v>367.60300000000001</v>
      </c>
      <c r="F33" s="237"/>
      <c r="G33" s="362"/>
    </row>
    <row r="34" spans="1:7">
      <c r="A34" s="119">
        <v>2011</v>
      </c>
      <c r="B34" s="1316">
        <v>33.4</v>
      </c>
      <c r="C34" s="865">
        <v>1046</v>
      </c>
      <c r="D34" s="1316">
        <v>27.7</v>
      </c>
      <c r="E34" s="866">
        <v>368</v>
      </c>
      <c r="F34" s="237"/>
      <c r="G34" s="362"/>
    </row>
    <row r="35" spans="1:7">
      <c r="A35" s="119">
        <v>2012</v>
      </c>
      <c r="B35" s="1316">
        <v>37.554000000000002</v>
      </c>
      <c r="C35" s="865">
        <v>1235.2539999999999</v>
      </c>
      <c r="D35" s="1316">
        <v>45.829000000000001</v>
      </c>
      <c r="E35" s="866">
        <v>373.202</v>
      </c>
      <c r="F35" s="237"/>
      <c r="G35" s="362"/>
    </row>
    <row r="36" spans="1:7">
      <c r="A36" s="119">
        <v>2013</v>
      </c>
      <c r="B36" s="1316">
        <v>41.832999999999998</v>
      </c>
      <c r="C36" s="865">
        <v>1298.145</v>
      </c>
      <c r="D36" s="1316">
        <v>26.95</v>
      </c>
      <c r="E36" s="866">
        <v>328.26900000000001</v>
      </c>
      <c r="F36" s="237"/>
      <c r="G36" s="362"/>
    </row>
    <row r="37" spans="1:7" ht="13.5" thickBot="1">
      <c r="A37" s="142">
        <v>2014</v>
      </c>
      <c r="B37" s="1337">
        <v>45.661999999999999</v>
      </c>
      <c r="C37" s="1057">
        <v>1341.386</v>
      </c>
      <c r="D37" s="1337">
        <v>39.209000000000003</v>
      </c>
      <c r="E37" s="1058">
        <v>354.39800000000002</v>
      </c>
      <c r="F37" s="237"/>
      <c r="G37" s="362"/>
    </row>
    <row r="67" ht="12" customHeight="1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Hoja62">
    <pageSetUpPr fitToPage="1"/>
  </sheetPr>
  <dimension ref="A1:L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" style="240" customWidth="1"/>
    <col min="2" max="9" width="17.7109375" style="240" customWidth="1"/>
    <col min="10" max="10" width="11.42578125" style="240"/>
    <col min="11" max="11" width="12" style="240" bestFit="1" customWidth="1"/>
    <col min="12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1" s="91" customFormat="1" ht="15">
      <c r="A3" s="1590" t="s">
        <v>830</v>
      </c>
      <c r="B3" s="1590"/>
      <c r="C3" s="1590"/>
      <c r="D3" s="1590"/>
      <c r="E3" s="1590"/>
      <c r="F3" s="1590"/>
      <c r="G3" s="1590"/>
      <c r="H3" s="1590"/>
      <c r="I3" s="1590"/>
      <c r="J3" s="251"/>
      <c r="K3" s="251"/>
    </row>
    <row r="4" spans="1:11" s="91" customFormat="1" ht="15">
      <c r="A4" s="1590" t="s">
        <v>1384</v>
      </c>
      <c r="B4" s="1590"/>
      <c r="C4" s="1590"/>
      <c r="D4" s="1590"/>
      <c r="E4" s="1590"/>
      <c r="F4" s="1590"/>
      <c r="G4" s="1590"/>
      <c r="H4" s="1590"/>
      <c r="I4" s="159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11" ht="22.5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11" ht="24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11" ht="27.75" customHeight="1" thickBot="1">
      <c r="A8" s="1549"/>
      <c r="B8" s="262" t="s">
        <v>387</v>
      </c>
      <c r="C8" s="262" t="s">
        <v>388</v>
      </c>
      <c r="D8" s="262" t="s">
        <v>387</v>
      </c>
      <c r="E8" s="262" t="s">
        <v>388</v>
      </c>
      <c r="F8" s="1702"/>
      <c r="G8" s="262" t="s">
        <v>387</v>
      </c>
      <c r="H8" s="1088" t="s">
        <v>388</v>
      </c>
      <c r="I8" s="272" t="s">
        <v>835</v>
      </c>
    </row>
    <row r="9" spans="1:11" ht="22.5" customHeight="1">
      <c r="A9" s="75" t="s">
        <v>452</v>
      </c>
      <c r="B9" s="45">
        <v>252</v>
      </c>
      <c r="C9" s="45" t="s">
        <v>393</v>
      </c>
      <c r="D9" s="45" t="s">
        <v>393</v>
      </c>
      <c r="E9" s="45" t="s">
        <v>393</v>
      </c>
      <c r="F9" s="45">
        <v>252</v>
      </c>
      <c r="G9" s="126">
        <v>18777</v>
      </c>
      <c r="H9" s="45" t="s">
        <v>393</v>
      </c>
      <c r="I9" s="46">
        <v>4732</v>
      </c>
    </row>
    <row r="10" spans="1:11">
      <c r="A10" s="66" t="s">
        <v>453</v>
      </c>
      <c r="B10" s="12">
        <v>429</v>
      </c>
      <c r="C10" s="12" t="s">
        <v>393</v>
      </c>
      <c r="D10" s="48" t="s">
        <v>393</v>
      </c>
      <c r="E10" s="48" t="s">
        <v>393</v>
      </c>
      <c r="F10" s="48">
        <v>429</v>
      </c>
      <c r="G10" s="12">
        <v>18406</v>
      </c>
      <c r="H10" s="12" t="s">
        <v>393</v>
      </c>
      <c r="I10" s="13">
        <v>7896</v>
      </c>
    </row>
    <row r="11" spans="1:11">
      <c r="A11" s="66" t="s">
        <v>454</v>
      </c>
      <c r="B11" s="48">
        <v>204</v>
      </c>
      <c r="C11" s="48" t="s">
        <v>393</v>
      </c>
      <c r="D11" s="48" t="s">
        <v>393</v>
      </c>
      <c r="E11" s="48" t="s">
        <v>393</v>
      </c>
      <c r="F11" s="48">
        <v>204</v>
      </c>
      <c r="G11" s="12">
        <v>17188</v>
      </c>
      <c r="H11" s="12" t="s">
        <v>393</v>
      </c>
      <c r="I11" s="49">
        <v>3506</v>
      </c>
    </row>
    <row r="12" spans="1:11">
      <c r="A12" s="66" t="s">
        <v>455</v>
      </c>
      <c r="B12" s="12">
        <v>61</v>
      </c>
      <c r="C12" s="12" t="s">
        <v>393</v>
      </c>
      <c r="D12" s="48" t="s">
        <v>393</v>
      </c>
      <c r="E12" s="48" t="s">
        <v>393</v>
      </c>
      <c r="F12" s="48">
        <v>61</v>
      </c>
      <c r="G12" s="12">
        <v>19149</v>
      </c>
      <c r="H12" s="12" t="s">
        <v>393</v>
      </c>
      <c r="I12" s="13">
        <v>1168</v>
      </c>
    </row>
    <row r="13" spans="1:11">
      <c r="A13" s="76" t="s">
        <v>456</v>
      </c>
      <c r="B13" s="77">
        <v>946</v>
      </c>
      <c r="C13" s="77" t="s">
        <v>393</v>
      </c>
      <c r="D13" s="77" t="s">
        <v>393</v>
      </c>
      <c r="E13" s="77" t="s">
        <v>393</v>
      </c>
      <c r="F13" s="77">
        <v>946</v>
      </c>
      <c r="G13" s="81">
        <v>18290</v>
      </c>
      <c r="H13" s="81" t="s">
        <v>393</v>
      </c>
      <c r="I13" s="78">
        <v>17302</v>
      </c>
    </row>
    <row r="14" spans="1:11">
      <c r="A14" s="68"/>
      <c r="B14" s="73"/>
      <c r="C14" s="73"/>
      <c r="D14" s="73"/>
      <c r="E14" s="73"/>
      <c r="F14" s="73"/>
      <c r="G14" s="79"/>
      <c r="H14" s="79"/>
      <c r="I14" s="74"/>
    </row>
    <row r="15" spans="1:11" s="347" customFormat="1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81" t="s">
        <v>393</v>
      </c>
      <c r="H15" s="81" t="s">
        <v>393</v>
      </c>
      <c r="I15" s="78" t="s">
        <v>393</v>
      </c>
    </row>
    <row r="16" spans="1:11">
      <c r="A16" s="68"/>
      <c r="B16" s="73"/>
      <c r="C16" s="73"/>
      <c r="D16" s="73"/>
      <c r="E16" s="73"/>
      <c r="F16" s="73"/>
      <c r="G16" s="79"/>
      <c r="H16" s="79"/>
      <c r="I16" s="74"/>
    </row>
    <row r="17" spans="1:9">
      <c r="A17" s="76" t="s">
        <v>458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81" t="s">
        <v>393</v>
      </c>
      <c r="H17" s="81" t="s">
        <v>393</v>
      </c>
      <c r="I17" s="78" t="s">
        <v>393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537</v>
      </c>
      <c r="B19" s="12">
        <v>15</v>
      </c>
      <c r="C19" s="12" t="s">
        <v>393</v>
      </c>
      <c r="D19" s="48" t="s">
        <v>393</v>
      </c>
      <c r="E19" s="48" t="s">
        <v>393</v>
      </c>
      <c r="F19" s="48">
        <v>15</v>
      </c>
      <c r="G19" s="12">
        <v>23500</v>
      </c>
      <c r="H19" s="12" t="s">
        <v>393</v>
      </c>
      <c r="I19" s="13">
        <v>353</v>
      </c>
    </row>
    <row r="20" spans="1:9" s="347" customFormat="1">
      <c r="A20" s="66" t="s">
        <v>460</v>
      </c>
      <c r="B20" s="12">
        <v>15</v>
      </c>
      <c r="C20" s="48" t="s">
        <v>393</v>
      </c>
      <c r="D20" s="48" t="s">
        <v>393</v>
      </c>
      <c r="E20" s="48" t="s">
        <v>393</v>
      </c>
      <c r="F20" s="48">
        <v>15</v>
      </c>
      <c r="G20" s="12">
        <v>21000</v>
      </c>
      <c r="H20" s="48" t="s">
        <v>393</v>
      </c>
      <c r="I20" s="13">
        <v>315</v>
      </c>
    </row>
    <row r="21" spans="1:9">
      <c r="A21" s="66" t="s">
        <v>461</v>
      </c>
      <c r="B21" s="12">
        <v>18</v>
      </c>
      <c r="C21" s="48" t="s">
        <v>393</v>
      </c>
      <c r="D21" s="48" t="s">
        <v>393</v>
      </c>
      <c r="E21" s="48" t="s">
        <v>393</v>
      </c>
      <c r="F21" s="48">
        <v>18</v>
      </c>
      <c r="G21" s="12">
        <v>23000</v>
      </c>
      <c r="H21" s="48" t="s">
        <v>393</v>
      </c>
      <c r="I21" s="13">
        <v>414</v>
      </c>
    </row>
    <row r="22" spans="1:9" s="347" customFormat="1">
      <c r="A22" s="76" t="s">
        <v>462</v>
      </c>
      <c r="B22" s="77">
        <v>48</v>
      </c>
      <c r="C22" s="77" t="s">
        <v>393</v>
      </c>
      <c r="D22" s="77" t="s">
        <v>393</v>
      </c>
      <c r="E22" s="77" t="s">
        <v>393</v>
      </c>
      <c r="F22" s="77">
        <v>48</v>
      </c>
      <c r="G22" s="81">
        <v>22531</v>
      </c>
      <c r="H22" s="81" t="s">
        <v>393</v>
      </c>
      <c r="I22" s="78">
        <v>1082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>
      <c r="A24" s="76" t="s">
        <v>463</v>
      </c>
      <c r="B24" s="77">
        <v>539</v>
      </c>
      <c r="C24" s="77">
        <v>518</v>
      </c>
      <c r="D24" s="77" t="s">
        <v>393</v>
      </c>
      <c r="E24" s="77" t="s">
        <v>393</v>
      </c>
      <c r="F24" s="77">
        <v>1057</v>
      </c>
      <c r="G24" s="81">
        <v>15662</v>
      </c>
      <c r="H24" s="81">
        <v>24280</v>
      </c>
      <c r="I24" s="78">
        <v>21019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>
      <c r="A26" s="76" t="s">
        <v>464</v>
      </c>
      <c r="B26" s="77">
        <v>184</v>
      </c>
      <c r="C26" s="77">
        <v>57</v>
      </c>
      <c r="D26" s="77" t="s">
        <v>393</v>
      </c>
      <c r="E26" s="77" t="s">
        <v>393</v>
      </c>
      <c r="F26" s="77">
        <v>241</v>
      </c>
      <c r="G26" s="81">
        <v>14000</v>
      </c>
      <c r="H26" s="81">
        <v>24000</v>
      </c>
      <c r="I26" s="78">
        <v>3944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 s="347" customFormat="1">
      <c r="A28" s="66" t="s">
        <v>465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>
        <v>14150</v>
      </c>
      <c r="H28" s="12" t="s">
        <v>393</v>
      </c>
      <c r="I28" s="49" t="s">
        <v>393</v>
      </c>
    </row>
    <row r="29" spans="1:9">
      <c r="A29" s="66" t="s">
        <v>466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12" t="s">
        <v>393</v>
      </c>
      <c r="I29" s="49" t="s">
        <v>393</v>
      </c>
    </row>
    <row r="30" spans="1:9">
      <c r="A30" s="66" t="s">
        <v>467</v>
      </c>
      <c r="B30" s="48">
        <v>840</v>
      </c>
      <c r="C30" s="48">
        <v>320</v>
      </c>
      <c r="D30" s="48" t="s">
        <v>393</v>
      </c>
      <c r="E30" s="48" t="s">
        <v>393</v>
      </c>
      <c r="F30" s="48">
        <v>1160</v>
      </c>
      <c r="G30" s="12">
        <v>8000</v>
      </c>
      <c r="H30" s="12">
        <v>18000</v>
      </c>
      <c r="I30" s="49">
        <v>12480</v>
      </c>
    </row>
    <row r="31" spans="1:9">
      <c r="A31" s="76" t="s">
        <v>468</v>
      </c>
      <c r="B31" s="77">
        <v>840</v>
      </c>
      <c r="C31" s="77">
        <v>320</v>
      </c>
      <c r="D31" s="77" t="s">
        <v>393</v>
      </c>
      <c r="E31" s="77" t="s">
        <v>393</v>
      </c>
      <c r="F31" s="77">
        <v>1160</v>
      </c>
      <c r="G31" s="81">
        <v>8000</v>
      </c>
      <c r="H31" s="81">
        <v>18000</v>
      </c>
      <c r="I31" s="78">
        <v>12480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469</v>
      </c>
      <c r="B33" s="83">
        <v>8598</v>
      </c>
      <c r="C33" s="83">
        <v>762</v>
      </c>
      <c r="D33" s="83" t="s">
        <v>393</v>
      </c>
      <c r="E33" s="48" t="s">
        <v>393</v>
      </c>
      <c r="F33" s="48">
        <v>9360</v>
      </c>
      <c r="G33" s="83">
        <v>13401</v>
      </c>
      <c r="H33" s="83">
        <v>25404</v>
      </c>
      <c r="I33" s="84">
        <v>134580</v>
      </c>
    </row>
    <row r="34" spans="1:9">
      <c r="A34" s="66" t="s">
        <v>470</v>
      </c>
      <c r="B34" s="83">
        <v>5988</v>
      </c>
      <c r="C34" s="83">
        <v>1497</v>
      </c>
      <c r="D34" s="48" t="s">
        <v>393</v>
      </c>
      <c r="E34" s="48" t="s">
        <v>393</v>
      </c>
      <c r="F34" s="48">
        <v>7485</v>
      </c>
      <c r="G34" s="83">
        <v>16163</v>
      </c>
      <c r="H34" s="83">
        <v>29594</v>
      </c>
      <c r="I34" s="13">
        <v>141086</v>
      </c>
    </row>
    <row r="35" spans="1:9">
      <c r="A35" s="66" t="s">
        <v>471</v>
      </c>
      <c r="B35" s="83">
        <v>7460</v>
      </c>
      <c r="C35" s="83">
        <v>1880</v>
      </c>
      <c r="D35" s="48" t="s">
        <v>393</v>
      </c>
      <c r="E35" s="48" t="s">
        <v>393</v>
      </c>
      <c r="F35" s="48">
        <v>9340</v>
      </c>
      <c r="G35" s="83">
        <v>13311</v>
      </c>
      <c r="H35" s="83">
        <v>24992</v>
      </c>
      <c r="I35" s="13">
        <v>146285</v>
      </c>
    </row>
    <row r="36" spans="1:9">
      <c r="A36" s="66" t="s">
        <v>472</v>
      </c>
      <c r="B36" s="83">
        <v>56</v>
      </c>
      <c r="C36" s="83">
        <v>52</v>
      </c>
      <c r="D36" s="48" t="s">
        <v>393</v>
      </c>
      <c r="E36" s="48" t="s">
        <v>393</v>
      </c>
      <c r="F36" s="48">
        <v>108</v>
      </c>
      <c r="G36" s="83">
        <v>12000</v>
      </c>
      <c r="H36" s="83">
        <v>24000</v>
      </c>
      <c r="I36" s="13">
        <v>1920</v>
      </c>
    </row>
    <row r="37" spans="1:9">
      <c r="A37" s="76" t="s">
        <v>473</v>
      </c>
      <c r="B37" s="77">
        <v>22102</v>
      </c>
      <c r="C37" s="77">
        <v>4191</v>
      </c>
      <c r="D37" s="77" t="s">
        <v>393</v>
      </c>
      <c r="E37" s="77" t="s">
        <v>393</v>
      </c>
      <c r="F37" s="77">
        <v>26293</v>
      </c>
      <c r="G37" s="81">
        <v>14115</v>
      </c>
      <c r="H37" s="81">
        <v>26698</v>
      </c>
      <c r="I37" s="78">
        <v>423871</v>
      </c>
    </row>
    <row r="38" spans="1:9">
      <c r="A38" s="68"/>
      <c r="B38" s="73"/>
      <c r="C38" s="73"/>
      <c r="D38" s="73"/>
      <c r="E38" s="73"/>
      <c r="F38" s="73"/>
      <c r="G38" s="79"/>
      <c r="H38" s="79"/>
      <c r="I38" s="74"/>
    </row>
    <row r="39" spans="1:9">
      <c r="A39" s="76" t="s">
        <v>474</v>
      </c>
      <c r="B39" s="77">
        <v>32111</v>
      </c>
      <c r="C39" s="77">
        <v>1690</v>
      </c>
      <c r="D39" s="77" t="s">
        <v>393</v>
      </c>
      <c r="E39" s="77" t="s">
        <v>393</v>
      </c>
      <c r="F39" s="77">
        <v>33801</v>
      </c>
      <c r="G39" s="81">
        <v>12000</v>
      </c>
      <c r="H39" s="81">
        <v>30000</v>
      </c>
      <c r="I39" s="78">
        <v>436033</v>
      </c>
    </row>
    <row r="40" spans="1:9" s="347" customFormat="1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538</v>
      </c>
      <c r="B41" s="85">
        <v>9862</v>
      </c>
      <c r="C41" s="12">
        <v>1612</v>
      </c>
      <c r="D41" s="48" t="s">
        <v>393</v>
      </c>
      <c r="E41" s="48" t="s">
        <v>393</v>
      </c>
      <c r="F41" s="48">
        <v>11474</v>
      </c>
      <c r="G41" s="85">
        <v>8930</v>
      </c>
      <c r="H41" s="12">
        <v>20350</v>
      </c>
      <c r="I41" s="13">
        <v>120872</v>
      </c>
    </row>
    <row r="42" spans="1:9">
      <c r="A42" s="66" t="s">
        <v>476</v>
      </c>
      <c r="B42" s="48">
        <v>237</v>
      </c>
      <c r="C42" s="48">
        <v>14</v>
      </c>
      <c r="D42" s="48" t="s">
        <v>393</v>
      </c>
      <c r="E42" s="48" t="s">
        <v>393</v>
      </c>
      <c r="F42" s="48">
        <v>251</v>
      </c>
      <c r="G42" s="12">
        <v>15000</v>
      </c>
      <c r="H42" s="12">
        <v>30000</v>
      </c>
      <c r="I42" s="49">
        <v>3975</v>
      </c>
    </row>
    <row r="43" spans="1:9">
      <c r="A43" s="66" t="s">
        <v>477</v>
      </c>
      <c r="B43" s="12">
        <v>2337</v>
      </c>
      <c r="C43" s="12">
        <v>1855</v>
      </c>
      <c r="D43" s="48" t="s">
        <v>393</v>
      </c>
      <c r="E43" s="48" t="s">
        <v>393</v>
      </c>
      <c r="F43" s="48">
        <v>4192</v>
      </c>
      <c r="G43" s="12">
        <v>7500</v>
      </c>
      <c r="H43" s="12">
        <v>18000</v>
      </c>
      <c r="I43" s="13">
        <v>50917</v>
      </c>
    </row>
    <row r="44" spans="1:9">
      <c r="A44" s="66" t="s">
        <v>478</v>
      </c>
      <c r="B44" s="12">
        <v>3427</v>
      </c>
      <c r="C44" s="12">
        <v>843</v>
      </c>
      <c r="D44" s="48" t="s">
        <v>393</v>
      </c>
      <c r="E44" s="48" t="s">
        <v>393</v>
      </c>
      <c r="F44" s="48">
        <v>4270</v>
      </c>
      <c r="G44" s="12">
        <v>8000</v>
      </c>
      <c r="H44" s="12">
        <v>11000</v>
      </c>
      <c r="I44" s="13">
        <v>36689</v>
      </c>
    </row>
    <row r="45" spans="1:9" ht="12.75" customHeight="1">
      <c r="A45" s="66" t="s">
        <v>479</v>
      </c>
      <c r="B45" s="12">
        <v>32969</v>
      </c>
      <c r="C45" s="12">
        <v>747</v>
      </c>
      <c r="D45" s="12" t="s">
        <v>393</v>
      </c>
      <c r="E45" s="48" t="s">
        <v>393</v>
      </c>
      <c r="F45" s="48">
        <v>33716</v>
      </c>
      <c r="G45" s="12">
        <v>10500</v>
      </c>
      <c r="H45" s="12">
        <v>15000</v>
      </c>
      <c r="I45" s="13">
        <v>357380</v>
      </c>
    </row>
    <row r="46" spans="1:9" ht="12.75" customHeight="1">
      <c r="A46" s="66" t="s">
        <v>480</v>
      </c>
      <c r="B46" s="12">
        <v>2426</v>
      </c>
      <c r="C46" s="12">
        <v>102</v>
      </c>
      <c r="D46" s="48" t="s">
        <v>393</v>
      </c>
      <c r="E46" s="48" t="s">
        <v>393</v>
      </c>
      <c r="F46" s="48">
        <v>2528</v>
      </c>
      <c r="G46" s="12">
        <v>12000</v>
      </c>
      <c r="H46" s="12">
        <v>25000</v>
      </c>
      <c r="I46" s="13">
        <v>31662</v>
      </c>
    </row>
    <row r="47" spans="1:9">
      <c r="A47" s="66" t="s">
        <v>481</v>
      </c>
      <c r="B47" s="12">
        <v>182</v>
      </c>
      <c r="C47" s="12">
        <v>7</v>
      </c>
      <c r="D47" s="48" t="s">
        <v>393</v>
      </c>
      <c r="E47" s="48" t="s">
        <v>393</v>
      </c>
      <c r="F47" s="48">
        <v>189</v>
      </c>
      <c r="G47" s="12">
        <v>14000</v>
      </c>
      <c r="H47" s="12">
        <v>28000</v>
      </c>
      <c r="I47" s="13">
        <v>2744</v>
      </c>
    </row>
    <row r="48" spans="1:9">
      <c r="A48" s="66" t="s">
        <v>482</v>
      </c>
      <c r="B48" s="12">
        <v>3711</v>
      </c>
      <c r="C48" s="12">
        <v>538</v>
      </c>
      <c r="D48" s="12" t="s">
        <v>393</v>
      </c>
      <c r="E48" s="48" t="s">
        <v>393</v>
      </c>
      <c r="F48" s="48">
        <v>4249</v>
      </c>
      <c r="G48" s="12">
        <v>10000</v>
      </c>
      <c r="H48" s="12">
        <v>20000</v>
      </c>
      <c r="I48" s="13">
        <v>47870</v>
      </c>
    </row>
    <row r="49" spans="1:12">
      <c r="A49" s="66" t="s">
        <v>483</v>
      </c>
      <c r="B49" s="12">
        <v>20043</v>
      </c>
      <c r="C49" s="12">
        <v>605</v>
      </c>
      <c r="D49" s="12" t="s">
        <v>393</v>
      </c>
      <c r="E49" s="48" t="s">
        <v>393</v>
      </c>
      <c r="F49" s="48">
        <v>20648</v>
      </c>
      <c r="G49" s="12">
        <v>10000</v>
      </c>
      <c r="H49" s="12">
        <v>25000</v>
      </c>
      <c r="I49" s="13">
        <v>215555</v>
      </c>
    </row>
    <row r="50" spans="1:12">
      <c r="A50" s="76" t="s">
        <v>484</v>
      </c>
      <c r="B50" s="77">
        <v>75194</v>
      </c>
      <c r="C50" s="77">
        <v>6323</v>
      </c>
      <c r="D50" s="77" t="s">
        <v>393</v>
      </c>
      <c r="E50" s="77" t="s">
        <v>393</v>
      </c>
      <c r="F50" s="77">
        <v>81517</v>
      </c>
      <c r="G50" s="81">
        <v>10000</v>
      </c>
      <c r="H50" s="81">
        <v>18302</v>
      </c>
      <c r="I50" s="78">
        <v>867664</v>
      </c>
    </row>
    <row r="51" spans="1:12">
      <c r="A51" s="68"/>
      <c r="B51" s="73"/>
      <c r="C51" s="73"/>
      <c r="D51" s="73"/>
      <c r="E51" s="73"/>
      <c r="F51" s="73"/>
      <c r="G51" s="79"/>
      <c r="H51" s="79"/>
      <c r="I51" s="74"/>
    </row>
    <row r="52" spans="1:12" s="347" customFormat="1">
      <c r="A52" s="76" t="s">
        <v>485</v>
      </c>
      <c r="B52" s="77">
        <v>4154</v>
      </c>
      <c r="C52" s="77">
        <v>288</v>
      </c>
      <c r="D52" s="77" t="s">
        <v>393</v>
      </c>
      <c r="E52" s="77" t="s">
        <v>393</v>
      </c>
      <c r="F52" s="77">
        <v>4442</v>
      </c>
      <c r="G52" s="81">
        <v>5600</v>
      </c>
      <c r="H52" s="81">
        <v>18000</v>
      </c>
      <c r="I52" s="78">
        <v>28446</v>
      </c>
    </row>
    <row r="53" spans="1:12">
      <c r="A53" s="66"/>
      <c r="B53" s="48"/>
      <c r="C53" s="48"/>
      <c r="D53" s="48"/>
      <c r="E53" s="48"/>
      <c r="F53" s="48"/>
      <c r="G53" s="12"/>
      <c r="H53" s="12"/>
      <c r="I53" s="49"/>
    </row>
    <row r="54" spans="1:12">
      <c r="A54" s="66" t="s">
        <v>486</v>
      </c>
      <c r="B54" s="85">
        <v>200</v>
      </c>
      <c r="C54" s="48">
        <v>1500</v>
      </c>
      <c r="D54" s="48" t="s">
        <v>393</v>
      </c>
      <c r="E54" s="48" t="s">
        <v>393</v>
      </c>
      <c r="F54" s="48">
        <v>1700</v>
      </c>
      <c r="G54" s="85">
        <v>8000</v>
      </c>
      <c r="H54" s="12">
        <v>20000</v>
      </c>
      <c r="I54" s="49">
        <v>31600</v>
      </c>
    </row>
    <row r="55" spans="1:12">
      <c r="A55" s="66" t="s">
        <v>487</v>
      </c>
      <c r="B55" s="85">
        <v>1651</v>
      </c>
      <c r="C55" s="48" t="s">
        <v>393</v>
      </c>
      <c r="D55" s="48" t="s">
        <v>393</v>
      </c>
      <c r="E55" s="48" t="s">
        <v>393</v>
      </c>
      <c r="F55" s="48">
        <v>1651</v>
      </c>
      <c r="G55" s="85">
        <v>13200</v>
      </c>
      <c r="H55" s="12" t="s">
        <v>393</v>
      </c>
      <c r="I55" s="49">
        <v>21793</v>
      </c>
    </row>
    <row r="56" spans="1:12">
      <c r="A56" s="66" t="s">
        <v>488</v>
      </c>
      <c r="B56" s="48">
        <v>3200</v>
      </c>
      <c r="C56" s="48" t="s">
        <v>393</v>
      </c>
      <c r="D56" s="48" t="s">
        <v>393</v>
      </c>
      <c r="E56" s="48" t="s">
        <v>393</v>
      </c>
      <c r="F56" s="48">
        <v>3200</v>
      </c>
      <c r="G56" s="12">
        <v>8000</v>
      </c>
      <c r="H56" s="12" t="s">
        <v>393</v>
      </c>
      <c r="I56" s="49">
        <v>25600</v>
      </c>
    </row>
    <row r="57" spans="1:12">
      <c r="A57" s="66" t="s">
        <v>489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48" t="s">
        <v>393</v>
      </c>
      <c r="G57" s="12" t="s">
        <v>393</v>
      </c>
      <c r="H57" s="12" t="s">
        <v>393</v>
      </c>
      <c r="I57" s="49" t="s">
        <v>393</v>
      </c>
    </row>
    <row r="58" spans="1:12">
      <c r="A58" s="66" t="s">
        <v>490</v>
      </c>
      <c r="B58" s="48">
        <v>5774</v>
      </c>
      <c r="C58" s="48">
        <v>186</v>
      </c>
      <c r="D58" s="48" t="s">
        <v>393</v>
      </c>
      <c r="E58" s="48" t="s">
        <v>393</v>
      </c>
      <c r="F58" s="48">
        <v>5960</v>
      </c>
      <c r="G58" s="12">
        <v>5500</v>
      </c>
      <c r="H58" s="12">
        <v>14500</v>
      </c>
      <c r="I58" s="49">
        <v>34454</v>
      </c>
      <c r="L58" s="242"/>
    </row>
    <row r="59" spans="1:12">
      <c r="A59" s="76" t="s">
        <v>565</v>
      </c>
      <c r="B59" s="77">
        <v>10825</v>
      </c>
      <c r="C59" s="77">
        <v>1686</v>
      </c>
      <c r="D59" s="77" t="s">
        <v>393</v>
      </c>
      <c r="E59" s="77" t="s">
        <v>393</v>
      </c>
      <c r="F59" s="77">
        <v>12511</v>
      </c>
      <c r="G59" s="81">
        <v>7460</v>
      </c>
      <c r="H59" s="81">
        <v>19393</v>
      </c>
      <c r="I59" s="78">
        <v>113447</v>
      </c>
    </row>
    <row r="60" spans="1:12">
      <c r="A60" s="66"/>
      <c r="B60" s="48"/>
      <c r="C60" s="48"/>
      <c r="D60" s="48"/>
      <c r="E60" s="48"/>
      <c r="F60" s="48"/>
      <c r="G60" s="12"/>
      <c r="H60" s="12"/>
      <c r="I60" s="49"/>
    </row>
    <row r="61" spans="1:12">
      <c r="A61" s="66" t="s">
        <v>492</v>
      </c>
      <c r="B61" s="85">
        <v>1</v>
      </c>
      <c r="C61" s="83">
        <v>32</v>
      </c>
      <c r="D61" s="48" t="s">
        <v>393</v>
      </c>
      <c r="E61" s="48" t="s">
        <v>393</v>
      </c>
      <c r="F61" s="48">
        <v>33</v>
      </c>
      <c r="G61" s="85">
        <v>3000</v>
      </c>
      <c r="H61" s="83">
        <v>18000</v>
      </c>
      <c r="I61" s="13">
        <v>579</v>
      </c>
    </row>
    <row r="62" spans="1:12">
      <c r="A62" s="66" t="s">
        <v>493</v>
      </c>
      <c r="B62" s="83">
        <v>240</v>
      </c>
      <c r="C62" s="83">
        <v>8</v>
      </c>
      <c r="D62" s="48" t="s">
        <v>393</v>
      </c>
      <c r="E62" s="48" t="s">
        <v>393</v>
      </c>
      <c r="F62" s="48">
        <v>248</v>
      </c>
      <c r="G62" s="83">
        <v>2200</v>
      </c>
      <c r="H62" s="83">
        <v>18000</v>
      </c>
      <c r="I62" s="13">
        <v>672</v>
      </c>
    </row>
    <row r="63" spans="1:12">
      <c r="A63" s="66" t="s">
        <v>494</v>
      </c>
      <c r="B63" s="83" t="s">
        <v>393</v>
      </c>
      <c r="C63" s="83" t="s">
        <v>393</v>
      </c>
      <c r="D63" s="48" t="s">
        <v>393</v>
      </c>
      <c r="E63" s="48" t="s">
        <v>393</v>
      </c>
      <c r="F63" s="48" t="s">
        <v>393</v>
      </c>
      <c r="G63" s="83" t="s">
        <v>393</v>
      </c>
      <c r="H63" s="83" t="s">
        <v>393</v>
      </c>
      <c r="I63" s="13" t="s">
        <v>393</v>
      </c>
    </row>
    <row r="64" spans="1:12">
      <c r="A64" s="76" t="s">
        <v>495</v>
      </c>
      <c r="B64" s="77">
        <v>241</v>
      </c>
      <c r="C64" s="77">
        <v>40</v>
      </c>
      <c r="D64" s="77" t="s">
        <v>393</v>
      </c>
      <c r="E64" s="77" t="s">
        <v>393</v>
      </c>
      <c r="F64" s="77">
        <v>281</v>
      </c>
      <c r="G64" s="81">
        <v>2203</v>
      </c>
      <c r="H64" s="81">
        <v>18000</v>
      </c>
      <c r="I64" s="78">
        <v>1251</v>
      </c>
    </row>
    <row r="65" spans="1:11">
      <c r="A65" s="68"/>
      <c r="B65" s="73"/>
      <c r="C65" s="73"/>
      <c r="D65" s="73"/>
      <c r="E65" s="73"/>
      <c r="F65" s="73"/>
      <c r="G65" s="79"/>
      <c r="H65" s="79"/>
      <c r="I65" s="74"/>
    </row>
    <row r="66" spans="1:11">
      <c r="A66" s="76" t="s">
        <v>496</v>
      </c>
      <c r="B66" s="77">
        <v>8</v>
      </c>
      <c r="C66" s="77">
        <v>53</v>
      </c>
      <c r="D66" s="77" t="s">
        <v>393</v>
      </c>
      <c r="E66" s="77" t="s">
        <v>393</v>
      </c>
      <c r="F66" s="77">
        <v>61</v>
      </c>
      <c r="G66" s="81">
        <v>2275</v>
      </c>
      <c r="H66" s="81">
        <v>9500</v>
      </c>
      <c r="I66" s="78">
        <v>522</v>
      </c>
    </row>
    <row r="67" spans="1:11">
      <c r="A67" s="66"/>
      <c r="B67" s="48"/>
      <c r="C67" s="48"/>
      <c r="D67" s="48"/>
      <c r="E67" s="48"/>
      <c r="F67" s="48"/>
      <c r="G67" s="12"/>
      <c r="H67" s="12"/>
      <c r="I67" s="49"/>
    </row>
    <row r="68" spans="1:11">
      <c r="A68" s="66" t="s">
        <v>497</v>
      </c>
      <c r="B68" s="85">
        <v>43287</v>
      </c>
      <c r="C68" s="12" t="s">
        <v>393</v>
      </c>
      <c r="D68" s="48" t="s">
        <v>393</v>
      </c>
      <c r="E68" s="48" t="s">
        <v>393</v>
      </c>
      <c r="F68" s="48">
        <v>43287</v>
      </c>
      <c r="G68" s="85">
        <v>10940</v>
      </c>
      <c r="H68" s="12" t="s">
        <v>393</v>
      </c>
      <c r="I68" s="13">
        <v>473560</v>
      </c>
    </row>
    <row r="69" spans="1:11">
      <c r="A69" s="66" t="s">
        <v>498</v>
      </c>
      <c r="B69" s="85">
        <v>9655</v>
      </c>
      <c r="C69" s="12" t="s">
        <v>393</v>
      </c>
      <c r="D69" s="48" t="s">
        <v>393</v>
      </c>
      <c r="E69" s="48" t="s">
        <v>393</v>
      </c>
      <c r="F69" s="48">
        <v>9655</v>
      </c>
      <c r="G69" s="85">
        <v>9283</v>
      </c>
      <c r="H69" s="12" t="s">
        <v>393</v>
      </c>
      <c r="I69" s="13">
        <v>89627</v>
      </c>
    </row>
    <row r="70" spans="1:11">
      <c r="A70" s="76" t="s">
        <v>499</v>
      </c>
      <c r="B70" s="77">
        <v>52942</v>
      </c>
      <c r="C70" s="77" t="s">
        <v>393</v>
      </c>
      <c r="D70" s="77" t="s">
        <v>393</v>
      </c>
      <c r="E70" s="77" t="s">
        <v>393</v>
      </c>
      <c r="F70" s="77">
        <v>52942</v>
      </c>
      <c r="G70" s="81">
        <v>10638</v>
      </c>
      <c r="H70" s="81" t="s">
        <v>393</v>
      </c>
      <c r="I70" s="78">
        <v>563187</v>
      </c>
    </row>
    <row r="71" spans="1:11" s="347" customFormat="1">
      <c r="A71" s="363"/>
      <c r="B71" s="48"/>
      <c r="C71" s="48"/>
      <c r="D71" s="48"/>
      <c r="E71" s="48"/>
      <c r="F71" s="48"/>
      <c r="G71" s="12"/>
      <c r="H71" s="12"/>
      <c r="I71" s="49"/>
      <c r="J71" s="47"/>
      <c r="K71" s="364"/>
    </row>
    <row r="72" spans="1:11">
      <c r="A72" s="66" t="s">
        <v>500</v>
      </c>
      <c r="B72" s="85">
        <v>981</v>
      </c>
      <c r="C72" s="48">
        <v>173</v>
      </c>
      <c r="D72" s="48" t="s">
        <v>393</v>
      </c>
      <c r="E72" s="48" t="s">
        <v>393</v>
      </c>
      <c r="F72" s="48">
        <v>1154</v>
      </c>
      <c r="G72" s="85">
        <v>107</v>
      </c>
      <c r="H72" s="12">
        <v>13260</v>
      </c>
      <c r="I72" s="49">
        <v>2399</v>
      </c>
    </row>
    <row r="73" spans="1:11">
      <c r="A73" s="66" t="s">
        <v>501</v>
      </c>
      <c r="B73" s="85">
        <v>9066</v>
      </c>
      <c r="C73" s="48">
        <v>759</v>
      </c>
      <c r="D73" s="48" t="s">
        <v>393</v>
      </c>
      <c r="E73" s="48" t="s">
        <v>393</v>
      </c>
      <c r="F73" s="48">
        <v>9825</v>
      </c>
      <c r="G73" s="85">
        <v>3378</v>
      </c>
      <c r="H73" s="12">
        <v>9000</v>
      </c>
      <c r="I73" s="49">
        <v>37458</v>
      </c>
    </row>
    <row r="74" spans="1:11">
      <c r="A74" s="66" t="s">
        <v>502</v>
      </c>
      <c r="B74" s="12">
        <v>4676</v>
      </c>
      <c r="C74" s="12">
        <v>78</v>
      </c>
      <c r="D74" s="48" t="s">
        <v>393</v>
      </c>
      <c r="E74" s="48" t="s">
        <v>393</v>
      </c>
      <c r="F74" s="48">
        <v>4754</v>
      </c>
      <c r="G74" s="12">
        <v>15000</v>
      </c>
      <c r="H74" s="12">
        <v>25000</v>
      </c>
      <c r="I74" s="13">
        <v>72090</v>
      </c>
    </row>
    <row r="75" spans="1:11">
      <c r="A75" s="66" t="s">
        <v>503</v>
      </c>
      <c r="B75" s="85">
        <v>786</v>
      </c>
      <c r="C75" s="48">
        <v>516</v>
      </c>
      <c r="D75" s="48" t="s">
        <v>393</v>
      </c>
      <c r="E75" s="48" t="s">
        <v>393</v>
      </c>
      <c r="F75" s="48">
        <v>1302</v>
      </c>
      <c r="G75" s="85">
        <v>5175</v>
      </c>
      <c r="H75" s="12">
        <v>19915</v>
      </c>
      <c r="I75" s="49">
        <v>14344</v>
      </c>
    </row>
    <row r="76" spans="1:11">
      <c r="A76" s="66" t="s">
        <v>504</v>
      </c>
      <c r="B76" s="48">
        <v>1000</v>
      </c>
      <c r="C76" s="48" t="s">
        <v>393</v>
      </c>
      <c r="D76" s="48" t="s">
        <v>393</v>
      </c>
      <c r="E76" s="48" t="s">
        <v>393</v>
      </c>
      <c r="F76" s="48">
        <v>1000</v>
      </c>
      <c r="G76" s="12">
        <v>6000</v>
      </c>
      <c r="H76" s="12" t="s">
        <v>393</v>
      </c>
      <c r="I76" s="49">
        <v>6000</v>
      </c>
    </row>
    <row r="77" spans="1:11">
      <c r="A77" s="66" t="s">
        <v>505</v>
      </c>
      <c r="B77" s="48">
        <v>231</v>
      </c>
      <c r="C77" s="48">
        <v>121</v>
      </c>
      <c r="D77" s="48" t="s">
        <v>393</v>
      </c>
      <c r="E77" s="48" t="s">
        <v>393</v>
      </c>
      <c r="F77" s="48">
        <v>352</v>
      </c>
      <c r="G77" s="12">
        <v>9500</v>
      </c>
      <c r="H77" s="12">
        <v>19000</v>
      </c>
      <c r="I77" s="49">
        <v>4493</v>
      </c>
    </row>
    <row r="78" spans="1:11">
      <c r="A78" s="66" t="s">
        <v>506</v>
      </c>
      <c r="B78" s="85">
        <v>2481</v>
      </c>
      <c r="C78" s="48">
        <v>219</v>
      </c>
      <c r="D78" s="48" t="s">
        <v>393</v>
      </c>
      <c r="E78" s="48" t="s">
        <v>393</v>
      </c>
      <c r="F78" s="48">
        <v>2700</v>
      </c>
      <c r="G78" s="85">
        <v>7500</v>
      </c>
      <c r="H78" s="12">
        <v>16000</v>
      </c>
      <c r="I78" s="49">
        <v>22112</v>
      </c>
    </row>
    <row r="79" spans="1:11">
      <c r="A79" s="66" t="s">
        <v>507</v>
      </c>
      <c r="B79" s="12">
        <v>10634</v>
      </c>
      <c r="C79" s="12">
        <v>336</v>
      </c>
      <c r="D79" s="48" t="s">
        <v>393</v>
      </c>
      <c r="E79" s="48" t="s">
        <v>393</v>
      </c>
      <c r="F79" s="48">
        <v>10970</v>
      </c>
      <c r="G79" s="12">
        <v>11408</v>
      </c>
      <c r="H79" s="12">
        <v>27500</v>
      </c>
      <c r="I79" s="13">
        <v>130553</v>
      </c>
    </row>
    <row r="80" spans="1:11">
      <c r="A80" s="76" t="s">
        <v>508</v>
      </c>
      <c r="B80" s="77">
        <v>29855</v>
      </c>
      <c r="C80" s="77">
        <v>2202</v>
      </c>
      <c r="D80" s="77" t="s">
        <v>393</v>
      </c>
      <c r="E80" s="77" t="s">
        <v>393</v>
      </c>
      <c r="F80" s="77">
        <v>32057</v>
      </c>
      <c r="G80" s="81">
        <v>8476</v>
      </c>
      <c r="H80" s="81">
        <v>16528</v>
      </c>
      <c r="I80" s="78">
        <v>289449</v>
      </c>
    </row>
    <row r="81" spans="1:9">
      <c r="A81" s="66"/>
      <c r="B81" s="48"/>
      <c r="C81" s="48"/>
      <c r="D81" s="48"/>
      <c r="E81" s="48"/>
      <c r="F81" s="48"/>
      <c r="G81" s="12"/>
      <c r="H81" s="12"/>
      <c r="I81" s="49"/>
    </row>
    <row r="82" spans="1:9">
      <c r="A82" s="66" t="s">
        <v>509</v>
      </c>
      <c r="B82" s="85">
        <v>423</v>
      </c>
      <c r="C82" s="48">
        <v>2</v>
      </c>
      <c r="D82" s="48" t="s">
        <v>393</v>
      </c>
      <c r="E82" s="48" t="s">
        <v>393</v>
      </c>
      <c r="F82" s="48">
        <v>425</v>
      </c>
      <c r="G82" s="85">
        <v>4000</v>
      </c>
      <c r="H82" s="12">
        <v>15000</v>
      </c>
      <c r="I82" s="49">
        <v>1722</v>
      </c>
    </row>
    <row r="83" spans="1:9">
      <c r="A83" s="66" t="s">
        <v>510</v>
      </c>
      <c r="B83" s="12">
        <v>431</v>
      </c>
      <c r="C83" s="12">
        <v>16</v>
      </c>
      <c r="D83" s="48" t="s">
        <v>393</v>
      </c>
      <c r="E83" s="48" t="s">
        <v>393</v>
      </c>
      <c r="F83" s="48">
        <v>446</v>
      </c>
      <c r="G83" s="12">
        <v>3000</v>
      </c>
      <c r="H83" s="12">
        <v>15000</v>
      </c>
      <c r="I83" s="13">
        <v>1525</v>
      </c>
    </row>
    <row r="84" spans="1:9">
      <c r="A84" s="76" t="s">
        <v>511</v>
      </c>
      <c r="B84" s="77">
        <v>854</v>
      </c>
      <c r="C84" s="77">
        <v>18</v>
      </c>
      <c r="D84" s="77" t="s">
        <v>393</v>
      </c>
      <c r="E84" s="77" t="s">
        <v>393</v>
      </c>
      <c r="F84" s="77">
        <v>871</v>
      </c>
      <c r="G84" s="81">
        <v>3495</v>
      </c>
      <c r="H84" s="81">
        <v>15000</v>
      </c>
      <c r="I84" s="78">
        <v>3247</v>
      </c>
    </row>
    <row r="85" spans="1:9">
      <c r="A85" s="68"/>
      <c r="B85" s="73"/>
      <c r="C85" s="73"/>
      <c r="D85" s="73"/>
      <c r="E85" s="73"/>
      <c r="F85" s="73"/>
      <c r="G85" s="79"/>
      <c r="H85" s="79"/>
      <c r="I85" s="74"/>
    </row>
    <row r="86" spans="1:9" ht="13.5" thickBot="1">
      <c r="A86" s="69" t="s">
        <v>512</v>
      </c>
      <c r="B86" s="55">
        <v>230843</v>
      </c>
      <c r="C86" s="55">
        <v>17386</v>
      </c>
      <c r="D86" s="55" t="s">
        <v>393</v>
      </c>
      <c r="E86" s="55" t="s">
        <v>393</v>
      </c>
      <c r="F86" s="55">
        <v>248228</v>
      </c>
      <c r="G86" s="205">
        <v>10436</v>
      </c>
      <c r="H86" s="205">
        <v>21499</v>
      </c>
      <c r="I86" s="56">
        <v>2782944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Hoja71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42578125" style="240" customWidth="1"/>
    <col min="2" max="7" width="19.85546875" style="240" customWidth="1"/>
    <col min="8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9" s="91" customFormat="1" ht="15">
      <c r="A3" s="1590" t="s">
        <v>1293</v>
      </c>
      <c r="B3" s="1590"/>
      <c r="C3" s="1590"/>
      <c r="D3" s="1590"/>
      <c r="E3" s="1590"/>
      <c r="F3" s="1590"/>
      <c r="G3" s="1590"/>
      <c r="H3" s="251"/>
      <c r="I3" s="251"/>
    </row>
    <row r="4" spans="1:9" s="91" customFormat="1" ht="15">
      <c r="A4" s="1590" t="s">
        <v>1385</v>
      </c>
      <c r="B4" s="1590"/>
      <c r="C4" s="1590"/>
      <c r="D4" s="1590"/>
      <c r="E4" s="1590"/>
      <c r="F4" s="1590"/>
      <c r="G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</row>
    <row r="6" spans="1:9" ht="24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9" ht="27" customHeight="1">
      <c r="A7" s="1549"/>
      <c r="B7" s="1091"/>
      <c r="C7" s="790" t="s">
        <v>383</v>
      </c>
      <c r="D7" s="1092" t="s">
        <v>836</v>
      </c>
      <c r="E7" s="1571" t="s">
        <v>384</v>
      </c>
      <c r="F7" s="1573"/>
      <c r="G7" s="272" t="s">
        <v>805</v>
      </c>
    </row>
    <row r="8" spans="1:9" ht="29.2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9" ht="27" customHeight="1">
      <c r="A9" s="75" t="s">
        <v>452</v>
      </c>
      <c r="B9" s="45">
        <v>43772</v>
      </c>
      <c r="C9" s="45">
        <v>220</v>
      </c>
      <c r="D9" s="45">
        <v>43992</v>
      </c>
      <c r="E9" s="126">
        <v>41475</v>
      </c>
      <c r="F9" s="126">
        <v>39000</v>
      </c>
      <c r="G9" s="46">
        <v>1824024</v>
      </c>
    </row>
    <row r="10" spans="1:9">
      <c r="A10" s="66" t="s">
        <v>453</v>
      </c>
      <c r="B10" s="12">
        <v>19639</v>
      </c>
      <c r="C10" s="12">
        <v>299</v>
      </c>
      <c r="D10" s="48">
        <v>19938</v>
      </c>
      <c r="E10" s="12">
        <v>39538</v>
      </c>
      <c r="F10" s="12">
        <v>39538</v>
      </c>
      <c r="G10" s="13">
        <v>788309</v>
      </c>
    </row>
    <row r="11" spans="1:9">
      <c r="A11" s="66" t="s">
        <v>454</v>
      </c>
      <c r="B11" s="48">
        <v>646</v>
      </c>
      <c r="C11" s="48">
        <v>7</v>
      </c>
      <c r="D11" s="48">
        <v>653</v>
      </c>
      <c r="E11" s="12">
        <v>51667</v>
      </c>
      <c r="F11" s="12">
        <v>51667</v>
      </c>
      <c r="G11" s="49">
        <v>33739</v>
      </c>
    </row>
    <row r="12" spans="1:9">
      <c r="A12" s="66" t="s">
        <v>455</v>
      </c>
      <c r="B12" s="12">
        <v>5342</v>
      </c>
      <c r="C12" s="12">
        <v>27</v>
      </c>
      <c r="D12" s="48">
        <v>5369</v>
      </c>
      <c r="E12" s="12">
        <v>39965</v>
      </c>
      <c r="F12" s="12">
        <v>60000</v>
      </c>
      <c r="G12" s="13">
        <v>215113</v>
      </c>
    </row>
    <row r="13" spans="1:9">
      <c r="A13" s="76" t="s">
        <v>456</v>
      </c>
      <c r="B13" s="77">
        <v>69399</v>
      </c>
      <c r="C13" s="77">
        <v>553</v>
      </c>
      <c r="D13" s="77">
        <v>69952</v>
      </c>
      <c r="E13" s="81">
        <v>40905</v>
      </c>
      <c r="F13" s="81">
        <v>40477</v>
      </c>
      <c r="G13" s="78">
        <v>2861185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76" t="s">
        <v>457</v>
      </c>
      <c r="B15" s="77">
        <v>8236</v>
      </c>
      <c r="C15" s="77" t="s">
        <v>393</v>
      </c>
      <c r="D15" s="77">
        <v>8236</v>
      </c>
      <c r="E15" s="81">
        <v>55000</v>
      </c>
      <c r="F15" s="81" t="s">
        <v>393</v>
      </c>
      <c r="G15" s="78">
        <v>452980</v>
      </c>
    </row>
    <row r="16" spans="1:9">
      <c r="A16" s="68"/>
      <c r="B16" s="73"/>
      <c r="C16" s="73"/>
      <c r="D16" s="73"/>
      <c r="E16" s="79"/>
      <c r="F16" s="79"/>
      <c r="G16" s="74"/>
    </row>
    <row r="17" spans="1:7">
      <c r="A17" s="76" t="s">
        <v>458</v>
      </c>
      <c r="B17" s="77">
        <v>1200</v>
      </c>
      <c r="C17" s="77" t="s">
        <v>393</v>
      </c>
      <c r="D17" s="77">
        <v>1200</v>
      </c>
      <c r="E17" s="81">
        <v>55000</v>
      </c>
      <c r="F17" s="81" t="s">
        <v>393</v>
      </c>
      <c r="G17" s="78">
        <v>66000</v>
      </c>
    </row>
    <row r="18" spans="1:7">
      <c r="A18" s="66"/>
      <c r="B18" s="48"/>
      <c r="C18" s="48"/>
      <c r="D18" s="48"/>
      <c r="E18" s="12"/>
      <c r="F18" s="12"/>
      <c r="G18" s="49"/>
    </row>
    <row r="19" spans="1:7">
      <c r="A19" s="66" t="s">
        <v>537</v>
      </c>
      <c r="B19" s="12">
        <v>231</v>
      </c>
      <c r="C19" s="12">
        <v>438</v>
      </c>
      <c r="D19" s="48">
        <v>669</v>
      </c>
      <c r="E19" s="12">
        <v>38000</v>
      </c>
      <c r="F19" s="12">
        <v>42500</v>
      </c>
      <c r="G19" s="13">
        <v>27393</v>
      </c>
    </row>
    <row r="20" spans="1:7">
      <c r="A20" s="66" t="s">
        <v>460</v>
      </c>
      <c r="B20" s="12">
        <v>140</v>
      </c>
      <c r="C20" s="48" t="s">
        <v>393</v>
      </c>
      <c r="D20" s="48">
        <v>140</v>
      </c>
      <c r="E20" s="12">
        <v>42700</v>
      </c>
      <c r="F20" s="48" t="s">
        <v>393</v>
      </c>
      <c r="G20" s="13">
        <v>5978</v>
      </c>
    </row>
    <row r="21" spans="1:7">
      <c r="A21" s="66" t="s">
        <v>461</v>
      </c>
      <c r="B21" s="12">
        <v>280</v>
      </c>
      <c r="C21" s="48" t="s">
        <v>393</v>
      </c>
      <c r="D21" s="48">
        <v>280</v>
      </c>
      <c r="E21" s="12">
        <v>43500</v>
      </c>
      <c r="F21" s="48" t="s">
        <v>393</v>
      </c>
      <c r="G21" s="13">
        <v>12180</v>
      </c>
    </row>
    <row r="22" spans="1:7">
      <c r="A22" s="76" t="s">
        <v>462</v>
      </c>
      <c r="B22" s="77">
        <v>651</v>
      </c>
      <c r="C22" s="77">
        <v>438</v>
      </c>
      <c r="D22" s="77">
        <v>1089</v>
      </c>
      <c r="E22" s="81">
        <v>41376</v>
      </c>
      <c r="F22" s="81">
        <v>42500</v>
      </c>
      <c r="G22" s="78">
        <v>45551</v>
      </c>
    </row>
    <row r="23" spans="1:7">
      <c r="A23" s="68"/>
      <c r="B23" s="73"/>
      <c r="C23" s="73"/>
      <c r="D23" s="73"/>
      <c r="E23" s="79"/>
      <c r="F23" s="79"/>
      <c r="G23" s="74"/>
    </row>
    <row r="24" spans="1:7">
      <c r="A24" s="76" t="s">
        <v>463</v>
      </c>
      <c r="B24" s="77">
        <v>1470</v>
      </c>
      <c r="C24" s="77">
        <v>2710</v>
      </c>
      <c r="D24" s="77">
        <v>4180</v>
      </c>
      <c r="E24" s="81">
        <v>37770</v>
      </c>
      <c r="F24" s="81">
        <v>50086</v>
      </c>
      <c r="G24" s="78">
        <v>191256</v>
      </c>
    </row>
    <row r="25" spans="1:7">
      <c r="A25" s="68"/>
      <c r="B25" s="73"/>
      <c r="C25" s="73"/>
      <c r="D25" s="73"/>
      <c r="E25" s="79"/>
      <c r="F25" s="79"/>
      <c r="G25" s="74"/>
    </row>
    <row r="26" spans="1:7">
      <c r="A26" s="76" t="s">
        <v>464</v>
      </c>
      <c r="B26" s="77" t="s">
        <v>393</v>
      </c>
      <c r="C26" s="77">
        <v>48</v>
      </c>
      <c r="D26" s="77">
        <v>48</v>
      </c>
      <c r="E26" s="81" t="s">
        <v>393</v>
      </c>
      <c r="F26" s="81">
        <v>52000</v>
      </c>
      <c r="G26" s="78">
        <v>2496</v>
      </c>
    </row>
    <row r="27" spans="1:7">
      <c r="A27" s="66"/>
      <c r="B27" s="48"/>
      <c r="C27" s="48"/>
      <c r="D27" s="48"/>
      <c r="E27" s="12"/>
      <c r="F27" s="12"/>
      <c r="G27" s="49"/>
    </row>
    <row r="28" spans="1:7">
      <c r="A28" s="66" t="s">
        <v>465</v>
      </c>
      <c r="B28" s="48" t="s">
        <v>393</v>
      </c>
      <c r="C28" s="48">
        <v>500</v>
      </c>
      <c r="D28" s="48">
        <v>500</v>
      </c>
      <c r="E28" s="48">
        <v>33150</v>
      </c>
      <c r="F28" s="12">
        <v>40000</v>
      </c>
      <c r="G28" s="49">
        <v>20000</v>
      </c>
    </row>
    <row r="29" spans="1:7">
      <c r="A29" s="66" t="s">
        <v>466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12" t="s">
        <v>393</v>
      </c>
      <c r="G29" s="49" t="s">
        <v>393</v>
      </c>
    </row>
    <row r="30" spans="1:7">
      <c r="A30" s="66" t="s">
        <v>467</v>
      </c>
      <c r="B30" s="48" t="s">
        <v>393</v>
      </c>
      <c r="C30" s="48">
        <v>700</v>
      </c>
      <c r="D30" s="48">
        <v>700</v>
      </c>
      <c r="E30" s="48">
        <v>33150</v>
      </c>
      <c r="F30" s="12">
        <v>55000</v>
      </c>
      <c r="G30" s="49">
        <v>38500</v>
      </c>
    </row>
    <row r="31" spans="1:7">
      <c r="A31" s="76" t="s">
        <v>468</v>
      </c>
      <c r="B31" s="77" t="s">
        <v>393</v>
      </c>
      <c r="C31" s="77">
        <v>1200</v>
      </c>
      <c r="D31" s="77">
        <v>1200</v>
      </c>
      <c r="E31" s="81" t="s">
        <v>393</v>
      </c>
      <c r="F31" s="81">
        <v>48750</v>
      </c>
      <c r="G31" s="78">
        <v>58500</v>
      </c>
    </row>
    <row r="32" spans="1:7">
      <c r="A32" s="66"/>
      <c r="B32" s="48"/>
      <c r="C32" s="48"/>
      <c r="D32" s="48"/>
      <c r="E32" s="12"/>
      <c r="F32" s="12"/>
      <c r="G32" s="49"/>
    </row>
    <row r="33" spans="1:7">
      <c r="A33" s="66" t="s">
        <v>469</v>
      </c>
      <c r="B33" s="83">
        <v>2146</v>
      </c>
      <c r="C33" s="83">
        <v>359</v>
      </c>
      <c r="D33" s="48">
        <v>2505</v>
      </c>
      <c r="E33" s="83">
        <v>40317</v>
      </c>
      <c r="F33" s="83">
        <v>52353</v>
      </c>
      <c r="G33" s="84">
        <v>105315</v>
      </c>
    </row>
    <row r="34" spans="1:7">
      <c r="A34" s="66" t="s">
        <v>470</v>
      </c>
      <c r="B34" s="83">
        <v>911</v>
      </c>
      <c r="C34" s="83">
        <v>2486</v>
      </c>
      <c r="D34" s="48">
        <v>3397</v>
      </c>
      <c r="E34" s="83">
        <v>43586</v>
      </c>
      <c r="F34" s="83">
        <v>61853</v>
      </c>
      <c r="G34" s="13">
        <v>193474</v>
      </c>
    </row>
    <row r="35" spans="1:7">
      <c r="A35" s="66" t="s">
        <v>471</v>
      </c>
      <c r="B35" s="83">
        <v>41</v>
      </c>
      <c r="C35" s="83">
        <v>4211</v>
      </c>
      <c r="D35" s="48">
        <v>4252</v>
      </c>
      <c r="E35" s="83">
        <v>19645</v>
      </c>
      <c r="F35" s="83">
        <v>66582</v>
      </c>
      <c r="G35" s="13">
        <v>281182</v>
      </c>
    </row>
    <row r="36" spans="1:7">
      <c r="A36" s="66" t="s">
        <v>472</v>
      </c>
      <c r="B36" s="83" t="s">
        <v>393</v>
      </c>
      <c r="C36" s="83" t="s">
        <v>393</v>
      </c>
      <c r="D36" s="48" t="s">
        <v>393</v>
      </c>
      <c r="E36" s="83" t="s">
        <v>393</v>
      </c>
      <c r="F36" s="83" t="s">
        <v>393</v>
      </c>
      <c r="G36" s="13" t="s">
        <v>393</v>
      </c>
    </row>
    <row r="37" spans="1:7">
      <c r="A37" s="76" t="s">
        <v>473</v>
      </c>
      <c r="B37" s="77">
        <v>3098</v>
      </c>
      <c r="C37" s="77">
        <v>7056</v>
      </c>
      <c r="D37" s="77">
        <v>10154</v>
      </c>
      <c r="E37" s="81">
        <v>41005</v>
      </c>
      <c r="F37" s="81">
        <v>64192</v>
      </c>
      <c r="G37" s="78">
        <v>579971</v>
      </c>
    </row>
    <row r="38" spans="1:7">
      <c r="A38" s="68"/>
      <c r="B38" s="73"/>
      <c r="C38" s="73"/>
      <c r="D38" s="73"/>
      <c r="E38" s="79"/>
      <c r="F38" s="79"/>
      <c r="G38" s="74"/>
    </row>
    <row r="39" spans="1:7">
      <c r="A39" s="76" t="s">
        <v>474</v>
      </c>
      <c r="B39" s="77" t="s">
        <v>393</v>
      </c>
      <c r="C39" s="77">
        <v>156</v>
      </c>
      <c r="D39" s="77">
        <v>156</v>
      </c>
      <c r="E39" s="81" t="s">
        <v>393</v>
      </c>
      <c r="F39" s="81">
        <v>48000</v>
      </c>
      <c r="G39" s="78">
        <v>7488</v>
      </c>
    </row>
    <row r="40" spans="1:7">
      <c r="A40" s="66"/>
      <c r="B40" s="48"/>
      <c r="C40" s="48"/>
      <c r="D40" s="48"/>
      <c r="E40" s="12"/>
      <c r="F40" s="12"/>
      <c r="G40" s="49"/>
    </row>
    <row r="41" spans="1:7">
      <c r="A41" s="66" t="s">
        <v>538</v>
      </c>
      <c r="B41" s="12">
        <v>11</v>
      </c>
      <c r="C41" s="12">
        <v>609</v>
      </c>
      <c r="D41" s="48">
        <v>620</v>
      </c>
      <c r="E41" s="12">
        <v>27814</v>
      </c>
      <c r="F41" s="12">
        <v>64043</v>
      </c>
      <c r="G41" s="13">
        <v>39308</v>
      </c>
    </row>
    <row r="42" spans="1:7">
      <c r="A42" s="66" t="s">
        <v>476</v>
      </c>
      <c r="B42" s="48">
        <v>73</v>
      </c>
      <c r="C42" s="48">
        <v>788</v>
      </c>
      <c r="D42" s="48">
        <v>861</v>
      </c>
      <c r="E42" s="12">
        <v>27000</v>
      </c>
      <c r="F42" s="12">
        <v>52355</v>
      </c>
      <c r="G42" s="49">
        <v>43227</v>
      </c>
    </row>
    <row r="43" spans="1:7">
      <c r="A43" s="66" t="s">
        <v>477</v>
      </c>
      <c r="B43" s="12" t="s">
        <v>393</v>
      </c>
      <c r="C43" s="12">
        <v>3844</v>
      </c>
      <c r="D43" s="48">
        <v>3844</v>
      </c>
      <c r="E43" s="12" t="s">
        <v>393</v>
      </c>
      <c r="F43" s="12">
        <v>60000</v>
      </c>
      <c r="G43" s="13">
        <v>230640</v>
      </c>
    </row>
    <row r="44" spans="1:7">
      <c r="A44" s="66" t="s">
        <v>478</v>
      </c>
      <c r="B44" s="48" t="s">
        <v>393</v>
      </c>
      <c r="C44" s="12">
        <v>3500</v>
      </c>
      <c r="D44" s="48">
        <v>3500</v>
      </c>
      <c r="E44" s="48" t="s">
        <v>393</v>
      </c>
      <c r="F44" s="12">
        <v>50000</v>
      </c>
      <c r="G44" s="13">
        <v>175000</v>
      </c>
    </row>
    <row r="45" spans="1:7">
      <c r="A45" s="66" t="s">
        <v>479</v>
      </c>
      <c r="B45" s="12">
        <v>22</v>
      </c>
      <c r="C45" s="12">
        <v>183</v>
      </c>
      <c r="D45" s="48">
        <v>205</v>
      </c>
      <c r="E45" s="12">
        <v>10000</v>
      </c>
      <c r="F45" s="12">
        <v>59000</v>
      </c>
      <c r="G45" s="13">
        <v>11017</v>
      </c>
    </row>
    <row r="46" spans="1:7">
      <c r="A46" s="66" t="s">
        <v>480</v>
      </c>
      <c r="B46" s="12" t="s">
        <v>393</v>
      </c>
      <c r="C46" s="12">
        <v>585</v>
      </c>
      <c r="D46" s="48">
        <v>585</v>
      </c>
      <c r="E46" s="12" t="s">
        <v>393</v>
      </c>
      <c r="F46" s="12">
        <v>60000</v>
      </c>
      <c r="G46" s="13">
        <v>35100</v>
      </c>
    </row>
    <row r="47" spans="1:7">
      <c r="A47" s="66" t="s">
        <v>481</v>
      </c>
      <c r="B47" s="85" t="s">
        <v>393</v>
      </c>
      <c r="C47" s="12">
        <v>1</v>
      </c>
      <c r="D47" s="48">
        <v>1</v>
      </c>
      <c r="E47" s="85" t="s">
        <v>393</v>
      </c>
      <c r="F47" s="12">
        <v>45000</v>
      </c>
      <c r="G47" s="13">
        <v>45</v>
      </c>
    </row>
    <row r="48" spans="1:7">
      <c r="A48" s="66" t="s">
        <v>482</v>
      </c>
      <c r="B48" s="85" t="s">
        <v>393</v>
      </c>
      <c r="C48" s="12">
        <v>153</v>
      </c>
      <c r="D48" s="48">
        <v>153</v>
      </c>
      <c r="E48" s="85" t="s">
        <v>393</v>
      </c>
      <c r="F48" s="12">
        <v>55000</v>
      </c>
      <c r="G48" s="13">
        <v>8415</v>
      </c>
    </row>
    <row r="49" spans="1:7">
      <c r="A49" s="66" t="s">
        <v>483</v>
      </c>
      <c r="B49" s="12" t="s">
        <v>393</v>
      </c>
      <c r="C49" s="12">
        <v>218</v>
      </c>
      <c r="D49" s="48">
        <v>218</v>
      </c>
      <c r="E49" s="12" t="s">
        <v>393</v>
      </c>
      <c r="F49" s="12">
        <v>65000</v>
      </c>
      <c r="G49" s="13">
        <v>14170</v>
      </c>
    </row>
    <row r="50" spans="1:7">
      <c r="A50" s="76" t="s">
        <v>484</v>
      </c>
      <c r="B50" s="77">
        <v>106</v>
      </c>
      <c r="C50" s="77">
        <v>9881</v>
      </c>
      <c r="D50" s="77">
        <v>9987</v>
      </c>
      <c r="E50" s="81">
        <v>23556</v>
      </c>
      <c r="F50" s="81">
        <v>56110</v>
      </c>
      <c r="G50" s="78">
        <v>556922</v>
      </c>
    </row>
    <row r="51" spans="1:7">
      <c r="A51" s="68"/>
      <c r="B51" s="73"/>
      <c r="C51" s="73"/>
      <c r="D51" s="73"/>
      <c r="E51" s="79"/>
      <c r="F51" s="79"/>
      <c r="G51" s="74"/>
    </row>
    <row r="52" spans="1:7">
      <c r="A52" s="76" t="s">
        <v>485</v>
      </c>
      <c r="B52" s="77" t="s">
        <v>393</v>
      </c>
      <c r="C52" s="77" t="s">
        <v>393</v>
      </c>
      <c r="D52" s="77" t="s">
        <v>393</v>
      </c>
      <c r="E52" s="81" t="s">
        <v>393</v>
      </c>
      <c r="F52" s="81" t="s">
        <v>393</v>
      </c>
      <c r="G52" s="78" t="s">
        <v>393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486</v>
      </c>
      <c r="B54" s="48" t="s">
        <v>393</v>
      </c>
      <c r="C54" s="48">
        <v>900</v>
      </c>
      <c r="D54" s="48">
        <v>900</v>
      </c>
      <c r="E54" s="12" t="s">
        <v>393</v>
      </c>
      <c r="F54" s="12">
        <v>54000</v>
      </c>
      <c r="G54" s="49">
        <v>48600</v>
      </c>
    </row>
    <row r="55" spans="1:7">
      <c r="A55" s="66" t="s">
        <v>487</v>
      </c>
      <c r="B55" s="48" t="s">
        <v>393</v>
      </c>
      <c r="C55" s="48">
        <v>25</v>
      </c>
      <c r="D55" s="48">
        <v>25</v>
      </c>
      <c r="E55" s="48" t="s">
        <v>393</v>
      </c>
      <c r="F55" s="12">
        <v>45000</v>
      </c>
      <c r="G55" s="49">
        <v>1125</v>
      </c>
    </row>
    <row r="56" spans="1:7">
      <c r="A56" s="66" t="s">
        <v>488</v>
      </c>
      <c r="B56" s="48" t="s">
        <v>393</v>
      </c>
      <c r="C56" s="48">
        <v>40</v>
      </c>
      <c r="D56" s="48">
        <v>40</v>
      </c>
      <c r="E56" s="12" t="s">
        <v>393</v>
      </c>
      <c r="F56" s="12">
        <v>20000</v>
      </c>
      <c r="G56" s="49">
        <v>800</v>
      </c>
    </row>
    <row r="57" spans="1:7">
      <c r="A57" s="66" t="s">
        <v>489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48" t="s">
        <v>393</v>
      </c>
      <c r="G57" s="49" t="s">
        <v>393</v>
      </c>
    </row>
    <row r="58" spans="1:7">
      <c r="A58" s="66" t="s">
        <v>490</v>
      </c>
      <c r="B58" s="48" t="s">
        <v>393</v>
      </c>
      <c r="C58" s="48">
        <v>619</v>
      </c>
      <c r="D58" s="48">
        <v>619</v>
      </c>
      <c r="E58" s="12" t="s">
        <v>393</v>
      </c>
      <c r="F58" s="12">
        <v>56000</v>
      </c>
      <c r="G58" s="49">
        <v>34664</v>
      </c>
    </row>
    <row r="59" spans="1:7">
      <c r="A59" s="76" t="s">
        <v>565</v>
      </c>
      <c r="B59" s="77" t="s">
        <v>393</v>
      </c>
      <c r="C59" s="77">
        <v>1584</v>
      </c>
      <c r="D59" s="77">
        <v>1584</v>
      </c>
      <c r="E59" s="81" t="s">
        <v>393</v>
      </c>
      <c r="F59" s="81">
        <v>53781</v>
      </c>
      <c r="G59" s="78">
        <v>85189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492</v>
      </c>
      <c r="B61" s="83" t="s">
        <v>393</v>
      </c>
      <c r="C61" s="83">
        <v>55</v>
      </c>
      <c r="D61" s="48">
        <v>55</v>
      </c>
      <c r="E61" s="83" t="s">
        <v>393</v>
      </c>
      <c r="F61" s="83">
        <v>22000</v>
      </c>
      <c r="G61" s="13">
        <v>1210</v>
      </c>
    </row>
    <row r="62" spans="1:7">
      <c r="A62" s="66" t="s">
        <v>493</v>
      </c>
      <c r="B62" s="83">
        <v>17</v>
      </c>
      <c r="C62" s="83">
        <v>22</v>
      </c>
      <c r="D62" s="48">
        <v>39</v>
      </c>
      <c r="E62" s="83">
        <v>2200</v>
      </c>
      <c r="F62" s="83">
        <v>25000</v>
      </c>
      <c r="G62" s="13">
        <v>587</v>
      </c>
    </row>
    <row r="63" spans="1:7">
      <c r="A63" s="66" t="s">
        <v>494</v>
      </c>
      <c r="B63" s="48" t="s">
        <v>393</v>
      </c>
      <c r="C63" s="85">
        <v>24</v>
      </c>
      <c r="D63" s="85">
        <v>24</v>
      </c>
      <c r="E63" s="48" t="s">
        <v>393</v>
      </c>
      <c r="F63" s="85">
        <v>30000</v>
      </c>
      <c r="G63" s="128">
        <v>720</v>
      </c>
    </row>
    <row r="64" spans="1:7">
      <c r="A64" s="76" t="s">
        <v>495</v>
      </c>
      <c r="B64" s="77">
        <v>17</v>
      </c>
      <c r="C64" s="77">
        <v>101</v>
      </c>
      <c r="D64" s="77">
        <v>118</v>
      </c>
      <c r="E64" s="81">
        <v>2200</v>
      </c>
      <c r="F64" s="81">
        <v>24554</v>
      </c>
      <c r="G64" s="78">
        <v>2517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496</v>
      </c>
      <c r="B66" s="77" t="s">
        <v>393</v>
      </c>
      <c r="C66" s="77">
        <v>37</v>
      </c>
      <c r="D66" s="77">
        <v>37</v>
      </c>
      <c r="E66" s="81" t="s">
        <v>393</v>
      </c>
      <c r="F66" s="81">
        <v>28000</v>
      </c>
      <c r="G66" s="78">
        <v>1036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497</v>
      </c>
      <c r="B68" s="48" t="s">
        <v>393</v>
      </c>
      <c r="C68" s="12">
        <v>230</v>
      </c>
      <c r="D68" s="48">
        <v>230</v>
      </c>
      <c r="E68" s="48" t="s">
        <v>393</v>
      </c>
      <c r="F68" s="12">
        <v>57515</v>
      </c>
      <c r="G68" s="13">
        <v>13228</v>
      </c>
    </row>
    <row r="69" spans="1:7">
      <c r="A69" s="66" t="s">
        <v>498</v>
      </c>
      <c r="B69" s="48" t="s">
        <v>393</v>
      </c>
      <c r="C69" s="12">
        <v>360</v>
      </c>
      <c r="D69" s="48">
        <v>360</v>
      </c>
      <c r="E69" s="48" t="s">
        <v>393</v>
      </c>
      <c r="F69" s="12">
        <v>52880</v>
      </c>
      <c r="G69" s="13">
        <v>19037</v>
      </c>
    </row>
    <row r="70" spans="1:7">
      <c r="A70" s="76" t="s">
        <v>499</v>
      </c>
      <c r="B70" s="77" t="s">
        <v>393</v>
      </c>
      <c r="C70" s="77">
        <v>590</v>
      </c>
      <c r="D70" s="77">
        <v>590</v>
      </c>
      <c r="E70" s="81" t="s">
        <v>393</v>
      </c>
      <c r="F70" s="81">
        <v>54687</v>
      </c>
      <c r="G70" s="78">
        <v>32265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500</v>
      </c>
      <c r="B72" s="85" t="s">
        <v>393</v>
      </c>
      <c r="C72" s="48">
        <v>11</v>
      </c>
      <c r="D72" s="48">
        <v>11</v>
      </c>
      <c r="E72" s="85" t="s">
        <v>393</v>
      </c>
      <c r="F72" s="12">
        <v>7545</v>
      </c>
      <c r="G72" s="49">
        <v>83</v>
      </c>
    </row>
    <row r="73" spans="1:7">
      <c r="A73" s="66" t="s">
        <v>501</v>
      </c>
      <c r="B73" s="48" t="s">
        <v>393</v>
      </c>
      <c r="C73" s="48">
        <v>69</v>
      </c>
      <c r="D73" s="48">
        <v>69</v>
      </c>
      <c r="E73" s="48" t="s">
        <v>393</v>
      </c>
      <c r="F73" s="12">
        <v>24000</v>
      </c>
      <c r="G73" s="49">
        <v>1656</v>
      </c>
    </row>
    <row r="74" spans="1:7">
      <c r="A74" s="66" t="s">
        <v>502</v>
      </c>
      <c r="B74" s="12">
        <v>3</v>
      </c>
      <c r="C74" s="12">
        <v>221</v>
      </c>
      <c r="D74" s="48">
        <v>224</v>
      </c>
      <c r="E74" s="12">
        <v>20000</v>
      </c>
      <c r="F74" s="12">
        <v>50000</v>
      </c>
      <c r="G74" s="13">
        <v>11110</v>
      </c>
    </row>
    <row r="75" spans="1:7">
      <c r="A75" s="66" t="s">
        <v>503</v>
      </c>
      <c r="B75" s="48" t="s">
        <v>393</v>
      </c>
      <c r="C75" s="48">
        <v>135</v>
      </c>
      <c r="D75" s="48">
        <v>135</v>
      </c>
      <c r="E75" s="48" t="s">
        <v>393</v>
      </c>
      <c r="F75" s="12">
        <v>44711</v>
      </c>
      <c r="G75" s="49">
        <v>6036</v>
      </c>
    </row>
    <row r="76" spans="1:7">
      <c r="A76" s="66" t="s">
        <v>504</v>
      </c>
      <c r="B76" s="48" t="s">
        <v>393</v>
      </c>
      <c r="C76" s="48">
        <v>165</v>
      </c>
      <c r="D76" s="48">
        <v>165</v>
      </c>
      <c r="E76" s="12" t="s">
        <v>393</v>
      </c>
      <c r="F76" s="12">
        <v>53000</v>
      </c>
      <c r="G76" s="49">
        <v>8745</v>
      </c>
    </row>
    <row r="77" spans="1:7">
      <c r="A77" s="66" t="s">
        <v>505</v>
      </c>
      <c r="B77" s="48">
        <v>15</v>
      </c>
      <c r="C77" s="48">
        <v>39</v>
      </c>
      <c r="D77" s="48">
        <v>54</v>
      </c>
      <c r="E77" s="12">
        <v>20000</v>
      </c>
      <c r="F77" s="12">
        <v>54000</v>
      </c>
      <c r="G77" s="49">
        <v>2406</v>
      </c>
    </row>
    <row r="78" spans="1:7">
      <c r="A78" s="66" t="s">
        <v>506</v>
      </c>
      <c r="B78" s="85">
        <v>20</v>
      </c>
      <c r="C78" s="48">
        <v>121</v>
      </c>
      <c r="D78" s="48">
        <v>141</v>
      </c>
      <c r="E78" s="85">
        <v>12000</v>
      </c>
      <c r="F78" s="12">
        <v>44000</v>
      </c>
      <c r="G78" s="49">
        <v>5564</v>
      </c>
    </row>
    <row r="79" spans="1:7">
      <c r="A79" s="66" t="s">
        <v>507</v>
      </c>
      <c r="B79" s="85">
        <v>15</v>
      </c>
      <c r="C79" s="12">
        <v>275</v>
      </c>
      <c r="D79" s="48">
        <v>290</v>
      </c>
      <c r="E79" s="85">
        <v>16500</v>
      </c>
      <c r="F79" s="12">
        <v>55000</v>
      </c>
      <c r="G79" s="13">
        <v>15373</v>
      </c>
    </row>
    <row r="80" spans="1:7">
      <c r="A80" s="76" t="s">
        <v>508</v>
      </c>
      <c r="B80" s="77">
        <v>53</v>
      </c>
      <c r="C80" s="77">
        <v>1036</v>
      </c>
      <c r="D80" s="77">
        <v>1089</v>
      </c>
      <c r="E80" s="81">
        <v>15991</v>
      </c>
      <c r="F80" s="81">
        <v>48383</v>
      </c>
      <c r="G80" s="78">
        <v>50973</v>
      </c>
    </row>
    <row r="81" spans="1:8">
      <c r="A81" s="66"/>
      <c r="B81" s="48"/>
      <c r="C81" s="48"/>
      <c r="D81" s="48"/>
      <c r="E81" s="12"/>
      <c r="F81" s="12"/>
      <c r="G81" s="49"/>
    </row>
    <row r="82" spans="1:8">
      <c r="A82" s="66" t="s">
        <v>509</v>
      </c>
      <c r="B82" s="48">
        <v>226</v>
      </c>
      <c r="C82" s="48">
        <v>144</v>
      </c>
      <c r="D82" s="48">
        <v>370</v>
      </c>
      <c r="E82" s="12">
        <v>7916</v>
      </c>
      <c r="F82" s="12">
        <v>17550</v>
      </c>
      <c r="G82" s="49">
        <v>4324</v>
      </c>
      <c r="H82" s="242"/>
    </row>
    <row r="83" spans="1:8">
      <c r="A83" s="66" t="s">
        <v>510</v>
      </c>
      <c r="B83" s="12">
        <v>138</v>
      </c>
      <c r="C83" s="12">
        <v>68</v>
      </c>
      <c r="D83" s="48">
        <v>206</v>
      </c>
      <c r="E83" s="12">
        <v>5000</v>
      </c>
      <c r="F83" s="12">
        <v>20000</v>
      </c>
      <c r="G83" s="13">
        <v>2047</v>
      </c>
    </row>
    <row r="84" spans="1:8">
      <c r="A84" s="76" t="s">
        <v>511</v>
      </c>
      <c r="B84" s="77">
        <v>364</v>
      </c>
      <c r="C84" s="77">
        <v>212</v>
      </c>
      <c r="D84" s="77">
        <v>576</v>
      </c>
      <c r="E84" s="81">
        <v>6810</v>
      </c>
      <c r="F84" s="81">
        <v>18336</v>
      </c>
      <c r="G84" s="78">
        <v>6371</v>
      </c>
    </row>
    <row r="85" spans="1:8">
      <c r="A85" s="68"/>
      <c r="B85" s="73"/>
      <c r="C85" s="73"/>
      <c r="D85" s="73"/>
      <c r="E85" s="79"/>
      <c r="F85" s="79"/>
      <c r="G85" s="74"/>
    </row>
    <row r="86" spans="1:8" ht="13.5" thickBot="1">
      <c r="A86" s="69" t="s">
        <v>512</v>
      </c>
      <c r="B86" s="55">
        <v>84594</v>
      </c>
      <c r="C86" s="55">
        <v>25602</v>
      </c>
      <c r="D86" s="55">
        <v>110196</v>
      </c>
      <c r="E86" s="205">
        <v>42239</v>
      </c>
      <c r="F86" s="205">
        <v>55760</v>
      </c>
      <c r="G86" s="56">
        <v>5000700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72">
    <pageSetUpPr fitToPage="1"/>
  </sheetPr>
  <dimension ref="A1:I4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140625" style="240" customWidth="1"/>
    <col min="2" max="7" width="18.5703125" style="240" customWidth="1"/>
    <col min="8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9" s="91" customFormat="1" ht="15">
      <c r="A3" s="1590" t="s">
        <v>837</v>
      </c>
      <c r="B3" s="1590"/>
      <c r="C3" s="1590"/>
      <c r="D3" s="1590"/>
      <c r="E3" s="1590"/>
      <c r="F3" s="1590"/>
      <c r="G3" s="1590"/>
      <c r="H3" s="251"/>
      <c r="I3" s="251"/>
    </row>
    <row r="4" spans="1:9" s="91" customFormat="1" ht="15">
      <c r="A4" s="1590" t="s">
        <v>1384</v>
      </c>
      <c r="B4" s="1590"/>
      <c r="C4" s="1590"/>
      <c r="D4" s="1590"/>
      <c r="E4" s="1590"/>
      <c r="F4" s="1590"/>
      <c r="G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9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9" ht="28.5" customHeight="1" thickBot="1">
      <c r="A8" s="1550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273" t="s">
        <v>526</v>
      </c>
    </row>
    <row r="9" spans="1:9">
      <c r="A9" s="1078" t="s">
        <v>460</v>
      </c>
      <c r="B9" s="1082">
        <v>1</v>
      </c>
      <c r="C9" s="1080" t="s">
        <v>393</v>
      </c>
      <c r="D9" s="1080">
        <v>1</v>
      </c>
      <c r="E9" s="1082">
        <v>19000</v>
      </c>
      <c r="F9" s="1080" t="s">
        <v>393</v>
      </c>
      <c r="G9" s="1093">
        <v>19</v>
      </c>
    </row>
    <row r="10" spans="1:9">
      <c r="A10" s="973" t="s">
        <v>461</v>
      </c>
      <c r="B10" s="1076">
        <v>1</v>
      </c>
      <c r="C10" s="1072" t="s">
        <v>393</v>
      </c>
      <c r="D10" s="1072">
        <v>1</v>
      </c>
      <c r="E10" s="1076">
        <v>19500</v>
      </c>
      <c r="F10" s="1072" t="s">
        <v>393</v>
      </c>
      <c r="G10" s="1094">
        <v>20</v>
      </c>
    </row>
    <row r="11" spans="1:9">
      <c r="A11" s="849" t="s">
        <v>462</v>
      </c>
      <c r="B11" s="850">
        <v>2</v>
      </c>
      <c r="C11" s="850" t="s">
        <v>393</v>
      </c>
      <c r="D11" s="850">
        <v>2</v>
      </c>
      <c r="E11" s="851">
        <v>19250</v>
      </c>
      <c r="F11" s="851" t="s">
        <v>393</v>
      </c>
      <c r="G11" s="852">
        <v>39</v>
      </c>
    </row>
    <row r="12" spans="1:9">
      <c r="A12" s="68"/>
      <c r="B12" s="73"/>
      <c r="C12" s="73"/>
      <c r="D12" s="73"/>
      <c r="E12" s="79"/>
      <c r="F12" s="79"/>
      <c r="G12" s="74"/>
    </row>
    <row r="13" spans="1:9">
      <c r="A13" s="849" t="s">
        <v>463</v>
      </c>
      <c r="B13" s="850">
        <v>138</v>
      </c>
      <c r="C13" s="850">
        <v>176</v>
      </c>
      <c r="D13" s="850">
        <v>314</v>
      </c>
      <c r="E13" s="851">
        <v>16420</v>
      </c>
      <c r="F13" s="851">
        <v>39960</v>
      </c>
      <c r="G13" s="852">
        <v>9299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973" t="s">
        <v>465</v>
      </c>
      <c r="B15" s="1095" t="s">
        <v>393</v>
      </c>
      <c r="C15" s="1095" t="s">
        <v>393</v>
      </c>
      <c r="D15" s="1072" t="s">
        <v>393</v>
      </c>
      <c r="E15" s="1095">
        <v>27500</v>
      </c>
      <c r="F15" s="1095" t="s">
        <v>393</v>
      </c>
      <c r="G15" s="1096" t="s">
        <v>393</v>
      </c>
    </row>
    <row r="16" spans="1:9">
      <c r="A16" s="973" t="s">
        <v>469</v>
      </c>
      <c r="B16" s="1095">
        <v>1012</v>
      </c>
      <c r="C16" s="1095">
        <v>72</v>
      </c>
      <c r="D16" s="1072">
        <v>1084</v>
      </c>
      <c r="E16" s="1095">
        <v>13614</v>
      </c>
      <c r="F16" s="1095">
        <v>46840</v>
      </c>
      <c r="G16" s="1094">
        <v>17150</v>
      </c>
    </row>
    <row r="17" spans="1:7">
      <c r="A17" s="973" t="s">
        <v>470</v>
      </c>
      <c r="B17" s="1095">
        <v>372</v>
      </c>
      <c r="C17" s="1095">
        <v>187</v>
      </c>
      <c r="D17" s="1072">
        <v>559</v>
      </c>
      <c r="E17" s="1095">
        <v>16523</v>
      </c>
      <c r="F17" s="1095">
        <v>44786</v>
      </c>
      <c r="G17" s="1094">
        <v>14522</v>
      </c>
    </row>
    <row r="18" spans="1:7">
      <c r="A18" s="973" t="s">
        <v>471</v>
      </c>
      <c r="B18" s="1072">
        <v>13</v>
      </c>
      <c r="C18" s="1072">
        <v>15</v>
      </c>
      <c r="D18" s="1072">
        <v>28</v>
      </c>
      <c r="E18" s="1076">
        <v>14161</v>
      </c>
      <c r="F18" s="1076">
        <v>45785</v>
      </c>
      <c r="G18" s="1038">
        <v>871</v>
      </c>
    </row>
    <row r="19" spans="1:7">
      <c r="A19" s="849" t="s">
        <v>473</v>
      </c>
      <c r="B19" s="850">
        <v>1397</v>
      </c>
      <c r="C19" s="850">
        <v>274</v>
      </c>
      <c r="D19" s="850">
        <v>1671</v>
      </c>
      <c r="E19" s="851">
        <v>14394</v>
      </c>
      <c r="F19" s="851">
        <v>45380</v>
      </c>
      <c r="G19" s="852">
        <v>32543</v>
      </c>
    </row>
    <row r="20" spans="1:7">
      <c r="A20" s="973"/>
      <c r="B20" s="1072"/>
      <c r="C20" s="1072"/>
      <c r="D20" s="1072"/>
      <c r="E20" s="1076"/>
      <c r="F20" s="1076"/>
      <c r="G20" s="1038"/>
    </row>
    <row r="21" spans="1:7">
      <c r="A21" s="849" t="s">
        <v>474</v>
      </c>
      <c r="B21" s="850" t="s">
        <v>393</v>
      </c>
      <c r="C21" s="850">
        <v>11</v>
      </c>
      <c r="D21" s="850">
        <v>11</v>
      </c>
      <c r="E21" s="851" t="s">
        <v>393</v>
      </c>
      <c r="F21" s="851">
        <v>40000</v>
      </c>
      <c r="G21" s="852">
        <v>440</v>
      </c>
    </row>
    <row r="22" spans="1:7">
      <c r="A22" s="973"/>
      <c r="B22" s="1076"/>
      <c r="C22" s="1076"/>
      <c r="D22" s="1072"/>
      <c r="E22" s="1076"/>
      <c r="F22" s="1076"/>
      <c r="G22" s="1094"/>
    </row>
    <row r="23" spans="1:7">
      <c r="A23" s="973" t="s">
        <v>538</v>
      </c>
      <c r="B23" s="1072" t="s">
        <v>393</v>
      </c>
      <c r="C23" s="1072">
        <v>28</v>
      </c>
      <c r="D23" s="1072">
        <v>28</v>
      </c>
      <c r="E23" s="1076" t="s">
        <v>393</v>
      </c>
      <c r="F23" s="1076">
        <v>42800</v>
      </c>
      <c r="G23" s="1038">
        <v>1198</v>
      </c>
    </row>
    <row r="24" spans="1:7">
      <c r="A24" s="973" t="s">
        <v>476</v>
      </c>
      <c r="B24" s="1076">
        <v>5</v>
      </c>
      <c r="C24" s="1076" t="s">
        <v>393</v>
      </c>
      <c r="D24" s="1072">
        <v>5</v>
      </c>
      <c r="E24" s="1076">
        <v>25000</v>
      </c>
      <c r="F24" s="1076" t="s">
        <v>393</v>
      </c>
      <c r="G24" s="1094">
        <v>125</v>
      </c>
    </row>
    <row r="25" spans="1:7">
      <c r="A25" s="973" t="s">
        <v>479</v>
      </c>
      <c r="B25" s="1072">
        <v>13</v>
      </c>
      <c r="C25" s="1072" t="s">
        <v>393</v>
      </c>
      <c r="D25" s="1072">
        <v>13</v>
      </c>
      <c r="E25" s="1076">
        <v>12000</v>
      </c>
      <c r="F25" s="1076" t="s">
        <v>393</v>
      </c>
      <c r="G25" s="1038">
        <v>156</v>
      </c>
    </row>
    <row r="26" spans="1:7">
      <c r="A26" s="849" t="s">
        <v>484</v>
      </c>
      <c r="B26" s="850">
        <v>18</v>
      </c>
      <c r="C26" s="850">
        <v>28</v>
      </c>
      <c r="D26" s="850">
        <v>46</v>
      </c>
      <c r="E26" s="851">
        <v>15611</v>
      </c>
      <c r="F26" s="851">
        <v>42800</v>
      </c>
      <c r="G26" s="852">
        <v>1479</v>
      </c>
    </row>
    <row r="27" spans="1:7">
      <c r="A27" s="973"/>
      <c r="B27" s="1072"/>
      <c r="C27" s="1072"/>
      <c r="D27" s="1072"/>
      <c r="E27" s="1076"/>
      <c r="F27" s="1076"/>
      <c r="G27" s="1038"/>
    </row>
    <row r="28" spans="1:7">
      <c r="A28" s="849" t="s">
        <v>496</v>
      </c>
      <c r="B28" s="850">
        <v>2</v>
      </c>
      <c r="C28" s="850">
        <v>11</v>
      </c>
      <c r="D28" s="850">
        <v>13</v>
      </c>
      <c r="E28" s="851">
        <v>2600</v>
      </c>
      <c r="F28" s="851">
        <v>34000</v>
      </c>
      <c r="G28" s="852">
        <v>379</v>
      </c>
    </row>
    <row r="29" spans="1:7">
      <c r="A29" s="973"/>
      <c r="B29" s="1072"/>
      <c r="C29" s="1076"/>
      <c r="D29" s="1072"/>
      <c r="E29" s="1072"/>
      <c r="F29" s="1076"/>
      <c r="G29" s="1094"/>
    </row>
    <row r="30" spans="1:7">
      <c r="A30" s="973" t="s">
        <v>497</v>
      </c>
      <c r="B30" s="1072" t="s">
        <v>393</v>
      </c>
      <c r="C30" s="1076">
        <v>323</v>
      </c>
      <c r="D30" s="1072">
        <v>323</v>
      </c>
      <c r="E30" s="1072" t="s">
        <v>393</v>
      </c>
      <c r="F30" s="1076">
        <v>40250</v>
      </c>
      <c r="G30" s="1094">
        <v>13000</v>
      </c>
    </row>
    <row r="31" spans="1:7">
      <c r="A31" s="973" t="s">
        <v>498</v>
      </c>
      <c r="B31" s="1072" t="s">
        <v>393</v>
      </c>
      <c r="C31" s="1076">
        <v>168</v>
      </c>
      <c r="D31" s="1072">
        <v>168</v>
      </c>
      <c r="E31" s="1072" t="s">
        <v>393</v>
      </c>
      <c r="F31" s="1076">
        <v>38960</v>
      </c>
      <c r="G31" s="1094">
        <v>6545</v>
      </c>
    </row>
    <row r="32" spans="1:7">
      <c r="A32" s="849" t="s">
        <v>499</v>
      </c>
      <c r="B32" s="850" t="s">
        <v>393</v>
      </c>
      <c r="C32" s="850">
        <v>491</v>
      </c>
      <c r="D32" s="850">
        <v>491</v>
      </c>
      <c r="E32" s="851" t="s">
        <v>393</v>
      </c>
      <c r="F32" s="851">
        <v>39809</v>
      </c>
      <c r="G32" s="852">
        <v>19545</v>
      </c>
    </row>
    <row r="33" spans="1:7">
      <c r="A33" s="973"/>
      <c r="B33" s="1072"/>
      <c r="C33" s="1072"/>
      <c r="D33" s="1072"/>
      <c r="E33" s="1072"/>
      <c r="F33" s="1076"/>
      <c r="G33" s="1038"/>
    </row>
    <row r="34" spans="1:7">
      <c r="A34" s="973" t="s">
        <v>500</v>
      </c>
      <c r="B34" s="1077" t="s">
        <v>393</v>
      </c>
      <c r="C34" s="1072">
        <v>18</v>
      </c>
      <c r="D34" s="1072">
        <v>18</v>
      </c>
      <c r="E34" s="1077" t="s">
        <v>393</v>
      </c>
      <c r="F34" s="1076">
        <v>29111</v>
      </c>
      <c r="G34" s="1038">
        <v>524</v>
      </c>
    </row>
    <row r="35" spans="1:7">
      <c r="A35" s="973" t="s">
        <v>501</v>
      </c>
      <c r="B35" s="1076">
        <v>4</v>
      </c>
      <c r="C35" s="1076">
        <v>7</v>
      </c>
      <c r="D35" s="1072">
        <v>11</v>
      </c>
      <c r="E35" s="1076">
        <v>2800</v>
      </c>
      <c r="F35" s="1076">
        <v>22000</v>
      </c>
      <c r="G35" s="1094">
        <v>165</v>
      </c>
    </row>
    <row r="36" spans="1:7">
      <c r="A36" s="973" t="s">
        <v>502</v>
      </c>
      <c r="B36" s="1072" t="s">
        <v>393</v>
      </c>
      <c r="C36" s="1072">
        <v>88</v>
      </c>
      <c r="D36" s="1072">
        <v>88</v>
      </c>
      <c r="E36" s="1072" t="s">
        <v>393</v>
      </c>
      <c r="F36" s="1076">
        <v>35000</v>
      </c>
      <c r="G36" s="1038">
        <v>3080</v>
      </c>
    </row>
    <row r="37" spans="1:7">
      <c r="A37" s="973" t="s">
        <v>503</v>
      </c>
      <c r="B37" s="1077" t="s">
        <v>393</v>
      </c>
      <c r="C37" s="1072">
        <v>8</v>
      </c>
      <c r="D37" s="1072">
        <v>8</v>
      </c>
      <c r="E37" s="1077" t="s">
        <v>393</v>
      </c>
      <c r="F37" s="1076">
        <v>42500</v>
      </c>
      <c r="G37" s="1038">
        <v>340</v>
      </c>
    </row>
    <row r="38" spans="1:7">
      <c r="A38" s="973" t="s">
        <v>505</v>
      </c>
      <c r="B38" s="1072">
        <v>11</v>
      </c>
      <c r="C38" s="1072" t="s">
        <v>393</v>
      </c>
      <c r="D38" s="1072">
        <v>11</v>
      </c>
      <c r="E38" s="1076">
        <v>5000</v>
      </c>
      <c r="F38" s="1076" t="s">
        <v>393</v>
      </c>
      <c r="G38" s="1038">
        <v>55</v>
      </c>
    </row>
    <row r="39" spans="1:7">
      <c r="A39" s="973" t="s">
        <v>506</v>
      </c>
      <c r="B39" s="1072">
        <v>119</v>
      </c>
      <c r="C39" s="1072">
        <v>57</v>
      </c>
      <c r="D39" s="1072">
        <v>176</v>
      </c>
      <c r="E39" s="1076">
        <v>6000</v>
      </c>
      <c r="F39" s="1076">
        <v>32000</v>
      </c>
      <c r="G39" s="1038">
        <v>2538</v>
      </c>
    </row>
    <row r="40" spans="1:7" s="37" customFormat="1">
      <c r="A40" s="849" t="s">
        <v>508</v>
      </c>
      <c r="B40" s="850">
        <v>134</v>
      </c>
      <c r="C40" s="850">
        <v>178</v>
      </c>
      <c r="D40" s="850">
        <v>312</v>
      </c>
      <c r="E40" s="851">
        <v>5822</v>
      </c>
      <c r="F40" s="851">
        <v>33270</v>
      </c>
      <c r="G40" s="852">
        <v>6702</v>
      </c>
    </row>
    <row r="41" spans="1:7">
      <c r="A41" s="973"/>
      <c r="B41" s="1072"/>
      <c r="C41" s="1076"/>
      <c r="D41" s="1072"/>
      <c r="E41" s="1072"/>
      <c r="F41" s="1076"/>
      <c r="G41" s="1094"/>
    </row>
    <row r="42" spans="1:7">
      <c r="A42" s="973" t="s">
        <v>510</v>
      </c>
      <c r="B42" s="1072">
        <v>1</v>
      </c>
      <c r="C42" s="1072">
        <v>7</v>
      </c>
      <c r="D42" s="1072">
        <v>8</v>
      </c>
      <c r="E42" s="1076">
        <v>7000</v>
      </c>
      <c r="F42" s="1076">
        <v>20000</v>
      </c>
      <c r="G42" s="1038">
        <v>141</v>
      </c>
    </row>
    <row r="43" spans="1:7" s="37" customFormat="1">
      <c r="A43" s="849" t="s">
        <v>511</v>
      </c>
      <c r="B43" s="850">
        <v>1</v>
      </c>
      <c r="C43" s="850">
        <v>7</v>
      </c>
      <c r="D43" s="850">
        <v>8</v>
      </c>
      <c r="E43" s="851">
        <v>7000</v>
      </c>
      <c r="F43" s="851">
        <v>20000</v>
      </c>
      <c r="G43" s="852">
        <v>141</v>
      </c>
    </row>
    <row r="44" spans="1:7">
      <c r="A44" s="1271"/>
      <c r="B44" s="1273"/>
      <c r="C44" s="1275"/>
      <c r="D44" s="1277"/>
      <c r="E44" s="1277"/>
      <c r="F44" s="1277"/>
    </row>
    <row r="45" spans="1:7" ht="13.5" thickBot="1">
      <c r="A45" s="845" t="s">
        <v>512</v>
      </c>
      <c r="B45" s="846">
        <v>1692</v>
      </c>
      <c r="C45" s="846">
        <v>1176</v>
      </c>
      <c r="D45" s="846">
        <v>2868</v>
      </c>
      <c r="E45" s="847">
        <v>13881</v>
      </c>
      <c r="F45" s="847">
        <v>40040</v>
      </c>
      <c r="G45" s="848">
        <v>70567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01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5703125" style="37" customWidth="1"/>
    <col min="2" max="2" width="14.85546875" style="37" bestFit="1" customWidth="1"/>
    <col min="3" max="3" width="12.85546875" style="37" bestFit="1" customWidth="1"/>
    <col min="4" max="4" width="15" style="37" bestFit="1" customWidth="1"/>
    <col min="5" max="6" width="12.28515625" style="37" bestFit="1" customWidth="1"/>
    <col min="7" max="7" width="15.5703125" style="37" bestFit="1" customWidth="1"/>
    <col min="8" max="8" width="15.28515625" style="37" bestFit="1" customWidth="1"/>
    <col min="9" max="9" width="4.14062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0" customHeight="1">
      <c r="A3" s="1527" t="s">
        <v>1487</v>
      </c>
      <c r="B3" s="1527"/>
      <c r="C3" s="1527"/>
      <c r="D3" s="1527"/>
      <c r="E3" s="1527"/>
      <c r="F3" s="1527"/>
      <c r="G3" s="1527"/>
      <c r="H3" s="1527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31.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 ht="25.5" customHeight="1">
      <c r="A8" s="75" t="s">
        <v>452</v>
      </c>
      <c r="B8" s="45">
        <v>49</v>
      </c>
      <c r="C8" s="126" t="s">
        <v>393</v>
      </c>
      <c r="D8" s="45">
        <v>49</v>
      </c>
      <c r="E8" s="126">
        <v>2624</v>
      </c>
      <c r="F8" s="45" t="s">
        <v>393</v>
      </c>
      <c r="G8" s="45">
        <v>129</v>
      </c>
      <c r="H8" s="46">
        <v>83</v>
      </c>
      <c r="I8" s="127"/>
      <c r="J8" s="127"/>
    </row>
    <row r="9" spans="1:10">
      <c r="A9" s="66" t="s">
        <v>453</v>
      </c>
      <c r="B9" s="48">
        <v>189</v>
      </c>
      <c r="C9" s="48" t="s">
        <v>393</v>
      </c>
      <c r="D9" s="48">
        <v>189</v>
      </c>
      <c r="E9" s="12">
        <v>2019</v>
      </c>
      <c r="F9" s="48" t="s">
        <v>393</v>
      </c>
      <c r="G9" s="48">
        <v>382</v>
      </c>
      <c r="H9" s="49">
        <v>261</v>
      </c>
      <c r="I9" s="127"/>
      <c r="J9" s="127"/>
    </row>
    <row r="10" spans="1:10">
      <c r="A10" s="66" t="s">
        <v>454</v>
      </c>
      <c r="B10" s="48">
        <v>315</v>
      </c>
      <c r="C10" s="48" t="s">
        <v>393</v>
      </c>
      <c r="D10" s="48">
        <v>315</v>
      </c>
      <c r="E10" s="12">
        <v>2072</v>
      </c>
      <c r="F10" s="48" t="s">
        <v>393</v>
      </c>
      <c r="G10" s="48">
        <v>653</v>
      </c>
      <c r="H10" s="49">
        <v>121</v>
      </c>
      <c r="I10" s="127"/>
      <c r="J10" s="127"/>
    </row>
    <row r="11" spans="1:10">
      <c r="A11" s="66" t="s">
        <v>455</v>
      </c>
      <c r="B11" s="48">
        <v>2</v>
      </c>
      <c r="C11" s="48" t="s">
        <v>393</v>
      </c>
      <c r="D11" s="48">
        <v>2</v>
      </c>
      <c r="E11" s="12">
        <v>2019</v>
      </c>
      <c r="F11" s="48" t="s">
        <v>393</v>
      </c>
      <c r="G11" s="48">
        <v>4</v>
      </c>
      <c r="H11" s="49">
        <v>2</v>
      </c>
      <c r="I11" s="127"/>
      <c r="J11" s="127"/>
    </row>
    <row r="12" spans="1:10">
      <c r="A12" s="76" t="s">
        <v>456</v>
      </c>
      <c r="B12" s="77">
        <v>555</v>
      </c>
      <c r="C12" s="77" t="s">
        <v>393</v>
      </c>
      <c r="D12" s="77">
        <v>555</v>
      </c>
      <c r="E12" s="77">
        <v>2102</v>
      </c>
      <c r="F12" s="77" t="s">
        <v>393</v>
      </c>
      <c r="G12" s="77">
        <v>1168</v>
      </c>
      <c r="H12" s="78">
        <v>467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81" t="s">
        <v>393</v>
      </c>
      <c r="F14" s="77" t="s">
        <v>393</v>
      </c>
      <c r="G14" s="77" t="s">
        <v>393</v>
      </c>
      <c r="H14" s="78" t="s">
        <v>393</v>
      </c>
      <c r="I14" s="127"/>
      <c r="J14" s="127"/>
    </row>
    <row r="15" spans="1:10">
      <c r="A15" s="66"/>
      <c r="B15" s="48"/>
      <c r="C15" s="48"/>
      <c r="D15" s="48"/>
      <c r="E15" s="12"/>
      <c r="F15" s="12"/>
      <c r="G15" s="48"/>
      <c r="H15" s="49"/>
      <c r="I15" s="127"/>
      <c r="J15" s="127"/>
    </row>
    <row r="16" spans="1:10">
      <c r="A16" s="76" t="s">
        <v>458</v>
      </c>
      <c r="B16" s="77">
        <v>85</v>
      </c>
      <c r="C16" s="77" t="s">
        <v>393</v>
      </c>
      <c r="D16" s="77">
        <v>85</v>
      </c>
      <c r="E16" s="77">
        <v>1300</v>
      </c>
      <c r="F16" s="77" t="s">
        <v>393</v>
      </c>
      <c r="G16" s="77">
        <v>110</v>
      </c>
      <c r="H16" s="78">
        <v>110</v>
      </c>
      <c r="I16" s="127"/>
      <c r="J16" s="127"/>
    </row>
    <row r="17" spans="1:10">
      <c r="A17" s="66"/>
      <c r="B17" s="73"/>
      <c r="C17" s="73"/>
      <c r="D17" s="73"/>
      <c r="E17" s="79"/>
      <c r="F17" s="79"/>
      <c r="G17" s="73"/>
      <c r="H17" s="74"/>
      <c r="I17" s="127"/>
      <c r="J17" s="127"/>
    </row>
    <row r="18" spans="1:10">
      <c r="A18" s="66" t="s">
        <v>537</v>
      </c>
      <c r="B18" s="73">
        <v>14870</v>
      </c>
      <c r="C18" s="73" t="s">
        <v>393</v>
      </c>
      <c r="D18" s="73">
        <v>14870</v>
      </c>
      <c r="E18" s="79">
        <v>4200</v>
      </c>
      <c r="F18" s="79" t="s">
        <v>393</v>
      </c>
      <c r="G18" s="73">
        <v>62454</v>
      </c>
      <c r="H18" s="74">
        <v>35786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12" t="s">
        <v>393</v>
      </c>
      <c r="F19" s="48" t="s">
        <v>393</v>
      </c>
      <c r="G19" s="48" t="s">
        <v>393</v>
      </c>
      <c r="H19" s="49" t="s">
        <v>393</v>
      </c>
      <c r="I19" s="127"/>
      <c r="J19" s="127"/>
    </row>
    <row r="20" spans="1:10">
      <c r="A20" s="66" t="s">
        <v>461</v>
      </c>
      <c r="B20" s="48" t="s">
        <v>393</v>
      </c>
      <c r="C20" s="48" t="s">
        <v>393</v>
      </c>
      <c r="D20" s="48" t="s">
        <v>393</v>
      </c>
      <c r="E20" s="12" t="s">
        <v>393</v>
      </c>
      <c r="F20" s="48" t="s">
        <v>393</v>
      </c>
      <c r="G20" s="48" t="s">
        <v>393</v>
      </c>
      <c r="H20" s="49" t="s">
        <v>393</v>
      </c>
      <c r="I20" s="127"/>
      <c r="J20" s="127"/>
    </row>
    <row r="21" spans="1:10">
      <c r="A21" s="76" t="s">
        <v>462</v>
      </c>
      <c r="B21" s="77">
        <v>14870</v>
      </c>
      <c r="C21" s="77" t="s">
        <v>393</v>
      </c>
      <c r="D21" s="77">
        <v>14870</v>
      </c>
      <c r="E21" s="81">
        <v>4200</v>
      </c>
      <c r="F21" s="81" t="s">
        <v>393</v>
      </c>
      <c r="G21" s="77">
        <v>62454</v>
      </c>
      <c r="H21" s="78">
        <v>35786</v>
      </c>
      <c r="I21" s="127"/>
      <c r="J21" s="127"/>
    </row>
    <row r="22" spans="1:10">
      <c r="A22" s="66"/>
      <c r="B22" s="48"/>
      <c r="C22" s="48"/>
      <c r="D22" s="48"/>
      <c r="E22" s="12"/>
      <c r="F22" s="12"/>
      <c r="G22" s="48"/>
      <c r="H22" s="49"/>
      <c r="I22" s="127"/>
      <c r="J22" s="127"/>
    </row>
    <row r="23" spans="1:10">
      <c r="A23" s="76" t="s">
        <v>463</v>
      </c>
      <c r="B23" s="77">
        <v>81744</v>
      </c>
      <c r="C23" s="77">
        <v>12766</v>
      </c>
      <c r="D23" s="77">
        <v>94510</v>
      </c>
      <c r="E23" s="77">
        <v>3500</v>
      </c>
      <c r="F23" s="77">
        <v>4981</v>
      </c>
      <c r="G23" s="77">
        <v>349672</v>
      </c>
      <c r="H23" s="78">
        <v>267675</v>
      </c>
      <c r="I23" s="127"/>
      <c r="J23" s="127"/>
    </row>
    <row r="24" spans="1:10">
      <c r="A24" s="66"/>
      <c r="B24" s="48"/>
      <c r="C24" s="48"/>
      <c r="D24" s="48"/>
      <c r="E24" s="12"/>
      <c r="F24" s="12"/>
      <c r="G24" s="48"/>
      <c r="H24" s="49"/>
      <c r="I24" s="127"/>
      <c r="J24" s="127"/>
    </row>
    <row r="25" spans="1:10">
      <c r="A25" s="76" t="s">
        <v>464</v>
      </c>
      <c r="B25" s="77">
        <v>14727</v>
      </c>
      <c r="C25" s="77">
        <v>3331</v>
      </c>
      <c r="D25" s="77">
        <v>18058</v>
      </c>
      <c r="E25" s="77">
        <v>3517</v>
      </c>
      <c r="F25" s="77">
        <v>4800</v>
      </c>
      <c r="G25" s="77">
        <v>67787</v>
      </c>
      <c r="H25" s="78">
        <v>26000</v>
      </c>
      <c r="I25" s="127"/>
      <c r="J25" s="127"/>
    </row>
    <row r="26" spans="1:10">
      <c r="A26" s="66"/>
      <c r="B26" s="73"/>
      <c r="C26" s="73"/>
      <c r="D26" s="73"/>
      <c r="E26" s="79"/>
      <c r="F26" s="79"/>
      <c r="G26" s="73"/>
      <c r="H26" s="74"/>
      <c r="I26" s="127"/>
      <c r="J26" s="127"/>
    </row>
    <row r="27" spans="1:10">
      <c r="A27" s="66" t="s">
        <v>465</v>
      </c>
      <c r="B27" s="48">
        <v>142779</v>
      </c>
      <c r="C27" s="48">
        <v>53152</v>
      </c>
      <c r="D27" s="48">
        <v>195931</v>
      </c>
      <c r="E27" s="12">
        <v>3108</v>
      </c>
      <c r="F27" s="12">
        <v>4705</v>
      </c>
      <c r="G27" s="48">
        <v>693837</v>
      </c>
      <c r="H27" s="49">
        <v>512051</v>
      </c>
      <c r="I27" s="127"/>
      <c r="J27" s="127"/>
    </row>
    <row r="28" spans="1:10">
      <c r="A28" s="66" t="s">
        <v>466</v>
      </c>
      <c r="B28" s="83">
        <v>97472</v>
      </c>
      <c r="C28" s="83">
        <v>9360</v>
      </c>
      <c r="D28" s="48">
        <v>106832</v>
      </c>
      <c r="E28" s="83">
        <v>1612</v>
      </c>
      <c r="F28" s="83">
        <v>3023</v>
      </c>
      <c r="G28" s="12">
        <v>185420</v>
      </c>
      <c r="H28" s="84">
        <v>96789</v>
      </c>
      <c r="I28" s="127"/>
      <c r="J28" s="127"/>
    </row>
    <row r="29" spans="1:10">
      <c r="A29" s="66" t="s">
        <v>467</v>
      </c>
      <c r="B29" s="83">
        <v>145788</v>
      </c>
      <c r="C29" s="83">
        <v>34688</v>
      </c>
      <c r="D29" s="48">
        <v>180476</v>
      </c>
      <c r="E29" s="83">
        <v>2055</v>
      </c>
      <c r="F29" s="83">
        <v>3595</v>
      </c>
      <c r="G29" s="12">
        <v>424310</v>
      </c>
      <c r="H29" s="84">
        <v>339448</v>
      </c>
      <c r="I29" s="127"/>
      <c r="J29" s="127"/>
    </row>
    <row r="30" spans="1:10">
      <c r="A30" s="76" t="s">
        <v>468</v>
      </c>
      <c r="B30" s="77">
        <v>386039</v>
      </c>
      <c r="C30" s="77">
        <v>97200</v>
      </c>
      <c r="D30" s="77">
        <v>483239</v>
      </c>
      <c r="E30" s="77">
        <v>2333</v>
      </c>
      <c r="F30" s="77">
        <v>4147</v>
      </c>
      <c r="G30" s="77">
        <v>1303567</v>
      </c>
      <c r="H30" s="78">
        <v>948288</v>
      </c>
      <c r="I30" s="127"/>
      <c r="J30" s="127"/>
    </row>
    <row r="31" spans="1:10">
      <c r="A31" s="66"/>
      <c r="B31" s="83"/>
      <c r="C31" s="83"/>
      <c r="D31" s="48"/>
      <c r="E31" s="83"/>
      <c r="F31" s="83"/>
      <c r="G31" s="12"/>
      <c r="H31" s="84"/>
      <c r="I31" s="127"/>
      <c r="J31" s="127"/>
    </row>
    <row r="32" spans="1:10">
      <c r="A32" s="66" t="s">
        <v>469</v>
      </c>
      <c r="B32" s="48">
        <v>38357</v>
      </c>
      <c r="C32" s="48">
        <v>1356</v>
      </c>
      <c r="D32" s="48">
        <v>39713</v>
      </c>
      <c r="E32" s="12">
        <v>2892</v>
      </c>
      <c r="F32" s="12">
        <v>3957</v>
      </c>
      <c r="G32" s="48">
        <v>116294</v>
      </c>
      <c r="H32" s="49">
        <v>38955</v>
      </c>
      <c r="I32" s="127"/>
      <c r="J32" s="127"/>
    </row>
    <row r="33" spans="1:10">
      <c r="A33" s="66" t="s">
        <v>470</v>
      </c>
      <c r="B33" s="48">
        <v>14503</v>
      </c>
      <c r="C33" s="48">
        <v>3661</v>
      </c>
      <c r="D33" s="48">
        <v>18164</v>
      </c>
      <c r="E33" s="12">
        <v>4007</v>
      </c>
      <c r="F33" s="12">
        <v>4441</v>
      </c>
      <c r="G33" s="48">
        <v>74372</v>
      </c>
      <c r="H33" s="49" t="s">
        <v>393</v>
      </c>
      <c r="I33" s="127"/>
      <c r="J33" s="127"/>
    </row>
    <row r="34" spans="1:10">
      <c r="A34" s="66" t="s">
        <v>471</v>
      </c>
      <c r="B34" s="48">
        <v>91833</v>
      </c>
      <c r="C34" s="48">
        <v>18069</v>
      </c>
      <c r="D34" s="48">
        <v>109902</v>
      </c>
      <c r="E34" s="12">
        <v>2636</v>
      </c>
      <c r="F34" s="12">
        <v>5497</v>
      </c>
      <c r="G34" s="48">
        <v>341397</v>
      </c>
      <c r="H34" s="49">
        <v>187768</v>
      </c>
      <c r="I34" s="127"/>
      <c r="J34" s="127"/>
    </row>
    <row r="35" spans="1:10">
      <c r="A35" s="66" t="s">
        <v>472</v>
      </c>
      <c r="B35" s="48">
        <v>15110</v>
      </c>
      <c r="C35" s="48">
        <v>743</v>
      </c>
      <c r="D35" s="48">
        <v>15853</v>
      </c>
      <c r="E35" s="12">
        <v>2694</v>
      </c>
      <c r="F35" s="12">
        <v>2877</v>
      </c>
      <c r="G35" s="48">
        <v>42844</v>
      </c>
      <c r="H35" s="49" t="s">
        <v>393</v>
      </c>
      <c r="I35" s="127"/>
      <c r="J35" s="127"/>
    </row>
    <row r="36" spans="1:10">
      <c r="A36" s="76" t="s">
        <v>473</v>
      </c>
      <c r="B36" s="77">
        <v>159803</v>
      </c>
      <c r="C36" s="77">
        <v>23829</v>
      </c>
      <c r="D36" s="77">
        <v>183632</v>
      </c>
      <c r="E36" s="77">
        <v>2827</v>
      </c>
      <c r="F36" s="77">
        <v>5165</v>
      </c>
      <c r="G36" s="77">
        <v>574907</v>
      </c>
      <c r="H36" s="78">
        <v>226723</v>
      </c>
      <c r="I36" s="127"/>
      <c r="J36" s="127"/>
    </row>
    <row r="37" spans="1:10">
      <c r="A37" s="66"/>
      <c r="B37" s="48"/>
      <c r="C37" s="48"/>
      <c r="D37" s="48"/>
      <c r="E37" s="12"/>
      <c r="F37" s="12"/>
      <c r="G37" s="48"/>
      <c r="H37" s="49"/>
      <c r="I37" s="127"/>
      <c r="J37" s="127"/>
    </row>
    <row r="38" spans="1:10">
      <c r="A38" s="76" t="s">
        <v>474</v>
      </c>
      <c r="B38" s="77">
        <v>23405</v>
      </c>
      <c r="C38" s="77" t="s">
        <v>393</v>
      </c>
      <c r="D38" s="77">
        <v>23405</v>
      </c>
      <c r="E38" s="77">
        <v>1521</v>
      </c>
      <c r="F38" s="77" t="s">
        <v>393</v>
      </c>
      <c r="G38" s="77">
        <v>35599</v>
      </c>
      <c r="H38" s="78">
        <v>46279</v>
      </c>
      <c r="I38" s="127"/>
      <c r="J38" s="127"/>
    </row>
    <row r="39" spans="1:10">
      <c r="A39" s="66"/>
      <c r="B39" s="12"/>
      <c r="C39" s="12"/>
      <c r="D39" s="48"/>
      <c r="E39" s="12"/>
      <c r="F39" s="12"/>
      <c r="G39" s="12"/>
      <c r="H39" s="13"/>
      <c r="I39" s="127"/>
      <c r="J39" s="127"/>
    </row>
    <row r="40" spans="1:10">
      <c r="A40" s="66" t="s">
        <v>538</v>
      </c>
      <c r="B40" s="12">
        <v>46771</v>
      </c>
      <c r="C40" s="12">
        <v>4606</v>
      </c>
      <c r="D40" s="48">
        <v>51377</v>
      </c>
      <c r="E40" s="12">
        <v>1472</v>
      </c>
      <c r="F40" s="12">
        <v>3037</v>
      </c>
      <c r="G40" s="12">
        <v>82838</v>
      </c>
      <c r="H40" s="13">
        <v>41419</v>
      </c>
      <c r="I40" s="127"/>
      <c r="J40" s="127"/>
    </row>
    <row r="41" spans="1:10">
      <c r="A41" s="66" t="s">
        <v>476</v>
      </c>
      <c r="B41" s="12">
        <v>150769</v>
      </c>
      <c r="C41" s="12">
        <v>5905</v>
      </c>
      <c r="D41" s="48">
        <v>156674</v>
      </c>
      <c r="E41" s="12">
        <v>3545</v>
      </c>
      <c r="F41" s="12">
        <v>4720</v>
      </c>
      <c r="G41" s="12">
        <v>562352</v>
      </c>
      <c r="H41" s="13">
        <v>337409</v>
      </c>
      <c r="I41" s="127"/>
      <c r="J41" s="127"/>
    </row>
    <row r="42" spans="1:10">
      <c r="A42" s="66" t="s">
        <v>477</v>
      </c>
      <c r="B42" s="12">
        <v>16816</v>
      </c>
      <c r="C42" s="12">
        <v>4635</v>
      </c>
      <c r="D42" s="48">
        <v>21451</v>
      </c>
      <c r="E42" s="12">
        <v>2200</v>
      </c>
      <c r="F42" s="12">
        <v>5200</v>
      </c>
      <c r="G42" s="12">
        <v>61097</v>
      </c>
      <c r="H42" s="13">
        <v>21773</v>
      </c>
      <c r="I42" s="127"/>
      <c r="J42" s="127"/>
    </row>
    <row r="43" spans="1:10">
      <c r="A43" s="66" t="s">
        <v>478</v>
      </c>
      <c r="B43" s="12">
        <v>123316</v>
      </c>
      <c r="C43" s="12">
        <v>11889</v>
      </c>
      <c r="D43" s="48">
        <v>135205</v>
      </c>
      <c r="E43" s="12">
        <v>2629</v>
      </c>
      <c r="F43" s="12">
        <v>3980</v>
      </c>
      <c r="G43" s="12">
        <v>371572</v>
      </c>
      <c r="H43" s="13">
        <v>278679</v>
      </c>
      <c r="I43" s="127"/>
      <c r="J43" s="127"/>
    </row>
    <row r="44" spans="1:10">
      <c r="A44" s="66" t="s">
        <v>479</v>
      </c>
      <c r="B44" s="12">
        <v>38504</v>
      </c>
      <c r="C44" s="12">
        <v>3284</v>
      </c>
      <c r="D44" s="48">
        <v>41788</v>
      </c>
      <c r="E44" s="12">
        <v>1878</v>
      </c>
      <c r="F44" s="12">
        <v>2500</v>
      </c>
      <c r="G44" s="12">
        <v>80521</v>
      </c>
      <c r="H44" s="13">
        <v>41668</v>
      </c>
      <c r="I44" s="127"/>
      <c r="J44" s="127"/>
    </row>
    <row r="45" spans="1:10">
      <c r="A45" s="66" t="s">
        <v>480</v>
      </c>
      <c r="B45" s="12">
        <v>82233</v>
      </c>
      <c r="C45" s="12">
        <v>6169</v>
      </c>
      <c r="D45" s="48">
        <v>88402</v>
      </c>
      <c r="E45" s="12">
        <v>1868</v>
      </c>
      <c r="F45" s="12">
        <v>2595</v>
      </c>
      <c r="G45" s="12">
        <v>169620</v>
      </c>
      <c r="H45" s="13">
        <v>84810</v>
      </c>
      <c r="I45" s="127"/>
      <c r="J45" s="127"/>
    </row>
    <row r="46" spans="1:10">
      <c r="A46" s="66" t="s">
        <v>481</v>
      </c>
      <c r="B46" s="12">
        <v>99673</v>
      </c>
      <c r="C46" s="12">
        <v>5261</v>
      </c>
      <c r="D46" s="48">
        <v>104934</v>
      </c>
      <c r="E46" s="12">
        <v>2578</v>
      </c>
      <c r="F46" s="12">
        <v>4181</v>
      </c>
      <c r="G46" s="12">
        <v>278953</v>
      </c>
      <c r="H46" s="13">
        <v>195267</v>
      </c>
      <c r="I46" s="127"/>
      <c r="J46" s="127"/>
    </row>
    <row r="47" spans="1:10">
      <c r="A47" s="66" t="s">
        <v>482</v>
      </c>
      <c r="B47" s="12">
        <v>187263</v>
      </c>
      <c r="C47" s="12">
        <v>28679</v>
      </c>
      <c r="D47" s="48">
        <v>215942</v>
      </c>
      <c r="E47" s="12">
        <v>2240</v>
      </c>
      <c r="F47" s="12">
        <v>3460</v>
      </c>
      <c r="G47" s="12">
        <v>518698</v>
      </c>
      <c r="H47" s="13">
        <v>155609</v>
      </c>
      <c r="I47" s="127"/>
      <c r="J47" s="127"/>
    </row>
    <row r="48" spans="1:10">
      <c r="A48" s="66" t="s">
        <v>483</v>
      </c>
      <c r="B48" s="48">
        <v>58848</v>
      </c>
      <c r="C48" s="48">
        <v>8796</v>
      </c>
      <c r="D48" s="48">
        <v>67644</v>
      </c>
      <c r="E48" s="12">
        <v>1700</v>
      </c>
      <c r="F48" s="12">
        <v>3500</v>
      </c>
      <c r="G48" s="48">
        <v>130827</v>
      </c>
      <c r="H48" s="49">
        <v>91579</v>
      </c>
      <c r="I48" s="127"/>
      <c r="J48" s="127"/>
    </row>
    <row r="49" spans="1:10">
      <c r="A49" s="76" t="s">
        <v>484</v>
      </c>
      <c r="B49" s="77">
        <v>804193</v>
      </c>
      <c r="C49" s="77">
        <v>79224</v>
      </c>
      <c r="D49" s="77">
        <v>883417</v>
      </c>
      <c r="E49" s="77">
        <v>2446</v>
      </c>
      <c r="F49" s="77">
        <v>3654</v>
      </c>
      <c r="G49" s="77">
        <v>2256478</v>
      </c>
      <c r="H49" s="78">
        <v>1248213</v>
      </c>
      <c r="I49" s="127"/>
      <c r="J49" s="127"/>
    </row>
    <row r="50" spans="1:10">
      <c r="A50" s="66"/>
      <c r="B50" s="48"/>
      <c r="C50" s="48"/>
      <c r="D50" s="48"/>
      <c r="E50" s="12"/>
      <c r="F50" s="12"/>
      <c r="G50" s="48"/>
      <c r="H50" s="49"/>
      <c r="I50" s="127"/>
      <c r="J50" s="127"/>
    </row>
    <row r="51" spans="1:10">
      <c r="A51" s="76" t="s">
        <v>485</v>
      </c>
      <c r="B51" s="77">
        <v>34704</v>
      </c>
      <c r="C51" s="77">
        <v>4116</v>
      </c>
      <c r="D51" s="77">
        <v>38820</v>
      </c>
      <c r="E51" s="77">
        <v>1580</v>
      </c>
      <c r="F51" s="77">
        <v>1800</v>
      </c>
      <c r="G51" s="77">
        <v>62241</v>
      </c>
      <c r="H51" s="78">
        <v>93362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136810</v>
      </c>
      <c r="C53" s="48">
        <v>24600</v>
      </c>
      <c r="D53" s="48">
        <v>161410</v>
      </c>
      <c r="E53" s="12">
        <v>900</v>
      </c>
      <c r="F53" s="12">
        <v>6300</v>
      </c>
      <c r="G53" s="48">
        <v>278109</v>
      </c>
      <c r="H53" s="49">
        <v>83433</v>
      </c>
      <c r="I53" s="127"/>
      <c r="J53" s="127"/>
    </row>
    <row r="54" spans="1:10">
      <c r="A54" s="66" t="s">
        <v>487</v>
      </c>
      <c r="B54" s="48">
        <v>104487</v>
      </c>
      <c r="C54" s="48">
        <v>46582</v>
      </c>
      <c r="D54" s="48">
        <v>151069</v>
      </c>
      <c r="E54" s="12">
        <v>1497</v>
      </c>
      <c r="F54" s="12">
        <v>3400</v>
      </c>
      <c r="G54" s="48">
        <v>314796</v>
      </c>
      <c r="H54" s="49">
        <v>207451</v>
      </c>
      <c r="I54" s="127"/>
      <c r="J54" s="127"/>
    </row>
    <row r="55" spans="1:10">
      <c r="A55" s="66" t="s">
        <v>488</v>
      </c>
      <c r="B55" s="48">
        <v>275023</v>
      </c>
      <c r="C55" s="48">
        <v>8994</v>
      </c>
      <c r="D55" s="48">
        <v>284017</v>
      </c>
      <c r="E55" s="12">
        <v>3300</v>
      </c>
      <c r="F55" s="12">
        <v>5500</v>
      </c>
      <c r="G55" s="48">
        <v>957043</v>
      </c>
      <c r="H55" s="49">
        <v>223100</v>
      </c>
      <c r="I55" s="127"/>
      <c r="J55" s="127"/>
    </row>
    <row r="56" spans="1:10">
      <c r="A56" s="66" t="s">
        <v>489</v>
      </c>
      <c r="B56" s="12">
        <v>97122</v>
      </c>
      <c r="C56" s="12">
        <v>2502</v>
      </c>
      <c r="D56" s="48">
        <v>99624</v>
      </c>
      <c r="E56" s="12">
        <v>1700</v>
      </c>
      <c r="F56" s="12">
        <v>3000</v>
      </c>
      <c r="G56" s="12">
        <v>172613</v>
      </c>
      <c r="H56" s="13">
        <v>103568</v>
      </c>
      <c r="I56" s="127"/>
      <c r="J56" s="127"/>
    </row>
    <row r="57" spans="1:10">
      <c r="A57" s="66" t="s">
        <v>490</v>
      </c>
      <c r="B57" s="12">
        <v>139031</v>
      </c>
      <c r="C57" s="12">
        <v>12642</v>
      </c>
      <c r="D57" s="48">
        <v>151673</v>
      </c>
      <c r="E57" s="12">
        <v>1696</v>
      </c>
      <c r="F57" s="12">
        <v>3800</v>
      </c>
      <c r="G57" s="12">
        <v>283837</v>
      </c>
      <c r="H57" s="13">
        <v>156110</v>
      </c>
      <c r="I57" s="127"/>
      <c r="J57" s="127"/>
    </row>
    <row r="58" spans="1:10">
      <c r="A58" s="76" t="s">
        <v>539</v>
      </c>
      <c r="B58" s="77">
        <v>752473</v>
      </c>
      <c r="C58" s="77">
        <v>95320</v>
      </c>
      <c r="D58" s="77">
        <v>847793</v>
      </c>
      <c r="E58" s="77">
        <v>2110</v>
      </c>
      <c r="F58" s="77">
        <v>4389</v>
      </c>
      <c r="G58" s="77">
        <v>2006398</v>
      </c>
      <c r="H58" s="78">
        <v>773662</v>
      </c>
      <c r="I58" s="127"/>
      <c r="J58" s="127"/>
    </row>
    <row r="59" spans="1:10">
      <c r="A59" s="66"/>
      <c r="B59" s="12"/>
      <c r="C59" s="12"/>
      <c r="D59" s="48"/>
      <c r="E59" s="12"/>
      <c r="F59" s="12"/>
      <c r="G59" s="12"/>
      <c r="H59" s="13"/>
      <c r="I59" s="127"/>
      <c r="J59" s="127"/>
    </row>
    <row r="60" spans="1:10">
      <c r="A60" s="66" t="s">
        <v>492</v>
      </c>
      <c r="B60" s="48">
        <v>3123</v>
      </c>
      <c r="C60" s="48">
        <v>882</v>
      </c>
      <c r="D60" s="48">
        <v>4005</v>
      </c>
      <c r="E60" s="12">
        <v>317</v>
      </c>
      <c r="F60" s="12">
        <v>3300</v>
      </c>
      <c r="G60" s="48">
        <v>3900</v>
      </c>
      <c r="H60" s="49">
        <v>1560</v>
      </c>
      <c r="I60" s="127"/>
      <c r="J60" s="127"/>
    </row>
    <row r="61" spans="1:10">
      <c r="A61" s="66" t="s">
        <v>493</v>
      </c>
      <c r="B61" s="48">
        <v>4445</v>
      </c>
      <c r="C61" s="48">
        <v>168</v>
      </c>
      <c r="D61" s="48">
        <v>4613</v>
      </c>
      <c r="E61" s="12">
        <v>333</v>
      </c>
      <c r="F61" s="12">
        <v>3056</v>
      </c>
      <c r="G61" s="48">
        <v>1993</v>
      </c>
      <c r="H61" s="49">
        <v>1794</v>
      </c>
      <c r="I61" s="127"/>
      <c r="J61" s="127"/>
    </row>
    <row r="62" spans="1:10">
      <c r="A62" s="66" t="s">
        <v>494</v>
      </c>
      <c r="B62" s="48">
        <v>10536</v>
      </c>
      <c r="C62" s="48">
        <v>714</v>
      </c>
      <c r="D62" s="48">
        <v>11250</v>
      </c>
      <c r="E62" s="12">
        <v>374</v>
      </c>
      <c r="F62" s="12">
        <v>1372</v>
      </c>
      <c r="G62" s="48">
        <v>4920</v>
      </c>
      <c r="H62" s="49">
        <v>984</v>
      </c>
      <c r="I62" s="127"/>
      <c r="J62" s="127"/>
    </row>
    <row r="63" spans="1:10">
      <c r="A63" s="76" t="s">
        <v>495</v>
      </c>
      <c r="B63" s="77">
        <v>18104</v>
      </c>
      <c r="C63" s="77">
        <v>1764</v>
      </c>
      <c r="D63" s="77">
        <v>19868</v>
      </c>
      <c r="E63" s="77">
        <v>354</v>
      </c>
      <c r="F63" s="77">
        <v>2496</v>
      </c>
      <c r="G63" s="77">
        <v>10813</v>
      </c>
      <c r="H63" s="78">
        <v>4338</v>
      </c>
      <c r="I63" s="127"/>
      <c r="J63" s="127"/>
    </row>
    <row r="64" spans="1:10">
      <c r="A64" s="66"/>
      <c r="B64" s="12"/>
      <c r="C64" s="12"/>
      <c r="D64" s="48"/>
      <c r="E64" s="12"/>
      <c r="F64" s="12"/>
      <c r="G64" s="12"/>
      <c r="H64" s="13"/>
      <c r="I64" s="127"/>
      <c r="J64" s="127"/>
    </row>
    <row r="65" spans="1:10">
      <c r="A65" s="76" t="s">
        <v>496</v>
      </c>
      <c r="B65" s="77">
        <v>17948</v>
      </c>
      <c r="C65" s="77">
        <v>2398</v>
      </c>
      <c r="D65" s="77">
        <v>20346</v>
      </c>
      <c r="E65" s="77">
        <v>12</v>
      </c>
      <c r="F65" s="77">
        <v>2280</v>
      </c>
      <c r="G65" s="77">
        <v>5683</v>
      </c>
      <c r="H65" s="78">
        <v>3524</v>
      </c>
      <c r="I65" s="127"/>
      <c r="J65" s="127"/>
    </row>
    <row r="66" spans="1:10">
      <c r="A66" s="66"/>
      <c r="B66" s="48"/>
      <c r="C66" s="48"/>
      <c r="D66" s="48"/>
      <c r="E66" s="12"/>
      <c r="F66" s="12"/>
      <c r="G66" s="48"/>
      <c r="H66" s="49"/>
      <c r="I66" s="127"/>
      <c r="J66" s="127"/>
    </row>
    <row r="67" spans="1:10">
      <c r="A67" s="66" t="s">
        <v>497</v>
      </c>
      <c r="B67" s="48">
        <v>43028</v>
      </c>
      <c r="C67" s="48" t="s">
        <v>393</v>
      </c>
      <c r="D67" s="48">
        <v>43028</v>
      </c>
      <c r="E67" s="12">
        <v>1520</v>
      </c>
      <c r="F67" s="12" t="s">
        <v>393</v>
      </c>
      <c r="G67" s="48">
        <v>65403</v>
      </c>
      <c r="H67" s="49">
        <v>32500</v>
      </c>
      <c r="I67" s="127"/>
      <c r="J67" s="127"/>
    </row>
    <row r="68" spans="1:10">
      <c r="A68" s="66" t="s">
        <v>498</v>
      </c>
      <c r="B68" s="48">
        <v>493</v>
      </c>
      <c r="C68" s="48" t="s">
        <v>393</v>
      </c>
      <c r="D68" s="48">
        <v>493</v>
      </c>
      <c r="E68" s="12">
        <v>1363</v>
      </c>
      <c r="F68" s="12" t="s">
        <v>393</v>
      </c>
      <c r="G68" s="48">
        <v>672</v>
      </c>
      <c r="H68" s="49">
        <v>340</v>
      </c>
      <c r="I68" s="127"/>
      <c r="J68" s="127"/>
    </row>
    <row r="69" spans="1:10">
      <c r="A69" s="76" t="s">
        <v>499</v>
      </c>
      <c r="B69" s="77">
        <v>43521</v>
      </c>
      <c r="C69" s="77" t="s">
        <v>393</v>
      </c>
      <c r="D69" s="77">
        <v>43521</v>
      </c>
      <c r="E69" s="77">
        <v>1518</v>
      </c>
      <c r="F69" s="77" t="s">
        <v>393</v>
      </c>
      <c r="G69" s="77">
        <v>66075</v>
      </c>
      <c r="H69" s="78">
        <v>32840</v>
      </c>
      <c r="I69" s="127"/>
      <c r="J69" s="127"/>
    </row>
    <row r="70" spans="1:10">
      <c r="A70" s="66"/>
      <c r="B70" s="48"/>
      <c r="C70" s="48"/>
      <c r="D70" s="48"/>
      <c r="E70" s="12"/>
      <c r="F70" s="12"/>
      <c r="G70" s="48"/>
      <c r="H70" s="49"/>
      <c r="I70" s="127"/>
      <c r="J70" s="127"/>
    </row>
    <row r="71" spans="1:10">
      <c r="A71" s="66" t="s">
        <v>500</v>
      </c>
      <c r="B71" s="48">
        <v>10354</v>
      </c>
      <c r="C71" s="48">
        <v>406</v>
      </c>
      <c r="D71" s="48">
        <v>10760</v>
      </c>
      <c r="E71" s="12">
        <v>261</v>
      </c>
      <c r="F71" s="12">
        <v>3094</v>
      </c>
      <c r="G71" s="48">
        <v>3954</v>
      </c>
      <c r="H71" s="49">
        <v>3559</v>
      </c>
      <c r="I71" s="127"/>
      <c r="J71" s="127"/>
    </row>
    <row r="72" spans="1:10">
      <c r="A72" s="66" t="s">
        <v>501</v>
      </c>
      <c r="B72" s="48">
        <v>7410</v>
      </c>
      <c r="C72" s="48">
        <v>753</v>
      </c>
      <c r="D72" s="48">
        <v>8163</v>
      </c>
      <c r="E72" s="12">
        <v>3551</v>
      </c>
      <c r="F72" s="12">
        <v>4500</v>
      </c>
      <c r="G72" s="48">
        <v>29700</v>
      </c>
      <c r="H72" s="49">
        <v>26435</v>
      </c>
      <c r="I72" s="127"/>
      <c r="J72" s="127"/>
    </row>
    <row r="73" spans="1:10">
      <c r="A73" s="66" t="s">
        <v>502</v>
      </c>
      <c r="B73" s="48">
        <v>7385</v>
      </c>
      <c r="C73" s="48">
        <v>911</v>
      </c>
      <c r="D73" s="48">
        <v>8296</v>
      </c>
      <c r="E73" s="12">
        <v>2000</v>
      </c>
      <c r="F73" s="12">
        <v>3000</v>
      </c>
      <c r="G73" s="48">
        <v>17503</v>
      </c>
      <c r="H73" s="49">
        <v>7881</v>
      </c>
      <c r="I73" s="127"/>
      <c r="J73" s="127"/>
    </row>
    <row r="74" spans="1:10">
      <c r="A74" s="66" t="s">
        <v>503</v>
      </c>
      <c r="B74" s="12">
        <v>46417</v>
      </c>
      <c r="C74" s="12">
        <v>6438</v>
      </c>
      <c r="D74" s="48">
        <v>52855</v>
      </c>
      <c r="E74" s="12">
        <v>631</v>
      </c>
      <c r="F74" s="12">
        <v>1838</v>
      </c>
      <c r="G74" s="12">
        <v>41127</v>
      </c>
      <c r="H74" s="13">
        <v>18507</v>
      </c>
      <c r="I74" s="127"/>
      <c r="J74" s="127"/>
    </row>
    <row r="75" spans="1:10">
      <c r="A75" s="66" t="s">
        <v>504</v>
      </c>
      <c r="B75" s="12">
        <v>980</v>
      </c>
      <c r="C75" s="12" t="s">
        <v>393</v>
      </c>
      <c r="D75" s="48">
        <v>980</v>
      </c>
      <c r="E75" s="12">
        <v>2308</v>
      </c>
      <c r="F75" s="12" t="s">
        <v>393</v>
      </c>
      <c r="G75" s="12">
        <v>2262</v>
      </c>
      <c r="H75" s="13">
        <v>3258</v>
      </c>
      <c r="I75" s="127"/>
      <c r="J75" s="127"/>
    </row>
    <row r="76" spans="1:10">
      <c r="A76" s="66" t="s">
        <v>505</v>
      </c>
      <c r="B76" s="48">
        <v>7860</v>
      </c>
      <c r="C76" s="48">
        <v>517</v>
      </c>
      <c r="D76" s="48">
        <v>8377</v>
      </c>
      <c r="E76" s="12">
        <v>1748</v>
      </c>
      <c r="F76" s="12">
        <v>2480</v>
      </c>
      <c r="G76" s="48">
        <v>15020</v>
      </c>
      <c r="H76" s="49">
        <v>7510</v>
      </c>
      <c r="I76" s="127"/>
      <c r="J76" s="127"/>
    </row>
    <row r="77" spans="1:10">
      <c r="A77" s="66" t="s">
        <v>506</v>
      </c>
      <c r="B77" s="85">
        <v>11988</v>
      </c>
      <c r="C77" s="48">
        <v>1390</v>
      </c>
      <c r="D77" s="85">
        <v>13378</v>
      </c>
      <c r="E77" s="85">
        <v>1741</v>
      </c>
      <c r="F77" s="48">
        <v>3800</v>
      </c>
      <c r="G77" s="85">
        <v>26153</v>
      </c>
      <c r="H77" s="128">
        <v>10200</v>
      </c>
      <c r="I77" s="127"/>
      <c r="J77" s="127"/>
    </row>
    <row r="78" spans="1:10">
      <c r="A78" s="66" t="s">
        <v>507</v>
      </c>
      <c r="B78" s="48">
        <v>14818</v>
      </c>
      <c r="C78" s="48">
        <v>2269</v>
      </c>
      <c r="D78" s="48">
        <v>17087</v>
      </c>
      <c r="E78" s="12">
        <v>2571</v>
      </c>
      <c r="F78" s="48">
        <v>2750</v>
      </c>
      <c r="G78" s="48">
        <v>44342</v>
      </c>
      <c r="H78" s="49">
        <v>16142</v>
      </c>
      <c r="I78" s="127"/>
      <c r="J78" s="127"/>
    </row>
    <row r="79" spans="1:10">
      <c r="A79" s="76" t="s">
        <v>508</v>
      </c>
      <c r="B79" s="77">
        <v>107212</v>
      </c>
      <c r="C79" s="77">
        <v>12684</v>
      </c>
      <c r="D79" s="77">
        <v>119896</v>
      </c>
      <c r="E79" s="77">
        <v>1381</v>
      </c>
      <c r="F79" s="86">
        <v>2524</v>
      </c>
      <c r="G79" s="77">
        <v>180061</v>
      </c>
      <c r="H79" s="78">
        <v>93492</v>
      </c>
      <c r="I79" s="127"/>
      <c r="J79" s="127"/>
    </row>
    <row r="80" spans="1:10">
      <c r="A80" s="66"/>
      <c r="B80" s="48"/>
      <c r="C80" s="48"/>
      <c r="D80" s="48"/>
      <c r="E80" s="12"/>
      <c r="F80" s="48"/>
      <c r="G80" s="48"/>
      <c r="H80" s="49"/>
      <c r="I80" s="127"/>
      <c r="J80" s="127"/>
    </row>
    <row r="81" spans="1:10">
      <c r="A81" s="66" t="s">
        <v>509</v>
      </c>
      <c r="B81" s="48">
        <v>130</v>
      </c>
      <c r="C81" s="48" t="s">
        <v>393</v>
      </c>
      <c r="D81" s="48">
        <v>130</v>
      </c>
      <c r="E81" s="12">
        <v>1500</v>
      </c>
      <c r="F81" s="48" t="s">
        <v>393</v>
      </c>
      <c r="G81" s="48">
        <v>194</v>
      </c>
      <c r="H81" s="49" t="s">
        <v>393</v>
      </c>
      <c r="I81" s="127"/>
      <c r="J81" s="127"/>
    </row>
    <row r="82" spans="1:10">
      <c r="A82" s="66" t="s">
        <v>510</v>
      </c>
      <c r="B82" s="48">
        <v>80</v>
      </c>
      <c r="C82" s="48">
        <v>1</v>
      </c>
      <c r="D82" s="48">
        <v>81</v>
      </c>
      <c r="E82" s="12">
        <v>1000</v>
      </c>
      <c r="F82" s="48">
        <v>1500</v>
      </c>
      <c r="G82" s="48">
        <v>82</v>
      </c>
      <c r="H82" s="49">
        <v>107</v>
      </c>
      <c r="I82" s="127"/>
      <c r="J82" s="127"/>
    </row>
    <row r="83" spans="1:10">
      <c r="A83" s="76" t="s">
        <v>511</v>
      </c>
      <c r="B83" s="77">
        <v>210</v>
      </c>
      <c r="C83" s="77">
        <v>1</v>
      </c>
      <c r="D83" s="77">
        <v>211</v>
      </c>
      <c r="E83" s="77">
        <v>1310</v>
      </c>
      <c r="F83" s="77">
        <v>1500</v>
      </c>
      <c r="G83" s="77">
        <v>276</v>
      </c>
      <c r="H83" s="78">
        <v>107</v>
      </c>
      <c r="I83" s="127"/>
      <c r="J83" s="127"/>
    </row>
    <row r="84" spans="1:10">
      <c r="A84" s="66"/>
      <c r="B84" s="48"/>
      <c r="C84" s="48"/>
      <c r="D84" s="48"/>
      <c r="E84" s="12"/>
      <c r="F84" s="48"/>
      <c r="G84" s="48"/>
      <c r="H84" s="49"/>
      <c r="I84" s="127"/>
      <c r="J84" s="127"/>
    </row>
    <row r="85" spans="1:10">
      <c r="A85" s="1297" t="s">
        <v>512</v>
      </c>
      <c r="B85" s="521">
        <v>2459593</v>
      </c>
      <c r="C85" s="521">
        <v>332633</v>
      </c>
      <c r="D85" s="521">
        <v>2792226</v>
      </c>
      <c r="E85" s="521">
        <v>2285</v>
      </c>
      <c r="F85" s="521">
        <v>4097</v>
      </c>
      <c r="G85" s="521">
        <v>6983289</v>
      </c>
      <c r="H85" s="522">
        <v>3800866</v>
      </c>
      <c r="I85" s="127"/>
      <c r="J85" s="127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Hoja73">
    <pageSetUpPr fitToPage="1"/>
  </sheetPr>
  <dimension ref="A1:I5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28515625" style="240" customWidth="1"/>
    <col min="2" max="9" width="18.285156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838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ht="27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ht="25.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ht="31.5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9" s="347" customFormat="1" ht="15" customHeight="1">
      <c r="A9" s="220" t="s">
        <v>457</v>
      </c>
      <c r="B9" s="222">
        <v>7826</v>
      </c>
      <c r="C9" s="221" t="s">
        <v>393</v>
      </c>
      <c r="D9" s="221" t="s">
        <v>393</v>
      </c>
      <c r="E9" s="221" t="s">
        <v>393</v>
      </c>
      <c r="F9" s="221">
        <v>7826</v>
      </c>
      <c r="G9" s="222">
        <v>28000</v>
      </c>
      <c r="H9" s="221" t="s">
        <v>393</v>
      </c>
      <c r="I9" s="261">
        <v>219128</v>
      </c>
    </row>
    <row r="10" spans="1:9">
      <c r="A10" s="68"/>
      <c r="B10" s="73"/>
      <c r="C10" s="73"/>
      <c r="D10" s="73"/>
      <c r="E10" s="73"/>
      <c r="F10" s="73"/>
      <c r="G10" s="79"/>
      <c r="H10" s="79"/>
      <c r="I10" s="74"/>
    </row>
    <row r="11" spans="1:9">
      <c r="A11" s="76" t="s">
        <v>458</v>
      </c>
      <c r="B11" s="77">
        <v>1260</v>
      </c>
      <c r="C11" s="77" t="s">
        <v>393</v>
      </c>
      <c r="D11" s="77" t="s">
        <v>393</v>
      </c>
      <c r="E11" s="77" t="s">
        <v>393</v>
      </c>
      <c r="F11" s="77">
        <v>1260</v>
      </c>
      <c r="G11" s="81">
        <v>12000</v>
      </c>
      <c r="H11" s="81" t="s">
        <v>393</v>
      </c>
      <c r="I11" s="78">
        <v>15120</v>
      </c>
    </row>
    <row r="12" spans="1:9">
      <c r="A12" s="66"/>
      <c r="B12" s="48"/>
      <c r="C12" s="48"/>
      <c r="D12" s="48"/>
      <c r="E12" s="48"/>
      <c r="F12" s="48"/>
      <c r="G12" s="12"/>
      <c r="H12" s="12"/>
      <c r="I12" s="49"/>
    </row>
    <row r="13" spans="1:9">
      <c r="A13" s="66" t="s">
        <v>537</v>
      </c>
      <c r="B13" s="12">
        <v>30</v>
      </c>
      <c r="C13" s="12" t="s">
        <v>393</v>
      </c>
      <c r="D13" s="48" t="s">
        <v>393</v>
      </c>
      <c r="E13" s="48" t="s">
        <v>393</v>
      </c>
      <c r="F13" s="48">
        <v>30</v>
      </c>
      <c r="G13" s="12">
        <v>26000</v>
      </c>
      <c r="H13" s="12" t="s">
        <v>393</v>
      </c>
      <c r="I13" s="13">
        <v>780</v>
      </c>
    </row>
    <row r="14" spans="1:9">
      <c r="A14" s="66" t="s">
        <v>460</v>
      </c>
      <c r="B14" s="12">
        <v>25</v>
      </c>
      <c r="C14" s="48" t="s">
        <v>393</v>
      </c>
      <c r="D14" s="48" t="s">
        <v>393</v>
      </c>
      <c r="E14" s="48" t="s">
        <v>393</v>
      </c>
      <c r="F14" s="48">
        <v>25</v>
      </c>
      <c r="G14" s="12">
        <v>23000</v>
      </c>
      <c r="H14" s="48" t="s">
        <v>393</v>
      </c>
      <c r="I14" s="13">
        <v>575</v>
      </c>
    </row>
    <row r="15" spans="1:9">
      <c r="A15" s="66" t="s">
        <v>461</v>
      </c>
      <c r="B15" s="12">
        <v>89</v>
      </c>
      <c r="C15" s="48" t="s">
        <v>393</v>
      </c>
      <c r="D15" s="48" t="s">
        <v>393</v>
      </c>
      <c r="E15" s="48" t="s">
        <v>393</v>
      </c>
      <c r="F15" s="48">
        <v>89</v>
      </c>
      <c r="G15" s="12">
        <v>27200</v>
      </c>
      <c r="H15" s="48" t="s">
        <v>393</v>
      </c>
      <c r="I15" s="13">
        <v>2421</v>
      </c>
    </row>
    <row r="16" spans="1:9" s="347" customFormat="1">
      <c r="A16" s="76" t="s">
        <v>462</v>
      </c>
      <c r="B16" s="77">
        <v>144</v>
      </c>
      <c r="C16" s="77" t="s">
        <v>393</v>
      </c>
      <c r="D16" s="77" t="s">
        <v>393</v>
      </c>
      <c r="E16" s="77" t="s">
        <v>393</v>
      </c>
      <c r="F16" s="77">
        <v>144</v>
      </c>
      <c r="G16" s="81">
        <v>26221</v>
      </c>
      <c r="H16" s="81" t="s">
        <v>393</v>
      </c>
      <c r="I16" s="78">
        <v>3776</v>
      </c>
    </row>
    <row r="17" spans="1:9">
      <c r="A17" s="68"/>
      <c r="B17" s="73"/>
      <c r="C17" s="73"/>
      <c r="D17" s="73"/>
      <c r="E17" s="73"/>
      <c r="F17" s="73"/>
      <c r="G17" s="79"/>
      <c r="H17" s="79"/>
      <c r="I17" s="74"/>
    </row>
    <row r="18" spans="1:9">
      <c r="A18" s="76" t="s">
        <v>463</v>
      </c>
      <c r="B18" s="77">
        <v>1986</v>
      </c>
      <c r="C18" s="77">
        <v>2011</v>
      </c>
      <c r="D18" s="77" t="s">
        <v>393</v>
      </c>
      <c r="E18" s="77" t="s">
        <v>393</v>
      </c>
      <c r="F18" s="77">
        <v>3997</v>
      </c>
      <c r="G18" s="81">
        <v>38115</v>
      </c>
      <c r="H18" s="81">
        <v>46568</v>
      </c>
      <c r="I18" s="78">
        <v>169345</v>
      </c>
    </row>
    <row r="19" spans="1:9">
      <c r="A19" s="68"/>
      <c r="B19" s="73"/>
      <c r="C19" s="73"/>
      <c r="D19" s="73"/>
      <c r="E19" s="73"/>
      <c r="F19" s="73"/>
      <c r="G19" s="79"/>
      <c r="H19" s="79"/>
      <c r="I19" s="74"/>
    </row>
    <row r="20" spans="1:9">
      <c r="A20" s="76" t="s">
        <v>464</v>
      </c>
      <c r="B20" s="77">
        <v>8</v>
      </c>
      <c r="C20" s="77">
        <v>133</v>
      </c>
      <c r="D20" s="77" t="s">
        <v>393</v>
      </c>
      <c r="E20" s="77" t="s">
        <v>393</v>
      </c>
      <c r="F20" s="77">
        <v>141</v>
      </c>
      <c r="G20" s="81">
        <v>18000</v>
      </c>
      <c r="H20" s="81">
        <v>43000</v>
      </c>
      <c r="I20" s="78">
        <v>5863</v>
      </c>
    </row>
    <row r="21" spans="1:9">
      <c r="A21" s="66"/>
      <c r="B21" s="48"/>
      <c r="C21" s="48"/>
      <c r="D21" s="48"/>
      <c r="E21" s="48"/>
      <c r="F21" s="48"/>
      <c r="G21" s="12"/>
      <c r="H21" s="12"/>
      <c r="I21" s="49"/>
    </row>
    <row r="22" spans="1:9">
      <c r="A22" s="66" t="s">
        <v>465</v>
      </c>
      <c r="B22" s="48">
        <v>919</v>
      </c>
      <c r="C22" s="48">
        <v>6590</v>
      </c>
      <c r="D22" s="48">
        <v>102</v>
      </c>
      <c r="E22" s="48" t="s">
        <v>393</v>
      </c>
      <c r="F22" s="48">
        <v>7611</v>
      </c>
      <c r="G22" s="12">
        <v>12000</v>
      </c>
      <c r="H22" s="12">
        <v>23000</v>
      </c>
      <c r="I22" s="49">
        <v>162597</v>
      </c>
    </row>
    <row r="23" spans="1:9">
      <c r="A23" s="66" t="s">
        <v>466</v>
      </c>
      <c r="B23" s="48" t="s">
        <v>393</v>
      </c>
      <c r="C23" s="48">
        <v>73</v>
      </c>
      <c r="D23" s="85">
        <v>7</v>
      </c>
      <c r="E23" s="48" t="s">
        <v>393</v>
      </c>
      <c r="F23" s="48">
        <v>80</v>
      </c>
      <c r="G23" s="12">
        <v>10000</v>
      </c>
      <c r="H23" s="12">
        <v>36000</v>
      </c>
      <c r="I23" s="49">
        <v>2628</v>
      </c>
    </row>
    <row r="24" spans="1:9">
      <c r="A24" s="66" t="s">
        <v>467</v>
      </c>
      <c r="B24" s="48" t="s">
        <v>393</v>
      </c>
      <c r="C24" s="48">
        <v>1280</v>
      </c>
      <c r="D24" s="85">
        <v>380</v>
      </c>
      <c r="E24" s="85">
        <v>320</v>
      </c>
      <c r="F24" s="48">
        <v>1980</v>
      </c>
      <c r="G24" s="12">
        <v>9500</v>
      </c>
      <c r="H24" s="12">
        <v>21000</v>
      </c>
      <c r="I24" s="49">
        <v>26880</v>
      </c>
    </row>
    <row r="25" spans="1:9">
      <c r="A25" s="76" t="s">
        <v>468</v>
      </c>
      <c r="B25" s="77">
        <v>919</v>
      </c>
      <c r="C25" s="77">
        <v>7943</v>
      </c>
      <c r="D25" s="77">
        <v>489</v>
      </c>
      <c r="E25" s="77">
        <v>320</v>
      </c>
      <c r="F25" s="77">
        <v>9671</v>
      </c>
      <c r="G25" s="81">
        <v>12000</v>
      </c>
      <c r="H25" s="81">
        <v>22797</v>
      </c>
      <c r="I25" s="78">
        <v>192105</v>
      </c>
    </row>
    <row r="26" spans="1:9" s="347" customFormat="1">
      <c r="A26" s="66"/>
      <c r="B26" s="48"/>
      <c r="C26" s="48"/>
      <c r="D26" s="48"/>
      <c r="E26" s="48"/>
      <c r="F26" s="48"/>
      <c r="G26" s="12"/>
      <c r="H26" s="12"/>
      <c r="I26" s="49"/>
    </row>
    <row r="27" spans="1:9">
      <c r="A27" s="66" t="s">
        <v>469</v>
      </c>
      <c r="B27" s="83">
        <v>4147</v>
      </c>
      <c r="C27" s="83">
        <v>269</v>
      </c>
      <c r="D27" s="83" t="s">
        <v>393</v>
      </c>
      <c r="E27" s="48" t="s">
        <v>393</v>
      </c>
      <c r="F27" s="48">
        <v>4416</v>
      </c>
      <c r="G27" s="83">
        <v>17368</v>
      </c>
      <c r="H27" s="83">
        <v>47072</v>
      </c>
      <c r="I27" s="84">
        <v>84687</v>
      </c>
    </row>
    <row r="28" spans="1:9">
      <c r="A28" s="66" t="s">
        <v>470</v>
      </c>
      <c r="B28" s="83">
        <v>3649</v>
      </c>
      <c r="C28" s="83">
        <v>1261</v>
      </c>
      <c r="D28" s="85">
        <v>14</v>
      </c>
      <c r="E28" s="85">
        <v>10</v>
      </c>
      <c r="F28" s="48">
        <v>4934</v>
      </c>
      <c r="G28" s="83">
        <v>29712</v>
      </c>
      <c r="H28" s="83">
        <v>63466</v>
      </c>
      <c r="I28" s="13">
        <v>188450</v>
      </c>
    </row>
    <row r="29" spans="1:9">
      <c r="A29" s="66" t="s">
        <v>471</v>
      </c>
      <c r="B29" s="83">
        <v>128</v>
      </c>
      <c r="C29" s="83">
        <v>1657</v>
      </c>
      <c r="D29" s="85">
        <v>22</v>
      </c>
      <c r="E29" s="48">
        <v>2</v>
      </c>
      <c r="F29" s="48">
        <v>1809</v>
      </c>
      <c r="G29" s="83">
        <v>18188</v>
      </c>
      <c r="H29" s="83">
        <v>55429</v>
      </c>
      <c r="I29" s="13">
        <v>94174</v>
      </c>
    </row>
    <row r="30" spans="1:9">
      <c r="A30" s="66" t="s">
        <v>472</v>
      </c>
      <c r="B30" s="83">
        <v>5</v>
      </c>
      <c r="C30" s="83">
        <v>9</v>
      </c>
      <c r="D30" s="48" t="s">
        <v>393</v>
      </c>
      <c r="E30" s="48" t="s">
        <v>393</v>
      </c>
      <c r="F30" s="48">
        <v>14</v>
      </c>
      <c r="G30" s="83">
        <v>20000</v>
      </c>
      <c r="H30" s="83">
        <v>50000</v>
      </c>
      <c r="I30" s="13">
        <v>550</v>
      </c>
    </row>
    <row r="31" spans="1:9" s="347" customFormat="1">
      <c r="A31" s="76" t="s">
        <v>473</v>
      </c>
      <c r="B31" s="77">
        <v>7929</v>
      </c>
      <c r="C31" s="77">
        <v>3196</v>
      </c>
      <c r="D31" s="77">
        <v>36</v>
      </c>
      <c r="E31" s="77">
        <v>12</v>
      </c>
      <c r="F31" s="77">
        <v>11173</v>
      </c>
      <c r="G31" s="81">
        <v>23064</v>
      </c>
      <c r="H31" s="81">
        <v>57881</v>
      </c>
      <c r="I31" s="78">
        <v>367861</v>
      </c>
    </row>
    <row r="32" spans="1:9">
      <c r="A32" s="68"/>
      <c r="B32" s="73"/>
      <c r="C32" s="73"/>
      <c r="D32" s="73"/>
      <c r="E32" s="73"/>
      <c r="F32" s="73"/>
      <c r="G32" s="79"/>
      <c r="H32" s="79"/>
      <c r="I32" s="74"/>
    </row>
    <row r="33" spans="1:9">
      <c r="A33" s="76" t="s">
        <v>474</v>
      </c>
      <c r="B33" s="77">
        <v>4443</v>
      </c>
      <c r="C33" s="77" t="s">
        <v>393</v>
      </c>
      <c r="D33" s="77" t="s">
        <v>393</v>
      </c>
      <c r="E33" s="77" t="s">
        <v>393</v>
      </c>
      <c r="F33" s="77">
        <v>4443</v>
      </c>
      <c r="G33" s="81">
        <v>40000</v>
      </c>
      <c r="H33" s="81" t="s">
        <v>393</v>
      </c>
      <c r="I33" s="78">
        <v>177720</v>
      </c>
    </row>
    <row r="34" spans="1:9">
      <c r="A34" s="66"/>
      <c r="B34" s="48"/>
      <c r="C34" s="48"/>
      <c r="D34" s="48"/>
      <c r="E34" s="48"/>
      <c r="F34" s="48"/>
      <c r="G34" s="12"/>
      <c r="H34" s="12"/>
      <c r="I34" s="49"/>
    </row>
    <row r="35" spans="1:9">
      <c r="A35" s="66" t="s">
        <v>476</v>
      </c>
      <c r="B35" s="48">
        <v>448</v>
      </c>
      <c r="C35" s="48">
        <v>38</v>
      </c>
      <c r="D35" s="48" t="s">
        <v>393</v>
      </c>
      <c r="E35" s="48" t="s">
        <v>393</v>
      </c>
      <c r="F35" s="48">
        <v>486</v>
      </c>
      <c r="G35" s="12">
        <v>20000</v>
      </c>
      <c r="H35" s="12">
        <v>35000</v>
      </c>
      <c r="I35" s="49">
        <v>10290</v>
      </c>
    </row>
    <row r="36" spans="1:9">
      <c r="A36" s="66" t="s">
        <v>479</v>
      </c>
      <c r="B36" s="12">
        <v>2261</v>
      </c>
      <c r="C36" s="12">
        <v>152</v>
      </c>
      <c r="D36" s="12" t="s">
        <v>393</v>
      </c>
      <c r="E36" s="48" t="s">
        <v>393</v>
      </c>
      <c r="F36" s="48">
        <v>2413</v>
      </c>
      <c r="G36" s="12">
        <v>14000</v>
      </c>
      <c r="H36" s="12">
        <v>25000</v>
      </c>
      <c r="I36" s="13">
        <v>35454</v>
      </c>
    </row>
    <row r="37" spans="1:9">
      <c r="A37" s="66" t="s">
        <v>482</v>
      </c>
      <c r="B37" s="12">
        <v>8</v>
      </c>
      <c r="C37" s="12" t="s">
        <v>393</v>
      </c>
      <c r="D37" s="12" t="s">
        <v>393</v>
      </c>
      <c r="E37" s="48" t="s">
        <v>393</v>
      </c>
      <c r="F37" s="48">
        <v>8</v>
      </c>
      <c r="G37" s="12">
        <v>8000</v>
      </c>
      <c r="H37" s="12" t="s">
        <v>393</v>
      </c>
      <c r="I37" s="13">
        <v>64</v>
      </c>
    </row>
    <row r="38" spans="1:9">
      <c r="A38" s="76" t="s">
        <v>484</v>
      </c>
      <c r="B38" s="77">
        <v>2717</v>
      </c>
      <c r="C38" s="77">
        <v>190</v>
      </c>
      <c r="D38" s="77" t="s">
        <v>393</v>
      </c>
      <c r="E38" s="77" t="s">
        <v>393</v>
      </c>
      <c r="F38" s="77">
        <v>2907</v>
      </c>
      <c r="G38" s="81">
        <v>14972</v>
      </c>
      <c r="H38" s="81">
        <v>27000</v>
      </c>
      <c r="I38" s="78">
        <v>45808</v>
      </c>
    </row>
    <row r="39" spans="1:9">
      <c r="A39" s="68"/>
      <c r="B39" s="73"/>
      <c r="C39" s="73"/>
      <c r="D39" s="73"/>
      <c r="E39" s="73"/>
      <c r="F39" s="73"/>
      <c r="G39" s="79"/>
      <c r="H39" s="79"/>
      <c r="I39" s="74"/>
    </row>
    <row r="40" spans="1:9">
      <c r="A40" s="76" t="s">
        <v>485</v>
      </c>
      <c r="B40" s="77" t="s">
        <v>393</v>
      </c>
      <c r="C40" s="77">
        <v>21</v>
      </c>
      <c r="D40" s="77" t="s">
        <v>393</v>
      </c>
      <c r="E40" s="77" t="s">
        <v>393</v>
      </c>
      <c r="F40" s="77">
        <v>21</v>
      </c>
      <c r="G40" s="81" t="s">
        <v>393</v>
      </c>
      <c r="H40" s="81">
        <v>18000</v>
      </c>
      <c r="I40" s="78">
        <v>378</v>
      </c>
    </row>
    <row r="41" spans="1:9">
      <c r="A41" s="68"/>
      <c r="B41" s="73"/>
      <c r="C41" s="73"/>
      <c r="D41" s="73"/>
      <c r="E41" s="73"/>
      <c r="F41" s="73"/>
      <c r="G41" s="79"/>
      <c r="H41" s="79"/>
      <c r="I41" s="74"/>
    </row>
    <row r="42" spans="1:9">
      <c r="A42" s="66" t="s">
        <v>497</v>
      </c>
      <c r="B42" s="48" t="s">
        <v>393</v>
      </c>
      <c r="C42" s="12">
        <v>2412</v>
      </c>
      <c r="D42" s="48" t="s">
        <v>393</v>
      </c>
      <c r="E42" s="48" t="s">
        <v>393</v>
      </c>
      <c r="F42" s="48">
        <v>2412</v>
      </c>
      <c r="G42" s="48" t="s">
        <v>393</v>
      </c>
      <c r="H42" s="12">
        <v>39320</v>
      </c>
      <c r="I42" s="13">
        <v>94840</v>
      </c>
    </row>
    <row r="43" spans="1:9">
      <c r="A43" s="66" t="s">
        <v>498</v>
      </c>
      <c r="B43" s="48" t="s">
        <v>393</v>
      </c>
      <c r="C43" s="12">
        <v>1268</v>
      </c>
      <c r="D43" s="48" t="s">
        <v>393</v>
      </c>
      <c r="E43" s="48" t="s">
        <v>393</v>
      </c>
      <c r="F43" s="48">
        <v>1268</v>
      </c>
      <c r="G43" s="48" t="s">
        <v>393</v>
      </c>
      <c r="H43" s="12">
        <v>38000</v>
      </c>
      <c r="I43" s="13">
        <v>48184</v>
      </c>
    </row>
    <row r="44" spans="1:9">
      <c r="A44" s="76" t="s">
        <v>499</v>
      </c>
      <c r="B44" s="77" t="s">
        <v>393</v>
      </c>
      <c r="C44" s="77">
        <v>3680</v>
      </c>
      <c r="D44" s="77" t="s">
        <v>393</v>
      </c>
      <c r="E44" s="77" t="s">
        <v>393</v>
      </c>
      <c r="F44" s="77">
        <v>3680</v>
      </c>
      <c r="G44" s="81" t="s">
        <v>393</v>
      </c>
      <c r="H44" s="81">
        <v>38865</v>
      </c>
      <c r="I44" s="78">
        <v>143024</v>
      </c>
    </row>
    <row r="45" spans="1:9">
      <c r="A45" s="363"/>
      <c r="B45" s="48"/>
      <c r="C45" s="48"/>
      <c r="D45" s="48"/>
      <c r="E45" s="48"/>
      <c r="F45" s="48"/>
      <c r="G45" s="12"/>
      <c r="H45" s="12"/>
      <c r="I45" s="49"/>
    </row>
    <row r="46" spans="1:9">
      <c r="A46" s="66" t="s">
        <v>501</v>
      </c>
      <c r="B46" s="48">
        <v>3</v>
      </c>
      <c r="C46" s="48" t="s">
        <v>393</v>
      </c>
      <c r="D46" s="85" t="s">
        <v>393</v>
      </c>
      <c r="E46" s="85" t="s">
        <v>393</v>
      </c>
      <c r="F46" s="48">
        <v>3</v>
      </c>
      <c r="G46" s="48" t="s">
        <v>393</v>
      </c>
      <c r="H46" s="12" t="s">
        <v>393</v>
      </c>
      <c r="I46" s="49" t="s">
        <v>393</v>
      </c>
    </row>
    <row r="47" spans="1:9">
      <c r="A47" s="66" t="s">
        <v>503</v>
      </c>
      <c r="B47" s="85">
        <v>3</v>
      </c>
      <c r="C47" s="48">
        <v>2</v>
      </c>
      <c r="D47" s="48" t="s">
        <v>393</v>
      </c>
      <c r="E47" s="48" t="s">
        <v>393</v>
      </c>
      <c r="F47" s="48">
        <v>5</v>
      </c>
      <c r="G47" s="85">
        <v>25000</v>
      </c>
      <c r="H47" s="12">
        <v>45000</v>
      </c>
      <c r="I47" s="49">
        <v>165</v>
      </c>
    </row>
    <row r="48" spans="1:9">
      <c r="A48" s="973" t="s">
        <v>504</v>
      </c>
      <c r="B48" s="85">
        <v>168</v>
      </c>
      <c r="C48" s="48">
        <v>2</v>
      </c>
      <c r="D48" s="48">
        <v>200</v>
      </c>
      <c r="E48" s="48" t="s">
        <v>393</v>
      </c>
      <c r="F48" s="48">
        <v>370</v>
      </c>
      <c r="G48" s="85">
        <v>4500</v>
      </c>
      <c r="H48" s="12">
        <v>15000</v>
      </c>
      <c r="I48" s="49">
        <v>786</v>
      </c>
    </row>
    <row r="49" spans="1:9">
      <c r="A49" s="66" t="s">
        <v>505</v>
      </c>
      <c r="B49" s="48">
        <v>4</v>
      </c>
      <c r="C49" s="48">
        <v>12</v>
      </c>
      <c r="D49" s="48" t="s">
        <v>393</v>
      </c>
      <c r="E49" s="48" t="s">
        <v>393</v>
      </c>
      <c r="F49" s="48">
        <v>16</v>
      </c>
      <c r="G49" s="12">
        <v>6800</v>
      </c>
      <c r="H49" s="12">
        <v>15000</v>
      </c>
      <c r="I49" s="49">
        <v>207</v>
      </c>
    </row>
    <row r="50" spans="1:9">
      <c r="A50" s="66" t="s">
        <v>506</v>
      </c>
      <c r="B50" s="85" t="s">
        <v>393</v>
      </c>
      <c r="C50" s="48">
        <v>5</v>
      </c>
      <c r="D50" s="48" t="s">
        <v>393</v>
      </c>
      <c r="E50" s="48" t="s">
        <v>393</v>
      </c>
      <c r="F50" s="48">
        <v>5</v>
      </c>
      <c r="G50" s="85">
        <v>3500</v>
      </c>
      <c r="H50" s="12">
        <v>20000</v>
      </c>
      <c r="I50" s="49">
        <v>100</v>
      </c>
    </row>
    <row r="51" spans="1:9">
      <c r="A51" s="76" t="s">
        <v>508</v>
      </c>
      <c r="B51" s="77">
        <v>178</v>
      </c>
      <c r="C51" s="77">
        <v>21</v>
      </c>
      <c r="D51" s="77">
        <v>200</v>
      </c>
      <c r="E51" s="77" t="s">
        <v>393</v>
      </c>
      <c r="F51" s="77">
        <v>399</v>
      </c>
      <c r="G51" s="81">
        <v>4821</v>
      </c>
      <c r="H51" s="81">
        <v>19048</v>
      </c>
      <c r="I51" s="78">
        <v>1258</v>
      </c>
    </row>
    <row r="52" spans="1:9">
      <c r="A52" s="66"/>
      <c r="B52" s="48"/>
      <c r="C52" s="48"/>
      <c r="D52" s="48"/>
      <c r="E52" s="48"/>
      <c r="F52" s="48"/>
      <c r="G52" s="12"/>
      <c r="H52" s="12"/>
      <c r="I52" s="49"/>
    </row>
    <row r="53" spans="1:9" ht="13.5" thickBot="1">
      <c r="A53" s="69" t="s">
        <v>512</v>
      </c>
      <c r="B53" s="55">
        <v>27410</v>
      </c>
      <c r="C53" s="55">
        <v>17195</v>
      </c>
      <c r="D53" s="55">
        <v>725</v>
      </c>
      <c r="E53" s="55">
        <v>332</v>
      </c>
      <c r="F53" s="55">
        <v>45662</v>
      </c>
      <c r="G53" s="205">
        <v>26524</v>
      </c>
      <c r="H53" s="205">
        <v>35729</v>
      </c>
      <c r="I53" s="56">
        <v>1341386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Hoja81">
    <pageSetUpPr fitToPage="1"/>
  </sheetPr>
  <dimension ref="A1:I5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140625" style="240" customWidth="1"/>
    <col min="2" max="9" width="18.285156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839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ht="21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ht="24.7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ht="29.25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9">
      <c r="A9" s="220" t="s">
        <v>458</v>
      </c>
      <c r="B9" s="221">
        <v>2944</v>
      </c>
      <c r="C9" s="221" t="s">
        <v>393</v>
      </c>
      <c r="D9" s="221" t="s">
        <v>393</v>
      </c>
      <c r="E9" s="221" t="s">
        <v>393</v>
      </c>
      <c r="F9" s="221">
        <v>2944</v>
      </c>
      <c r="G9" s="222">
        <v>8000</v>
      </c>
      <c r="H9" s="222" t="s">
        <v>393</v>
      </c>
      <c r="I9" s="223">
        <v>23552</v>
      </c>
    </row>
    <row r="10" spans="1:9">
      <c r="A10" s="66"/>
      <c r="B10" s="48"/>
      <c r="C10" s="48"/>
      <c r="D10" s="48"/>
      <c r="E10" s="48"/>
      <c r="F10" s="48"/>
      <c r="G10" s="12"/>
      <c r="H10" s="12"/>
      <c r="I10" s="49"/>
    </row>
    <row r="11" spans="1:9">
      <c r="A11" s="66" t="s">
        <v>465</v>
      </c>
      <c r="B11" s="48">
        <v>153</v>
      </c>
      <c r="C11" s="48">
        <v>3487</v>
      </c>
      <c r="D11" s="48">
        <v>153</v>
      </c>
      <c r="E11" s="48" t="s">
        <v>393</v>
      </c>
      <c r="F11" s="48">
        <v>3793</v>
      </c>
      <c r="G11" s="12">
        <v>12000</v>
      </c>
      <c r="H11" s="12">
        <v>23000</v>
      </c>
      <c r="I11" s="49">
        <v>82037</v>
      </c>
    </row>
    <row r="12" spans="1:9">
      <c r="A12" s="66" t="s">
        <v>466</v>
      </c>
      <c r="B12" s="48" t="s">
        <v>393</v>
      </c>
      <c r="C12" s="48">
        <v>57</v>
      </c>
      <c r="D12" s="85">
        <v>141</v>
      </c>
      <c r="E12" s="48" t="s">
        <v>393</v>
      </c>
      <c r="F12" s="48">
        <v>198</v>
      </c>
      <c r="G12" s="12">
        <v>10000</v>
      </c>
      <c r="H12" s="12">
        <v>30000</v>
      </c>
      <c r="I12" s="49">
        <v>1710</v>
      </c>
    </row>
    <row r="13" spans="1:9" ht="12.75" customHeight="1">
      <c r="A13" s="66" t="s">
        <v>467</v>
      </c>
      <c r="B13" s="48" t="s">
        <v>393</v>
      </c>
      <c r="C13" s="48" t="s">
        <v>393</v>
      </c>
      <c r="D13" s="85">
        <v>940</v>
      </c>
      <c r="E13" s="85">
        <v>5466</v>
      </c>
      <c r="F13" s="48">
        <v>6406</v>
      </c>
      <c r="G13" s="12">
        <v>9500</v>
      </c>
      <c r="H13" s="12" t="s">
        <v>393</v>
      </c>
      <c r="I13" s="49" t="s">
        <v>393</v>
      </c>
    </row>
    <row r="14" spans="1:9">
      <c r="A14" s="76" t="s">
        <v>468</v>
      </c>
      <c r="B14" s="77">
        <v>153</v>
      </c>
      <c r="C14" s="77">
        <v>3544</v>
      </c>
      <c r="D14" s="77">
        <v>1234</v>
      </c>
      <c r="E14" s="77">
        <v>5466</v>
      </c>
      <c r="F14" s="77">
        <v>10397</v>
      </c>
      <c r="G14" s="81">
        <v>12000</v>
      </c>
      <c r="H14" s="81">
        <v>23113</v>
      </c>
      <c r="I14" s="78">
        <v>83747</v>
      </c>
    </row>
    <row r="15" spans="1:9">
      <c r="A15" s="66"/>
      <c r="B15" s="48"/>
      <c r="C15" s="48"/>
      <c r="D15" s="48"/>
      <c r="E15" s="48"/>
      <c r="F15" s="48"/>
      <c r="G15" s="12"/>
      <c r="H15" s="12"/>
      <c r="I15" s="49"/>
    </row>
    <row r="16" spans="1:9">
      <c r="A16" s="66" t="s">
        <v>469</v>
      </c>
      <c r="B16" s="83">
        <v>828</v>
      </c>
      <c r="C16" s="83">
        <v>12</v>
      </c>
      <c r="D16" s="83" t="s">
        <v>393</v>
      </c>
      <c r="E16" s="48" t="s">
        <v>393</v>
      </c>
      <c r="F16" s="48">
        <v>840</v>
      </c>
      <c r="G16" s="83">
        <v>15952</v>
      </c>
      <c r="H16" s="83">
        <v>57400</v>
      </c>
      <c r="I16" s="84">
        <v>13897</v>
      </c>
    </row>
    <row r="17" spans="1:9">
      <c r="A17" s="66" t="s">
        <v>470</v>
      </c>
      <c r="B17" s="83">
        <v>544</v>
      </c>
      <c r="C17" s="83">
        <v>578</v>
      </c>
      <c r="D17" s="48">
        <v>9</v>
      </c>
      <c r="E17" s="48" t="s">
        <v>393</v>
      </c>
      <c r="F17" s="48">
        <v>1131</v>
      </c>
      <c r="G17" s="83">
        <v>18012</v>
      </c>
      <c r="H17" s="83">
        <v>38332</v>
      </c>
      <c r="I17" s="13">
        <v>31954</v>
      </c>
    </row>
    <row r="18" spans="1:9">
      <c r="A18" s="973" t="s">
        <v>471</v>
      </c>
      <c r="B18" s="83">
        <v>925</v>
      </c>
      <c r="C18" s="83">
        <v>201</v>
      </c>
      <c r="D18" s="48">
        <v>292</v>
      </c>
      <c r="E18" s="48">
        <v>17</v>
      </c>
      <c r="F18" s="48">
        <v>1435</v>
      </c>
      <c r="G18" s="83">
        <v>13461</v>
      </c>
      <c r="H18" s="83">
        <v>25850</v>
      </c>
      <c r="I18" s="13">
        <v>17647</v>
      </c>
    </row>
    <row r="19" spans="1:9">
      <c r="A19" s="76" t="s">
        <v>473</v>
      </c>
      <c r="B19" s="77">
        <v>2297</v>
      </c>
      <c r="C19" s="77">
        <v>791</v>
      </c>
      <c r="D19" s="77">
        <v>301</v>
      </c>
      <c r="E19" s="77">
        <v>17</v>
      </c>
      <c r="F19" s="77">
        <v>3406</v>
      </c>
      <c r="G19" s="81">
        <v>15437</v>
      </c>
      <c r="H19" s="81">
        <v>35449</v>
      </c>
      <c r="I19" s="78">
        <v>63498</v>
      </c>
    </row>
    <row r="20" spans="1:9">
      <c r="A20" s="973"/>
      <c r="B20" s="83"/>
      <c r="C20" s="83"/>
      <c r="D20" s="48"/>
      <c r="E20" s="48"/>
      <c r="F20" s="48"/>
      <c r="G20" s="83"/>
      <c r="H20" s="83"/>
      <c r="I20" s="13"/>
    </row>
    <row r="21" spans="1:9">
      <c r="A21" s="76" t="s">
        <v>474</v>
      </c>
      <c r="B21" s="77">
        <v>16485</v>
      </c>
      <c r="C21" s="77">
        <v>144</v>
      </c>
      <c r="D21" s="77" t="s">
        <v>393</v>
      </c>
      <c r="E21" s="77" t="s">
        <v>393</v>
      </c>
      <c r="F21" s="77">
        <v>16629</v>
      </c>
      <c r="G21" s="81">
        <v>5000</v>
      </c>
      <c r="H21" s="81">
        <v>10000</v>
      </c>
      <c r="I21" s="78">
        <v>83865</v>
      </c>
    </row>
    <row r="22" spans="1:9">
      <c r="A22" s="973"/>
      <c r="B22" s="83"/>
      <c r="C22" s="83"/>
      <c r="D22" s="48"/>
      <c r="E22" s="48"/>
      <c r="F22" s="48"/>
      <c r="G22" s="83"/>
      <c r="H22" s="83"/>
      <c r="I22" s="13"/>
    </row>
    <row r="23" spans="1:9">
      <c r="A23" s="66" t="s">
        <v>538</v>
      </c>
      <c r="B23" s="48">
        <v>113</v>
      </c>
      <c r="C23" s="48">
        <v>176</v>
      </c>
      <c r="D23" s="48" t="s">
        <v>393</v>
      </c>
      <c r="E23" s="48" t="s">
        <v>393</v>
      </c>
      <c r="F23" s="48">
        <v>289</v>
      </c>
      <c r="G23" s="12">
        <v>10340</v>
      </c>
      <c r="H23" s="12">
        <v>20620</v>
      </c>
      <c r="I23" s="49">
        <v>4798</v>
      </c>
    </row>
    <row r="24" spans="1:9">
      <c r="A24" s="973" t="s">
        <v>478</v>
      </c>
      <c r="B24" s="12">
        <v>4</v>
      </c>
      <c r="C24" s="12">
        <v>8</v>
      </c>
      <c r="D24" s="48" t="s">
        <v>393</v>
      </c>
      <c r="E24" s="48" t="s">
        <v>393</v>
      </c>
      <c r="F24" s="48">
        <v>12</v>
      </c>
      <c r="G24" s="12">
        <v>8000</v>
      </c>
      <c r="H24" s="12">
        <v>11000</v>
      </c>
      <c r="I24" s="13">
        <v>120</v>
      </c>
    </row>
    <row r="25" spans="1:9">
      <c r="A25" s="66" t="s">
        <v>481</v>
      </c>
      <c r="B25" s="12">
        <v>2</v>
      </c>
      <c r="C25" s="12" t="s">
        <v>393</v>
      </c>
      <c r="D25" s="48" t="s">
        <v>393</v>
      </c>
      <c r="E25" s="48" t="s">
        <v>393</v>
      </c>
      <c r="F25" s="48">
        <v>2</v>
      </c>
      <c r="G25" s="12">
        <v>12000</v>
      </c>
      <c r="H25" s="12" t="s">
        <v>393</v>
      </c>
      <c r="I25" s="13">
        <v>24</v>
      </c>
    </row>
    <row r="26" spans="1:9">
      <c r="A26" s="66" t="s">
        <v>482</v>
      </c>
      <c r="B26" s="12">
        <v>81</v>
      </c>
      <c r="C26" s="12">
        <v>37</v>
      </c>
      <c r="D26" s="12" t="s">
        <v>393</v>
      </c>
      <c r="E26" s="48" t="s">
        <v>393</v>
      </c>
      <c r="F26" s="48">
        <v>118</v>
      </c>
      <c r="G26" s="12">
        <v>10000</v>
      </c>
      <c r="H26" s="12">
        <v>25000</v>
      </c>
      <c r="I26" s="13">
        <v>1735</v>
      </c>
    </row>
    <row r="27" spans="1:9">
      <c r="A27" s="66" t="s">
        <v>483</v>
      </c>
      <c r="B27" s="12" t="s">
        <v>393</v>
      </c>
      <c r="C27" s="12">
        <v>1</v>
      </c>
      <c r="D27" s="12" t="s">
        <v>393</v>
      </c>
      <c r="E27" s="48" t="s">
        <v>393</v>
      </c>
      <c r="F27" s="48">
        <v>1</v>
      </c>
      <c r="G27" s="12" t="s">
        <v>393</v>
      </c>
      <c r="H27" s="12">
        <v>25000</v>
      </c>
      <c r="I27" s="13">
        <v>25</v>
      </c>
    </row>
    <row r="28" spans="1:9">
      <c r="A28" s="76" t="s">
        <v>484</v>
      </c>
      <c r="B28" s="77">
        <v>200</v>
      </c>
      <c r="C28" s="77">
        <v>222</v>
      </c>
      <c r="D28" s="77" t="s">
        <v>393</v>
      </c>
      <c r="E28" s="77" t="s">
        <v>393</v>
      </c>
      <c r="F28" s="77">
        <v>422</v>
      </c>
      <c r="G28" s="81">
        <v>10172</v>
      </c>
      <c r="H28" s="81">
        <v>21023</v>
      </c>
      <c r="I28" s="78">
        <v>6702</v>
      </c>
    </row>
    <row r="29" spans="1:9">
      <c r="A29" s="66"/>
      <c r="B29" s="48"/>
      <c r="C29" s="48"/>
      <c r="D29" s="48"/>
      <c r="E29" s="48"/>
      <c r="F29" s="48"/>
      <c r="G29" s="48"/>
      <c r="H29" s="12"/>
      <c r="I29" s="49"/>
    </row>
    <row r="30" spans="1:9">
      <c r="A30" s="76" t="s">
        <v>485</v>
      </c>
      <c r="B30" s="77">
        <v>78</v>
      </c>
      <c r="C30" s="77">
        <v>165</v>
      </c>
      <c r="D30" s="77" t="s">
        <v>393</v>
      </c>
      <c r="E30" s="77" t="s">
        <v>393</v>
      </c>
      <c r="F30" s="77">
        <v>243</v>
      </c>
      <c r="G30" s="81">
        <v>8000</v>
      </c>
      <c r="H30" s="81">
        <v>20000</v>
      </c>
      <c r="I30" s="78">
        <v>3924</v>
      </c>
    </row>
    <row r="31" spans="1:9">
      <c r="A31" s="973"/>
      <c r="B31" s="83"/>
      <c r="C31" s="83"/>
      <c r="D31" s="48"/>
      <c r="E31" s="48"/>
      <c r="F31" s="48"/>
      <c r="G31" s="83"/>
      <c r="H31" s="83"/>
      <c r="I31" s="13"/>
    </row>
    <row r="32" spans="1:9">
      <c r="A32" s="66" t="s">
        <v>486</v>
      </c>
      <c r="B32" s="48" t="s">
        <v>393</v>
      </c>
      <c r="C32" s="48">
        <v>500</v>
      </c>
      <c r="D32" s="48" t="s">
        <v>393</v>
      </c>
      <c r="E32" s="48" t="s">
        <v>393</v>
      </c>
      <c r="F32" s="48">
        <v>500</v>
      </c>
      <c r="G32" s="12" t="s">
        <v>393</v>
      </c>
      <c r="H32" s="12">
        <v>28000</v>
      </c>
      <c r="I32" s="49">
        <v>14000</v>
      </c>
    </row>
    <row r="33" spans="1:9">
      <c r="A33" s="66" t="s">
        <v>490</v>
      </c>
      <c r="B33" s="85">
        <v>225</v>
      </c>
      <c r="C33" s="83">
        <v>769</v>
      </c>
      <c r="D33" s="48" t="s">
        <v>393</v>
      </c>
      <c r="E33" s="48" t="s">
        <v>393</v>
      </c>
      <c r="F33" s="48">
        <v>994</v>
      </c>
      <c r="G33" s="85">
        <v>12600</v>
      </c>
      <c r="H33" s="83">
        <v>45000</v>
      </c>
      <c r="I33" s="13">
        <v>37440</v>
      </c>
    </row>
    <row r="34" spans="1:9">
      <c r="A34" s="76" t="s">
        <v>565</v>
      </c>
      <c r="B34" s="77">
        <v>225</v>
      </c>
      <c r="C34" s="77">
        <v>1269</v>
      </c>
      <c r="D34" s="77" t="s">
        <v>393</v>
      </c>
      <c r="E34" s="77" t="s">
        <v>393</v>
      </c>
      <c r="F34" s="77">
        <v>1494</v>
      </c>
      <c r="G34" s="81">
        <v>12600</v>
      </c>
      <c r="H34" s="81">
        <v>38302</v>
      </c>
      <c r="I34" s="78">
        <v>51440</v>
      </c>
    </row>
    <row r="35" spans="1:9">
      <c r="A35" s="973"/>
      <c r="B35" s="83"/>
      <c r="C35" s="83"/>
      <c r="D35" s="48"/>
      <c r="E35" s="48"/>
      <c r="F35" s="48"/>
      <c r="G35" s="83"/>
      <c r="H35" s="83"/>
      <c r="I35" s="13"/>
    </row>
    <row r="36" spans="1:9">
      <c r="A36" s="973" t="s">
        <v>492</v>
      </c>
      <c r="B36" s="83" t="s">
        <v>393</v>
      </c>
      <c r="C36" s="83">
        <v>123</v>
      </c>
      <c r="D36" s="48" t="s">
        <v>393</v>
      </c>
      <c r="E36" s="48" t="s">
        <v>393</v>
      </c>
      <c r="F36" s="48">
        <v>123</v>
      </c>
      <c r="G36" s="83">
        <v>4000</v>
      </c>
      <c r="H36" s="83">
        <v>18000</v>
      </c>
      <c r="I36" s="13">
        <v>2214</v>
      </c>
    </row>
    <row r="37" spans="1:9">
      <c r="A37" s="66" t="s">
        <v>493</v>
      </c>
      <c r="B37" s="85">
        <v>163</v>
      </c>
      <c r="C37" s="48">
        <v>24</v>
      </c>
      <c r="D37" s="48" t="s">
        <v>393</v>
      </c>
      <c r="E37" s="48" t="s">
        <v>393</v>
      </c>
      <c r="F37" s="48">
        <v>187</v>
      </c>
      <c r="G37" s="85">
        <v>2200</v>
      </c>
      <c r="H37" s="12">
        <v>16000</v>
      </c>
      <c r="I37" s="49">
        <v>743</v>
      </c>
    </row>
    <row r="38" spans="1:9">
      <c r="A38" s="76" t="s">
        <v>495</v>
      </c>
      <c r="B38" s="77">
        <v>163</v>
      </c>
      <c r="C38" s="77">
        <v>147</v>
      </c>
      <c r="D38" s="77" t="s">
        <v>393</v>
      </c>
      <c r="E38" s="77" t="s">
        <v>393</v>
      </c>
      <c r="F38" s="77">
        <v>310</v>
      </c>
      <c r="G38" s="81">
        <v>2200</v>
      </c>
      <c r="H38" s="81">
        <v>17673</v>
      </c>
      <c r="I38" s="78">
        <v>2957</v>
      </c>
    </row>
    <row r="39" spans="1:9">
      <c r="A39" s="66"/>
      <c r="B39" s="12"/>
      <c r="C39" s="12"/>
      <c r="D39" s="48"/>
      <c r="E39" s="48"/>
      <c r="F39" s="48"/>
      <c r="G39" s="12"/>
      <c r="H39" s="12"/>
      <c r="I39" s="13"/>
    </row>
    <row r="40" spans="1:9">
      <c r="A40" s="76" t="s">
        <v>496</v>
      </c>
      <c r="B40" s="77">
        <v>5</v>
      </c>
      <c r="C40" s="77">
        <v>15</v>
      </c>
      <c r="D40" s="77" t="s">
        <v>393</v>
      </c>
      <c r="E40" s="77" t="s">
        <v>393</v>
      </c>
      <c r="F40" s="77">
        <v>20</v>
      </c>
      <c r="G40" s="81">
        <v>1300</v>
      </c>
      <c r="H40" s="81">
        <v>25000</v>
      </c>
      <c r="I40" s="78">
        <v>382</v>
      </c>
    </row>
    <row r="41" spans="1:9">
      <c r="A41" s="66"/>
      <c r="B41" s="85"/>
      <c r="C41" s="48"/>
      <c r="D41" s="48"/>
      <c r="E41" s="48"/>
      <c r="F41" s="48"/>
      <c r="G41" s="85"/>
      <c r="H41" s="12"/>
      <c r="I41" s="49"/>
    </row>
    <row r="42" spans="1:9">
      <c r="A42" s="66" t="s">
        <v>500</v>
      </c>
      <c r="B42" s="12">
        <v>841</v>
      </c>
      <c r="C42" s="12">
        <v>27</v>
      </c>
      <c r="D42" s="48" t="s">
        <v>393</v>
      </c>
      <c r="E42" s="48" t="s">
        <v>393</v>
      </c>
      <c r="F42" s="48">
        <v>868</v>
      </c>
      <c r="G42" s="12">
        <v>1373</v>
      </c>
      <c r="H42" s="12">
        <v>6593</v>
      </c>
      <c r="I42" s="13">
        <v>1333</v>
      </c>
    </row>
    <row r="43" spans="1:9">
      <c r="A43" s="973" t="s">
        <v>501</v>
      </c>
      <c r="B43" s="83">
        <v>138</v>
      </c>
      <c r="C43" s="83">
        <v>134</v>
      </c>
      <c r="D43" s="48" t="s">
        <v>393</v>
      </c>
      <c r="E43" s="48" t="s">
        <v>393</v>
      </c>
      <c r="F43" s="48">
        <v>272</v>
      </c>
      <c r="G43" s="83">
        <v>2800</v>
      </c>
      <c r="H43" s="83">
        <v>14000</v>
      </c>
      <c r="I43" s="13">
        <v>2248</v>
      </c>
    </row>
    <row r="44" spans="1:9">
      <c r="A44" s="66" t="s">
        <v>502</v>
      </c>
      <c r="B44" s="48">
        <v>327</v>
      </c>
      <c r="C44" s="48">
        <v>192</v>
      </c>
      <c r="D44" s="48" t="s">
        <v>393</v>
      </c>
      <c r="E44" s="48" t="s">
        <v>393</v>
      </c>
      <c r="F44" s="48">
        <v>519</v>
      </c>
      <c r="G44" s="12">
        <v>10000</v>
      </c>
      <c r="H44" s="12">
        <v>25000</v>
      </c>
      <c r="I44" s="49">
        <v>8070</v>
      </c>
    </row>
    <row r="45" spans="1:9">
      <c r="A45" s="66" t="s">
        <v>505</v>
      </c>
      <c r="B45" s="85">
        <v>9</v>
      </c>
      <c r="C45" s="48">
        <v>23</v>
      </c>
      <c r="D45" s="48" t="s">
        <v>393</v>
      </c>
      <c r="E45" s="48" t="s">
        <v>393</v>
      </c>
      <c r="F45" s="48">
        <v>32</v>
      </c>
      <c r="G45" s="85">
        <v>6400</v>
      </c>
      <c r="H45" s="12">
        <v>14000</v>
      </c>
      <c r="I45" s="49">
        <v>380</v>
      </c>
    </row>
    <row r="46" spans="1:9">
      <c r="A46" s="66" t="s">
        <v>506</v>
      </c>
      <c r="B46" s="12">
        <v>149</v>
      </c>
      <c r="C46" s="12">
        <v>2</v>
      </c>
      <c r="D46" s="48" t="s">
        <v>393</v>
      </c>
      <c r="E46" s="48" t="s">
        <v>393</v>
      </c>
      <c r="F46" s="48">
        <v>151</v>
      </c>
      <c r="G46" s="12">
        <v>3500</v>
      </c>
      <c r="H46" s="12">
        <v>9000</v>
      </c>
      <c r="I46" s="13">
        <v>540</v>
      </c>
    </row>
    <row r="47" spans="1:9">
      <c r="A47" s="973" t="s">
        <v>507</v>
      </c>
      <c r="B47" s="83">
        <v>1000</v>
      </c>
      <c r="C47" s="83">
        <v>454</v>
      </c>
      <c r="D47" s="48" t="s">
        <v>393</v>
      </c>
      <c r="E47" s="48" t="s">
        <v>393</v>
      </c>
      <c r="F47" s="48">
        <v>1454</v>
      </c>
      <c r="G47" s="83">
        <v>11078</v>
      </c>
      <c r="H47" s="83">
        <v>22500</v>
      </c>
      <c r="I47" s="13">
        <v>21293</v>
      </c>
    </row>
    <row r="48" spans="1:9">
      <c r="A48" s="76" t="s">
        <v>508</v>
      </c>
      <c r="B48" s="77">
        <v>2464</v>
      </c>
      <c r="C48" s="77">
        <v>832</v>
      </c>
      <c r="D48" s="77" t="s">
        <v>393</v>
      </c>
      <c r="E48" s="77" t="s">
        <v>393</v>
      </c>
      <c r="F48" s="77">
        <v>3296</v>
      </c>
      <c r="G48" s="81">
        <v>6684</v>
      </c>
      <c r="H48" s="81">
        <v>20924</v>
      </c>
      <c r="I48" s="78">
        <v>33864</v>
      </c>
    </row>
    <row r="49" spans="1:9">
      <c r="A49" s="973"/>
      <c r="B49" s="83"/>
      <c r="C49" s="83"/>
      <c r="D49" s="48"/>
      <c r="E49" s="48"/>
      <c r="F49" s="48"/>
      <c r="G49" s="83"/>
      <c r="H49" s="83"/>
      <c r="I49" s="13"/>
    </row>
    <row r="50" spans="1:9">
      <c r="A50" s="66" t="s">
        <v>509</v>
      </c>
      <c r="B50" s="85">
        <v>25</v>
      </c>
      <c r="C50" s="48">
        <v>12</v>
      </c>
      <c r="D50" s="48" t="s">
        <v>393</v>
      </c>
      <c r="E50" s="48" t="s">
        <v>393</v>
      </c>
      <c r="F50" s="48">
        <v>37</v>
      </c>
      <c r="G50" s="85">
        <v>5000</v>
      </c>
      <c r="H50" s="12">
        <v>15000</v>
      </c>
      <c r="I50" s="49">
        <v>305</v>
      </c>
    </row>
    <row r="51" spans="1:9">
      <c r="A51" s="66" t="s">
        <v>510</v>
      </c>
      <c r="B51" s="85">
        <v>3</v>
      </c>
      <c r="C51" s="48">
        <v>8</v>
      </c>
      <c r="D51" s="48" t="s">
        <v>393</v>
      </c>
      <c r="E51" s="48" t="s">
        <v>393</v>
      </c>
      <c r="F51" s="48">
        <v>11</v>
      </c>
      <c r="G51" s="85">
        <v>3000</v>
      </c>
      <c r="H51" s="12">
        <v>20000</v>
      </c>
      <c r="I51" s="49">
        <v>162</v>
      </c>
    </row>
    <row r="52" spans="1:9">
      <c r="A52" s="76" t="s">
        <v>511</v>
      </c>
      <c r="B52" s="77">
        <v>28</v>
      </c>
      <c r="C52" s="77">
        <v>20</v>
      </c>
      <c r="D52" s="77" t="s">
        <v>393</v>
      </c>
      <c r="E52" s="77" t="s">
        <v>393</v>
      </c>
      <c r="F52" s="77">
        <v>48</v>
      </c>
      <c r="G52" s="81">
        <v>4786</v>
      </c>
      <c r="H52" s="81">
        <v>17000</v>
      </c>
      <c r="I52" s="78">
        <v>467</v>
      </c>
    </row>
    <row r="53" spans="1:9">
      <c r="A53" s="66"/>
      <c r="B53" s="85"/>
      <c r="C53" s="48"/>
      <c r="D53" s="48"/>
      <c r="E53" s="48"/>
      <c r="F53" s="48"/>
      <c r="G53" s="85"/>
      <c r="H53" s="12"/>
      <c r="I53" s="49"/>
    </row>
    <row r="54" spans="1:9" ht="13.5" thickBot="1">
      <c r="A54" s="69" t="s">
        <v>512</v>
      </c>
      <c r="B54" s="55">
        <v>25042</v>
      </c>
      <c r="C54" s="55">
        <v>7149</v>
      </c>
      <c r="D54" s="55">
        <v>1535</v>
      </c>
      <c r="E54" s="55">
        <v>5483</v>
      </c>
      <c r="F54" s="55">
        <v>39209</v>
      </c>
      <c r="G54" s="205">
        <v>6618</v>
      </c>
      <c r="H54" s="205">
        <v>26393</v>
      </c>
      <c r="I54" s="56">
        <v>354398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Hoja911">
    <pageSetUpPr fitToPage="1"/>
  </sheetPr>
  <dimension ref="A1:F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>
      <c r="A2" s="136"/>
    </row>
    <row r="3" spans="1:6" s="3" customFormat="1" ht="15">
      <c r="A3" s="1523" t="s">
        <v>1294</v>
      </c>
      <c r="B3" s="1523"/>
      <c r="C3" s="1523"/>
      <c r="D3" s="1523"/>
      <c r="E3" s="1523"/>
      <c r="F3" s="1523"/>
    </row>
    <row r="4" spans="1:6" s="3" customFormat="1" ht="15">
      <c r="A4" s="1523" t="s">
        <v>1295</v>
      </c>
      <c r="B4" s="1523"/>
      <c r="C4" s="1523"/>
      <c r="D4" s="1523"/>
      <c r="E4" s="1523"/>
      <c r="F4" s="1523"/>
    </row>
    <row r="5" spans="1:6" s="3" customFormat="1" ht="13.5" customHeight="1" thickBot="1">
      <c r="A5" s="5"/>
      <c r="B5" s="6"/>
      <c r="C5" s="6"/>
      <c r="D5" s="6"/>
      <c r="E5" s="6"/>
      <c r="F5" s="342"/>
    </row>
    <row r="6" spans="1:6" ht="31.5" customHeight="1">
      <c r="A6" s="1553" t="s">
        <v>372</v>
      </c>
      <c r="B6" s="829"/>
      <c r="C6" s="829"/>
      <c r="D6" s="365" t="s">
        <v>374</v>
      </c>
      <c r="E6" s="365" t="s">
        <v>514</v>
      </c>
      <c r="F6" s="831"/>
    </row>
    <row r="7" spans="1:6" ht="24" customHeight="1">
      <c r="A7" s="1554"/>
      <c r="B7" s="833" t="s">
        <v>373</v>
      </c>
      <c r="C7" s="833" t="s">
        <v>380</v>
      </c>
      <c r="D7" s="833" t="s">
        <v>805</v>
      </c>
      <c r="E7" s="833" t="s">
        <v>840</v>
      </c>
      <c r="F7" s="1085" t="s">
        <v>375</v>
      </c>
    </row>
    <row r="8" spans="1:6">
      <c r="A8" s="1554"/>
      <c r="B8" s="833" t="s">
        <v>376</v>
      </c>
      <c r="C8" s="833" t="s">
        <v>517</v>
      </c>
      <c r="D8" s="951" t="s">
        <v>377</v>
      </c>
      <c r="E8" s="951" t="s">
        <v>735</v>
      </c>
      <c r="F8" s="1085" t="s">
        <v>841</v>
      </c>
    </row>
    <row r="9" spans="1:6" ht="23.25" customHeight="1" thickBot="1">
      <c r="A9" s="1555"/>
      <c r="B9" s="279"/>
      <c r="C9" s="279"/>
      <c r="D9" s="279"/>
      <c r="E9" s="280" t="s">
        <v>519</v>
      </c>
      <c r="F9" s="885"/>
    </row>
    <row r="10" spans="1:6" ht="27" customHeight="1">
      <c r="A10" s="102">
        <v>2004</v>
      </c>
      <c r="B10" s="1316">
        <v>255.81200000000001</v>
      </c>
      <c r="C10" s="610">
        <v>489.27255171766768</v>
      </c>
      <c r="D10" s="865">
        <v>12516.179</v>
      </c>
      <c r="E10" s="1055">
        <v>11.84</v>
      </c>
      <c r="F10" s="866">
        <v>345999.43815082876</v>
      </c>
    </row>
    <row r="11" spans="1:6">
      <c r="A11" s="102">
        <v>2005</v>
      </c>
      <c r="B11" s="1316">
        <v>246.25800000000001</v>
      </c>
      <c r="C11" s="610">
        <v>418.25556936221358</v>
      </c>
      <c r="D11" s="865">
        <v>10299.878000000001</v>
      </c>
      <c r="E11" s="1055">
        <v>12.52</v>
      </c>
      <c r="F11" s="866">
        <v>301084.4561288816</v>
      </c>
    </row>
    <row r="12" spans="1:6">
      <c r="A12" s="102">
        <v>2006</v>
      </c>
      <c r="B12" s="1316">
        <v>253.88300000000001</v>
      </c>
      <c r="C12" s="610">
        <v>501.8128429237089</v>
      </c>
      <c r="D12" s="865">
        <v>12740.174999999999</v>
      </c>
      <c r="E12" s="1055">
        <v>11.06</v>
      </c>
      <c r="F12" s="866">
        <v>328989.80971281807</v>
      </c>
    </row>
    <row r="13" spans="1:6">
      <c r="A13" s="102">
        <v>2007</v>
      </c>
      <c r="B13" s="1316">
        <v>250.92500000000001</v>
      </c>
      <c r="C13" s="610">
        <v>505.55512603367538</v>
      </c>
      <c r="D13" s="865">
        <v>12685.642</v>
      </c>
      <c r="E13" s="1055">
        <v>12.51</v>
      </c>
      <c r="F13" s="866">
        <v>369764.89870859997</v>
      </c>
    </row>
    <row r="14" spans="1:6">
      <c r="A14" s="102">
        <v>2008</v>
      </c>
      <c r="B14" s="1316">
        <v>216.28100000000001</v>
      </c>
      <c r="C14" s="610">
        <v>484.1459027838784</v>
      </c>
      <c r="D14" s="865">
        <v>10471.156000000001</v>
      </c>
      <c r="E14" s="1055">
        <v>16.739999999999998</v>
      </c>
      <c r="F14" s="866">
        <v>408419.06285519997</v>
      </c>
    </row>
    <row r="15" spans="1:6">
      <c r="A15" s="102">
        <v>2009</v>
      </c>
      <c r="B15" s="1316">
        <v>245.96600000000001</v>
      </c>
      <c r="C15" s="610">
        <v>439.05865038257321</v>
      </c>
      <c r="D15" s="865">
        <v>10799.35</v>
      </c>
      <c r="E15" s="1055">
        <v>14.5</v>
      </c>
      <c r="F15" s="1321">
        <v>364856.03975000005</v>
      </c>
    </row>
    <row r="16" spans="1:6">
      <c r="A16" s="102">
        <v>2010</v>
      </c>
      <c r="B16" s="1316">
        <v>271.20400000000001</v>
      </c>
      <c r="C16" s="610">
        <v>444.36741345997848</v>
      </c>
      <c r="D16" s="865">
        <v>12051.422</v>
      </c>
      <c r="E16" s="1055">
        <v>11.63</v>
      </c>
      <c r="F16" s="866">
        <v>326568.22821380006</v>
      </c>
    </row>
    <row r="17" spans="1:6">
      <c r="A17" s="102">
        <v>2011</v>
      </c>
      <c r="B17" s="1316">
        <v>260.53100000000001</v>
      </c>
      <c r="C17" s="610">
        <v>440.41565111253556</v>
      </c>
      <c r="D17" s="865">
        <v>11474.192999999999</v>
      </c>
      <c r="E17" s="1055">
        <v>14.02</v>
      </c>
      <c r="F17" s="1321">
        <v>374822.87305380002</v>
      </c>
    </row>
    <row r="18" spans="1:6">
      <c r="A18" s="102">
        <v>2012</v>
      </c>
      <c r="B18" s="1316">
        <v>261.52600000000001</v>
      </c>
      <c r="C18" s="610">
        <v>395.47880516659916</v>
      </c>
      <c r="D18" s="865">
        <v>10342.799000000001</v>
      </c>
      <c r="E18" s="1055">
        <v>16.62</v>
      </c>
      <c r="F18" s="1321">
        <v>400520.75415540009</v>
      </c>
    </row>
    <row r="19" spans="1:6">
      <c r="A19" s="102">
        <v>2013</v>
      </c>
      <c r="B19" s="1316">
        <v>248.80099999999999</v>
      </c>
      <c r="C19" s="610">
        <v>434.34471726399818</v>
      </c>
      <c r="D19" s="865">
        <v>10806.54</v>
      </c>
      <c r="E19" s="1055">
        <v>16.600000000000001</v>
      </c>
      <c r="F19" s="1322">
        <v>417975.35412000009</v>
      </c>
    </row>
    <row r="20" spans="1:6" ht="13.5" thickBot="1">
      <c r="A20" s="102">
        <v>2014</v>
      </c>
      <c r="B20" s="1316">
        <v>247.63900000000001</v>
      </c>
      <c r="C20" s="610">
        <f>D20/B20*10</f>
        <v>408.94087764851247</v>
      </c>
      <c r="D20" s="865">
        <v>10126.971</v>
      </c>
      <c r="E20" s="1336">
        <v>14.8</v>
      </c>
      <c r="F20" s="1322">
        <v>348510.59269109997</v>
      </c>
    </row>
    <row r="21" spans="1:6">
      <c r="A21" s="139" t="s">
        <v>842</v>
      </c>
      <c r="B21" s="343"/>
      <c r="C21" s="344"/>
      <c r="D21" s="366"/>
      <c r="E21" s="345"/>
      <c r="F21" s="367"/>
    </row>
    <row r="22" spans="1:6">
      <c r="A22" s="119"/>
      <c r="B22" s="106"/>
      <c r="C22" s="106"/>
      <c r="D22" s="368"/>
      <c r="E22" s="369"/>
      <c r="F22" s="370"/>
    </row>
    <row r="23" spans="1:6">
      <c r="A23" s="371"/>
      <c r="B23" s="237"/>
      <c r="C23" s="106"/>
      <c r="D23" s="368"/>
      <c r="E23" s="369"/>
      <c r="F23" s="370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82">
    <pageSetUpPr fitToPage="1"/>
  </sheetPr>
  <dimension ref="A1:J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140625" style="240" customWidth="1"/>
    <col min="2" max="9" width="16.285156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843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1384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ht="31.5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ht="30.7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ht="28.5" customHeight="1" thickBot="1">
      <c r="A8" s="1549"/>
      <c r="B8" s="262" t="s">
        <v>387</v>
      </c>
      <c r="C8" s="262" t="s">
        <v>388</v>
      </c>
      <c r="D8" s="262" t="s">
        <v>387</v>
      </c>
      <c r="E8" s="262" t="s">
        <v>388</v>
      </c>
      <c r="F8" s="1702"/>
      <c r="G8" s="262" t="s">
        <v>387</v>
      </c>
      <c r="H8" s="1088" t="s">
        <v>388</v>
      </c>
      <c r="I8" s="272" t="s">
        <v>835</v>
      </c>
    </row>
    <row r="9" spans="1:9">
      <c r="A9" s="75" t="s">
        <v>452</v>
      </c>
      <c r="B9" s="45">
        <v>1</v>
      </c>
      <c r="C9" s="45" t="s">
        <v>393</v>
      </c>
      <c r="D9" s="45" t="s">
        <v>393</v>
      </c>
      <c r="E9" s="45" t="s">
        <v>393</v>
      </c>
      <c r="F9" s="45">
        <v>1</v>
      </c>
      <c r="G9" s="126">
        <v>8978</v>
      </c>
      <c r="H9" s="45" t="s">
        <v>393</v>
      </c>
      <c r="I9" s="46">
        <v>9</v>
      </c>
    </row>
    <row r="10" spans="1:9">
      <c r="A10" s="66" t="s">
        <v>453</v>
      </c>
      <c r="B10" s="12">
        <v>22</v>
      </c>
      <c r="C10" s="12">
        <v>9</v>
      </c>
      <c r="D10" s="48" t="s">
        <v>393</v>
      </c>
      <c r="E10" s="48" t="s">
        <v>393</v>
      </c>
      <c r="F10" s="48">
        <v>31</v>
      </c>
      <c r="G10" s="12">
        <v>8976</v>
      </c>
      <c r="H10" s="12">
        <v>8976</v>
      </c>
      <c r="I10" s="13">
        <v>278</v>
      </c>
    </row>
    <row r="11" spans="1:9">
      <c r="A11" s="66" t="s">
        <v>454</v>
      </c>
      <c r="B11" s="48">
        <v>14</v>
      </c>
      <c r="C11" s="48">
        <v>21</v>
      </c>
      <c r="D11" s="48" t="s">
        <v>393</v>
      </c>
      <c r="E11" s="48" t="s">
        <v>393</v>
      </c>
      <c r="F11" s="48">
        <v>35</v>
      </c>
      <c r="G11" s="12">
        <v>8978</v>
      </c>
      <c r="H11" s="12">
        <v>8978</v>
      </c>
      <c r="I11" s="49">
        <v>314</v>
      </c>
    </row>
    <row r="12" spans="1:9">
      <c r="A12" s="66" t="s">
        <v>455</v>
      </c>
      <c r="B12" s="12" t="s">
        <v>393</v>
      </c>
      <c r="C12" s="12" t="s">
        <v>393</v>
      </c>
      <c r="D12" s="48" t="s">
        <v>393</v>
      </c>
      <c r="E12" s="48" t="s">
        <v>393</v>
      </c>
      <c r="F12" s="48" t="s">
        <v>393</v>
      </c>
      <c r="G12" s="12" t="s">
        <v>393</v>
      </c>
      <c r="H12" s="12" t="s">
        <v>393</v>
      </c>
      <c r="I12" s="13" t="s">
        <v>393</v>
      </c>
    </row>
    <row r="13" spans="1:9" s="347" customFormat="1">
      <c r="A13" s="76" t="s">
        <v>456</v>
      </c>
      <c r="B13" s="77">
        <v>37</v>
      </c>
      <c r="C13" s="77">
        <v>30</v>
      </c>
      <c r="D13" s="77" t="s">
        <v>393</v>
      </c>
      <c r="E13" s="77" t="s">
        <v>393</v>
      </c>
      <c r="F13" s="77">
        <v>67</v>
      </c>
      <c r="G13" s="81">
        <v>8977</v>
      </c>
      <c r="H13" s="81">
        <v>8977</v>
      </c>
      <c r="I13" s="78">
        <v>601</v>
      </c>
    </row>
    <row r="14" spans="1:9">
      <c r="A14" s="68"/>
      <c r="B14" s="73"/>
      <c r="C14" s="73"/>
      <c r="D14" s="73"/>
      <c r="E14" s="73"/>
      <c r="F14" s="73"/>
      <c r="G14" s="79"/>
      <c r="H14" s="79"/>
      <c r="I14" s="74"/>
    </row>
    <row r="15" spans="1:9" s="347" customFormat="1">
      <c r="A15" s="76" t="s">
        <v>457</v>
      </c>
      <c r="B15" s="77">
        <v>20</v>
      </c>
      <c r="C15" s="77" t="s">
        <v>393</v>
      </c>
      <c r="D15" s="77" t="s">
        <v>393</v>
      </c>
      <c r="E15" s="77" t="s">
        <v>393</v>
      </c>
      <c r="F15" s="77">
        <v>20</v>
      </c>
      <c r="G15" s="81">
        <v>35000</v>
      </c>
      <c r="H15" s="81" t="s">
        <v>393</v>
      </c>
      <c r="I15" s="78">
        <v>700</v>
      </c>
    </row>
    <row r="16" spans="1:9">
      <c r="A16" s="68"/>
      <c r="B16" s="73"/>
      <c r="C16" s="73"/>
      <c r="D16" s="73"/>
      <c r="E16" s="73"/>
      <c r="F16" s="73"/>
      <c r="G16" s="79"/>
      <c r="H16" s="79"/>
      <c r="I16" s="74"/>
    </row>
    <row r="17" spans="1:9">
      <c r="A17" s="76" t="s">
        <v>458</v>
      </c>
      <c r="B17" s="77">
        <v>5</v>
      </c>
      <c r="C17" s="77" t="s">
        <v>393</v>
      </c>
      <c r="D17" s="77" t="s">
        <v>393</v>
      </c>
      <c r="E17" s="77" t="s">
        <v>393</v>
      </c>
      <c r="F17" s="77">
        <v>5</v>
      </c>
      <c r="G17" s="81">
        <v>30000</v>
      </c>
      <c r="H17" s="81" t="s">
        <v>393</v>
      </c>
      <c r="I17" s="78">
        <v>150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537</v>
      </c>
      <c r="B19" s="12">
        <v>131</v>
      </c>
      <c r="C19" s="12">
        <v>180</v>
      </c>
      <c r="D19" s="48" t="s">
        <v>393</v>
      </c>
      <c r="E19" s="48" t="s">
        <v>393</v>
      </c>
      <c r="F19" s="48">
        <v>311</v>
      </c>
      <c r="G19" s="12">
        <v>36600</v>
      </c>
      <c r="H19" s="12">
        <v>49400</v>
      </c>
      <c r="I19" s="13">
        <v>13687</v>
      </c>
    </row>
    <row r="20" spans="1:9">
      <c r="A20" s="66" t="s">
        <v>460</v>
      </c>
      <c r="B20" s="12">
        <v>50</v>
      </c>
      <c r="C20" s="48" t="s">
        <v>393</v>
      </c>
      <c r="D20" s="48" t="s">
        <v>393</v>
      </c>
      <c r="E20" s="48" t="s">
        <v>393</v>
      </c>
      <c r="F20" s="48">
        <v>50</v>
      </c>
      <c r="G20" s="12">
        <v>41000</v>
      </c>
      <c r="H20" s="48" t="s">
        <v>393</v>
      </c>
      <c r="I20" s="13">
        <v>2050</v>
      </c>
    </row>
    <row r="21" spans="1:9">
      <c r="A21" s="66" t="s">
        <v>461</v>
      </c>
      <c r="B21" s="12">
        <v>60</v>
      </c>
      <c r="C21" s="48" t="s">
        <v>393</v>
      </c>
      <c r="D21" s="48" t="s">
        <v>393</v>
      </c>
      <c r="E21" s="48" t="s">
        <v>393</v>
      </c>
      <c r="F21" s="48">
        <v>60</v>
      </c>
      <c r="G21" s="12">
        <v>45250</v>
      </c>
      <c r="H21" s="48" t="s">
        <v>393</v>
      </c>
      <c r="I21" s="13">
        <v>2715</v>
      </c>
    </row>
    <row r="22" spans="1:9" s="347" customFormat="1">
      <c r="A22" s="76" t="s">
        <v>462</v>
      </c>
      <c r="B22" s="77">
        <v>241</v>
      </c>
      <c r="C22" s="77">
        <v>180</v>
      </c>
      <c r="D22" s="77" t="s">
        <v>393</v>
      </c>
      <c r="E22" s="77" t="s">
        <v>393</v>
      </c>
      <c r="F22" s="77">
        <v>421</v>
      </c>
      <c r="G22" s="81">
        <v>39666</v>
      </c>
      <c r="H22" s="81">
        <v>49400</v>
      </c>
      <c r="I22" s="78">
        <v>18452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 s="347" customFormat="1">
      <c r="A24" s="76" t="s">
        <v>463</v>
      </c>
      <c r="B24" s="77">
        <v>264</v>
      </c>
      <c r="C24" s="77">
        <v>6592</v>
      </c>
      <c r="D24" s="77" t="s">
        <v>393</v>
      </c>
      <c r="E24" s="77" t="s">
        <v>393</v>
      </c>
      <c r="F24" s="77">
        <v>6856</v>
      </c>
      <c r="G24" s="81">
        <v>14693</v>
      </c>
      <c r="H24" s="81">
        <v>49112</v>
      </c>
      <c r="I24" s="78">
        <v>327625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>
      <c r="A26" s="76" t="s">
        <v>464</v>
      </c>
      <c r="B26" s="77">
        <v>218</v>
      </c>
      <c r="C26" s="77">
        <v>778</v>
      </c>
      <c r="D26" s="77" t="s">
        <v>393</v>
      </c>
      <c r="E26" s="77" t="s">
        <v>393</v>
      </c>
      <c r="F26" s="77">
        <v>996</v>
      </c>
      <c r="G26" s="81">
        <v>15500</v>
      </c>
      <c r="H26" s="81">
        <v>48000</v>
      </c>
      <c r="I26" s="78">
        <v>40723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>
      <c r="A28" s="66" t="s">
        <v>465</v>
      </c>
      <c r="B28" s="48">
        <v>4282</v>
      </c>
      <c r="C28" s="48">
        <v>31903</v>
      </c>
      <c r="D28" s="48">
        <v>2854</v>
      </c>
      <c r="E28" s="48" t="s">
        <v>393</v>
      </c>
      <c r="F28" s="48">
        <v>39039</v>
      </c>
      <c r="G28" s="12">
        <v>22000</v>
      </c>
      <c r="H28" s="12">
        <v>55250</v>
      </c>
      <c r="I28" s="49">
        <v>1856845</v>
      </c>
    </row>
    <row r="29" spans="1:9">
      <c r="A29" s="66" t="s">
        <v>466</v>
      </c>
      <c r="B29" s="48">
        <v>96</v>
      </c>
      <c r="C29" s="48">
        <v>1431</v>
      </c>
      <c r="D29" s="85">
        <v>4701</v>
      </c>
      <c r="E29" s="85">
        <v>75</v>
      </c>
      <c r="F29" s="48">
        <v>6303</v>
      </c>
      <c r="G29" s="12">
        <v>3200</v>
      </c>
      <c r="H29" s="12">
        <v>39991</v>
      </c>
      <c r="I29" s="49">
        <v>57535</v>
      </c>
    </row>
    <row r="30" spans="1:9">
      <c r="A30" s="66" t="s">
        <v>467</v>
      </c>
      <c r="B30" s="85">
        <v>3881</v>
      </c>
      <c r="C30" s="48">
        <v>36795</v>
      </c>
      <c r="D30" s="85" t="s">
        <v>393</v>
      </c>
      <c r="E30" s="48" t="s">
        <v>393</v>
      </c>
      <c r="F30" s="48">
        <v>40676</v>
      </c>
      <c r="G30" s="12">
        <v>13000</v>
      </c>
      <c r="H30" s="12">
        <v>60000</v>
      </c>
      <c r="I30" s="49">
        <v>2258153</v>
      </c>
    </row>
    <row r="31" spans="1:9">
      <c r="A31" s="76" t="s">
        <v>468</v>
      </c>
      <c r="B31" s="77">
        <v>8259</v>
      </c>
      <c r="C31" s="77">
        <v>70129</v>
      </c>
      <c r="D31" s="77">
        <v>7555</v>
      </c>
      <c r="E31" s="77">
        <v>75</v>
      </c>
      <c r="F31" s="77">
        <v>86018</v>
      </c>
      <c r="G31" s="81">
        <v>17552</v>
      </c>
      <c r="H31" s="81">
        <v>57431</v>
      </c>
      <c r="I31" s="78">
        <v>4172533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469</v>
      </c>
      <c r="B33" s="83">
        <v>2580</v>
      </c>
      <c r="C33" s="83">
        <v>322</v>
      </c>
      <c r="D33" s="83">
        <v>23</v>
      </c>
      <c r="E33" s="48" t="s">
        <v>393</v>
      </c>
      <c r="F33" s="48">
        <v>2925</v>
      </c>
      <c r="G33" s="83">
        <v>15479</v>
      </c>
      <c r="H33" s="83">
        <v>55897</v>
      </c>
      <c r="I33" s="84">
        <v>57935</v>
      </c>
    </row>
    <row r="34" spans="1:9">
      <c r="A34" s="66" t="s">
        <v>470</v>
      </c>
      <c r="B34" s="83">
        <v>4759</v>
      </c>
      <c r="C34" s="83">
        <v>2536</v>
      </c>
      <c r="D34" s="85">
        <v>38</v>
      </c>
      <c r="E34" s="85">
        <v>12</v>
      </c>
      <c r="F34" s="48">
        <v>7345</v>
      </c>
      <c r="G34" s="83">
        <v>23333</v>
      </c>
      <c r="H34" s="83">
        <v>60006</v>
      </c>
      <c r="I34" s="13">
        <v>263217</v>
      </c>
    </row>
    <row r="35" spans="1:9">
      <c r="A35" s="66" t="s">
        <v>471</v>
      </c>
      <c r="B35" s="83">
        <v>2162</v>
      </c>
      <c r="C35" s="83">
        <v>20727</v>
      </c>
      <c r="D35" s="85">
        <v>92</v>
      </c>
      <c r="E35" s="85">
        <v>5</v>
      </c>
      <c r="F35" s="48">
        <v>22986</v>
      </c>
      <c r="G35" s="83">
        <v>22318</v>
      </c>
      <c r="H35" s="83">
        <v>65257</v>
      </c>
      <c r="I35" s="13">
        <v>1400833</v>
      </c>
    </row>
    <row r="36" spans="1:9">
      <c r="A36" s="66" t="s">
        <v>472</v>
      </c>
      <c r="B36" s="83">
        <v>55</v>
      </c>
      <c r="C36" s="83">
        <v>61</v>
      </c>
      <c r="D36" s="48" t="s">
        <v>393</v>
      </c>
      <c r="E36" s="48" t="s">
        <v>393</v>
      </c>
      <c r="F36" s="48">
        <v>116</v>
      </c>
      <c r="G36" s="83">
        <v>20000</v>
      </c>
      <c r="H36" s="83">
        <v>50000</v>
      </c>
      <c r="I36" s="13">
        <v>4150</v>
      </c>
    </row>
    <row r="37" spans="1:9" s="347" customFormat="1">
      <c r="A37" s="76" t="s">
        <v>473</v>
      </c>
      <c r="B37" s="77">
        <v>9556</v>
      </c>
      <c r="C37" s="77">
        <v>23646</v>
      </c>
      <c r="D37" s="77">
        <v>153</v>
      </c>
      <c r="E37" s="77">
        <v>17</v>
      </c>
      <c r="F37" s="77">
        <v>33372</v>
      </c>
      <c r="G37" s="81">
        <v>20964</v>
      </c>
      <c r="H37" s="81">
        <v>64527</v>
      </c>
      <c r="I37" s="78">
        <v>1726135</v>
      </c>
    </row>
    <row r="38" spans="1:9">
      <c r="A38" s="68"/>
      <c r="B38" s="73"/>
      <c r="C38" s="73"/>
      <c r="D38" s="73"/>
      <c r="E38" s="73"/>
      <c r="F38" s="73"/>
      <c r="G38" s="79"/>
      <c r="H38" s="79"/>
      <c r="I38" s="74"/>
    </row>
    <row r="39" spans="1:9">
      <c r="A39" s="76" t="s">
        <v>474</v>
      </c>
      <c r="B39" s="77" t="s">
        <v>393</v>
      </c>
      <c r="C39" s="77">
        <v>814</v>
      </c>
      <c r="D39" s="77" t="s">
        <v>393</v>
      </c>
      <c r="E39" s="77" t="s">
        <v>393</v>
      </c>
      <c r="F39" s="77">
        <v>814</v>
      </c>
      <c r="G39" s="81" t="s">
        <v>393</v>
      </c>
      <c r="H39" s="81">
        <v>12800</v>
      </c>
      <c r="I39" s="78">
        <v>10420</v>
      </c>
    </row>
    <row r="40" spans="1:9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538</v>
      </c>
      <c r="B41" s="48">
        <v>8</v>
      </c>
      <c r="C41" s="12">
        <v>685</v>
      </c>
      <c r="D41" s="48" t="s">
        <v>393</v>
      </c>
      <c r="E41" s="48" t="s">
        <v>393</v>
      </c>
      <c r="F41" s="48">
        <v>693</v>
      </c>
      <c r="G41" s="48">
        <v>18600</v>
      </c>
      <c r="H41" s="12">
        <v>63500</v>
      </c>
      <c r="I41" s="13">
        <v>43646</v>
      </c>
    </row>
    <row r="42" spans="1:9">
      <c r="A42" s="66" t="s">
        <v>476</v>
      </c>
      <c r="B42" s="48">
        <v>3178</v>
      </c>
      <c r="C42" s="48">
        <v>1974</v>
      </c>
      <c r="D42" s="48" t="s">
        <v>393</v>
      </c>
      <c r="E42" s="48" t="s">
        <v>393</v>
      </c>
      <c r="F42" s="48">
        <v>5152</v>
      </c>
      <c r="G42" s="12">
        <v>25855</v>
      </c>
      <c r="H42" s="12">
        <v>57501</v>
      </c>
      <c r="I42" s="49">
        <v>195675</v>
      </c>
    </row>
    <row r="43" spans="1:9">
      <c r="A43" s="66" t="s">
        <v>477</v>
      </c>
      <c r="B43" s="12">
        <v>4454</v>
      </c>
      <c r="C43" s="12">
        <v>5127</v>
      </c>
      <c r="D43" s="48" t="s">
        <v>393</v>
      </c>
      <c r="E43" s="48" t="s">
        <v>393</v>
      </c>
      <c r="F43" s="48">
        <v>9581</v>
      </c>
      <c r="G43" s="12">
        <v>18000</v>
      </c>
      <c r="H43" s="12">
        <v>32000</v>
      </c>
      <c r="I43" s="13">
        <v>244236</v>
      </c>
    </row>
    <row r="44" spans="1:9">
      <c r="A44" s="66" t="s">
        <v>478</v>
      </c>
      <c r="B44" s="12">
        <v>24556</v>
      </c>
      <c r="C44" s="12">
        <v>12357</v>
      </c>
      <c r="D44" s="48" t="s">
        <v>393</v>
      </c>
      <c r="E44" s="48" t="s">
        <v>393</v>
      </c>
      <c r="F44" s="48">
        <v>36913</v>
      </c>
      <c r="G44" s="12">
        <v>12000</v>
      </c>
      <c r="H44" s="12">
        <v>40000</v>
      </c>
      <c r="I44" s="13">
        <v>788952</v>
      </c>
    </row>
    <row r="45" spans="1:9">
      <c r="A45" s="66" t="s">
        <v>479</v>
      </c>
      <c r="B45" s="12">
        <v>11</v>
      </c>
      <c r="C45" s="12">
        <v>616</v>
      </c>
      <c r="D45" s="12" t="s">
        <v>393</v>
      </c>
      <c r="E45" s="48" t="s">
        <v>393</v>
      </c>
      <c r="F45" s="48">
        <v>627</v>
      </c>
      <c r="G45" s="12">
        <v>17000</v>
      </c>
      <c r="H45" s="12">
        <v>50000</v>
      </c>
      <c r="I45" s="13">
        <v>30987</v>
      </c>
    </row>
    <row r="46" spans="1:9">
      <c r="A46" s="66" t="s">
        <v>480</v>
      </c>
      <c r="B46" s="12">
        <v>276</v>
      </c>
      <c r="C46" s="12">
        <v>202</v>
      </c>
      <c r="D46" s="48" t="s">
        <v>393</v>
      </c>
      <c r="E46" s="48" t="s">
        <v>393</v>
      </c>
      <c r="F46" s="48">
        <v>478</v>
      </c>
      <c r="G46" s="12">
        <v>40000</v>
      </c>
      <c r="H46" s="12">
        <v>60000</v>
      </c>
      <c r="I46" s="13">
        <v>23160</v>
      </c>
    </row>
    <row r="47" spans="1:9">
      <c r="A47" s="66" t="s">
        <v>481</v>
      </c>
      <c r="B47" s="12">
        <v>654</v>
      </c>
      <c r="C47" s="12">
        <v>130</v>
      </c>
      <c r="D47" s="48" t="s">
        <v>393</v>
      </c>
      <c r="E47" s="48" t="s">
        <v>393</v>
      </c>
      <c r="F47" s="48">
        <v>784</v>
      </c>
      <c r="G47" s="12">
        <v>28000</v>
      </c>
      <c r="H47" s="12">
        <v>45000</v>
      </c>
      <c r="I47" s="13">
        <v>24162</v>
      </c>
    </row>
    <row r="48" spans="1:9">
      <c r="A48" s="66" t="s">
        <v>482</v>
      </c>
      <c r="B48" s="12">
        <v>16097</v>
      </c>
      <c r="C48" s="12">
        <v>6213</v>
      </c>
      <c r="D48" s="12">
        <v>160</v>
      </c>
      <c r="E48" s="48" t="s">
        <v>393</v>
      </c>
      <c r="F48" s="48">
        <v>22470</v>
      </c>
      <c r="G48" s="12">
        <v>10000</v>
      </c>
      <c r="H48" s="12">
        <v>50000</v>
      </c>
      <c r="I48" s="13">
        <v>471620</v>
      </c>
    </row>
    <row r="49" spans="1:9">
      <c r="A49" s="66" t="s">
        <v>483</v>
      </c>
      <c r="B49" s="12">
        <v>6953</v>
      </c>
      <c r="C49" s="12">
        <v>3591</v>
      </c>
      <c r="D49" s="12">
        <v>2980</v>
      </c>
      <c r="E49" s="48" t="s">
        <v>393</v>
      </c>
      <c r="F49" s="48">
        <v>13524</v>
      </c>
      <c r="G49" s="12">
        <v>10282</v>
      </c>
      <c r="H49" s="12">
        <v>60000</v>
      </c>
      <c r="I49" s="13">
        <v>286983</v>
      </c>
    </row>
    <row r="50" spans="1:9" s="347" customFormat="1">
      <c r="A50" s="76" t="s">
        <v>484</v>
      </c>
      <c r="B50" s="77">
        <v>56187</v>
      </c>
      <c r="C50" s="77">
        <v>30895</v>
      </c>
      <c r="D50" s="77">
        <v>3140</v>
      </c>
      <c r="E50" s="77" t="s">
        <v>393</v>
      </c>
      <c r="F50" s="77">
        <v>90222</v>
      </c>
      <c r="G50" s="81">
        <v>12799</v>
      </c>
      <c r="H50" s="81">
        <v>44998</v>
      </c>
      <c r="I50" s="78">
        <v>2109421</v>
      </c>
    </row>
    <row r="51" spans="1:9">
      <c r="A51" s="68"/>
      <c r="B51" s="73"/>
      <c r="C51" s="73"/>
      <c r="D51" s="73"/>
      <c r="E51" s="73"/>
      <c r="F51" s="73"/>
      <c r="G51" s="79"/>
      <c r="H51" s="79"/>
      <c r="I51" s="74"/>
    </row>
    <row r="52" spans="1:9">
      <c r="A52" s="76" t="s">
        <v>485</v>
      </c>
      <c r="B52" s="77" t="s">
        <v>393</v>
      </c>
      <c r="C52" s="77">
        <v>1325</v>
      </c>
      <c r="D52" s="77" t="s">
        <v>393</v>
      </c>
      <c r="E52" s="77" t="s">
        <v>393</v>
      </c>
      <c r="F52" s="77">
        <v>1325</v>
      </c>
      <c r="G52" s="81" t="s">
        <v>393</v>
      </c>
      <c r="H52" s="81">
        <v>55000</v>
      </c>
      <c r="I52" s="78">
        <v>72875</v>
      </c>
    </row>
    <row r="53" spans="1:9">
      <c r="A53" s="66"/>
      <c r="B53" s="48"/>
      <c r="C53" s="48"/>
      <c r="D53" s="48"/>
      <c r="E53" s="48"/>
      <c r="F53" s="48"/>
      <c r="G53" s="12"/>
      <c r="H53" s="12"/>
      <c r="I53" s="49"/>
    </row>
    <row r="54" spans="1:9">
      <c r="A54" s="66" t="s">
        <v>486</v>
      </c>
      <c r="B54" s="48" t="s">
        <v>393</v>
      </c>
      <c r="C54" s="48">
        <v>5870</v>
      </c>
      <c r="D54" s="48" t="s">
        <v>393</v>
      </c>
      <c r="E54" s="48" t="s">
        <v>393</v>
      </c>
      <c r="F54" s="48">
        <v>5870</v>
      </c>
      <c r="G54" s="48" t="s">
        <v>393</v>
      </c>
      <c r="H54" s="12">
        <v>68000</v>
      </c>
      <c r="I54" s="49">
        <v>399160</v>
      </c>
    </row>
    <row r="55" spans="1:9" ht="12.75" customHeight="1">
      <c r="A55" s="66" t="s">
        <v>487</v>
      </c>
      <c r="B55" s="48" t="s">
        <v>393</v>
      </c>
      <c r="C55" s="48">
        <v>1217</v>
      </c>
      <c r="D55" s="48" t="s">
        <v>393</v>
      </c>
      <c r="E55" s="48" t="s">
        <v>393</v>
      </c>
      <c r="F55" s="48">
        <v>1217</v>
      </c>
      <c r="G55" s="48" t="s">
        <v>393</v>
      </c>
      <c r="H55" s="12">
        <v>55000</v>
      </c>
      <c r="I55" s="49">
        <v>66935</v>
      </c>
    </row>
    <row r="56" spans="1:9" ht="12.75" customHeight="1">
      <c r="A56" s="66" t="s">
        <v>488</v>
      </c>
      <c r="B56" s="48">
        <v>100</v>
      </c>
      <c r="C56" s="48">
        <v>900</v>
      </c>
      <c r="D56" s="48" t="s">
        <v>393</v>
      </c>
      <c r="E56" s="48" t="s">
        <v>393</v>
      </c>
      <c r="F56" s="48">
        <v>1000</v>
      </c>
      <c r="G56" s="12">
        <v>16650</v>
      </c>
      <c r="H56" s="12">
        <v>58150</v>
      </c>
      <c r="I56" s="49">
        <v>54000</v>
      </c>
    </row>
    <row r="57" spans="1:9">
      <c r="A57" s="66" t="s">
        <v>489</v>
      </c>
      <c r="B57" s="48">
        <v>62</v>
      </c>
      <c r="C57" s="48">
        <v>175</v>
      </c>
      <c r="D57" s="48" t="s">
        <v>393</v>
      </c>
      <c r="E57" s="48" t="s">
        <v>393</v>
      </c>
      <c r="F57" s="48">
        <v>237</v>
      </c>
      <c r="G57" s="12">
        <v>30000</v>
      </c>
      <c r="H57" s="12">
        <v>50000</v>
      </c>
      <c r="I57" s="49">
        <v>10610</v>
      </c>
    </row>
    <row r="58" spans="1:9">
      <c r="A58" s="66" t="s">
        <v>490</v>
      </c>
      <c r="B58" s="48">
        <v>140</v>
      </c>
      <c r="C58" s="48">
        <v>5630</v>
      </c>
      <c r="D58" s="48" t="s">
        <v>393</v>
      </c>
      <c r="E58" s="48" t="s">
        <v>393</v>
      </c>
      <c r="F58" s="48">
        <v>5770</v>
      </c>
      <c r="G58" s="12">
        <v>20500</v>
      </c>
      <c r="H58" s="12">
        <v>64000</v>
      </c>
      <c r="I58" s="49">
        <v>363190</v>
      </c>
    </row>
    <row r="59" spans="1:9">
      <c r="A59" s="76" t="s">
        <v>565</v>
      </c>
      <c r="B59" s="77">
        <v>302</v>
      </c>
      <c r="C59" s="77">
        <v>13792</v>
      </c>
      <c r="D59" s="77" t="s">
        <v>393</v>
      </c>
      <c r="E59" s="77" t="s">
        <v>393</v>
      </c>
      <c r="F59" s="77">
        <v>14094</v>
      </c>
      <c r="G59" s="81">
        <v>21175</v>
      </c>
      <c r="H59" s="81">
        <v>64349</v>
      </c>
      <c r="I59" s="78">
        <v>893895</v>
      </c>
    </row>
    <row r="60" spans="1:9">
      <c r="A60" s="66"/>
      <c r="B60" s="48"/>
      <c r="C60" s="48"/>
      <c r="D60" s="48"/>
      <c r="E60" s="48"/>
      <c r="F60" s="48"/>
      <c r="G60" s="12"/>
      <c r="H60" s="12"/>
      <c r="I60" s="49"/>
    </row>
    <row r="61" spans="1:9">
      <c r="A61" s="66" t="s">
        <v>492</v>
      </c>
      <c r="B61" s="85">
        <v>5</v>
      </c>
      <c r="C61" s="83">
        <v>1176</v>
      </c>
      <c r="D61" s="48" t="s">
        <v>393</v>
      </c>
      <c r="E61" s="48" t="s">
        <v>393</v>
      </c>
      <c r="F61" s="48">
        <v>1181</v>
      </c>
      <c r="G61" s="85">
        <v>4000</v>
      </c>
      <c r="H61" s="83">
        <v>50000</v>
      </c>
      <c r="I61" s="13">
        <v>58820</v>
      </c>
    </row>
    <row r="62" spans="1:9">
      <c r="A62" s="66" t="s">
        <v>493</v>
      </c>
      <c r="B62" s="83">
        <v>153</v>
      </c>
      <c r="C62" s="83">
        <v>153</v>
      </c>
      <c r="D62" s="48" t="s">
        <v>393</v>
      </c>
      <c r="E62" s="48" t="s">
        <v>393</v>
      </c>
      <c r="F62" s="48">
        <v>306</v>
      </c>
      <c r="G62" s="83">
        <v>9000</v>
      </c>
      <c r="H62" s="83">
        <v>42000</v>
      </c>
      <c r="I62" s="13">
        <v>7803</v>
      </c>
    </row>
    <row r="63" spans="1:9">
      <c r="A63" s="66" t="s">
        <v>494</v>
      </c>
      <c r="B63" s="83">
        <v>88</v>
      </c>
      <c r="C63" s="83">
        <v>350</v>
      </c>
      <c r="D63" s="48" t="s">
        <v>393</v>
      </c>
      <c r="E63" s="48" t="s">
        <v>393</v>
      </c>
      <c r="F63" s="48">
        <v>438</v>
      </c>
      <c r="G63" s="83">
        <v>9120</v>
      </c>
      <c r="H63" s="83">
        <v>22850</v>
      </c>
      <c r="I63" s="13">
        <v>8800</v>
      </c>
    </row>
    <row r="64" spans="1:9" s="347" customFormat="1">
      <c r="A64" s="76" t="s">
        <v>495</v>
      </c>
      <c r="B64" s="77">
        <v>246</v>
      </c>
      <c r="C64" s="77">
        <v>1679</v>
      </c>
      <c r="D64" s="77" t="s">
        <v>393</v>
      </c>
      <c r="E64" s="77" t="s">
        <v>393</v>
      </c>
      <c r="F64" s="77">
        <v>1925</v>
      </c>
      <c r="G64" s="81">
        <v>8941</v>
      </c>
      <c r="H64" s="81">
        <v>43611</v>
      </c>
      <c r="I64" s="78">
        <v>75423</v>
      </c>
    </row>
    <row r="65" spans="1:9">
      <c r="A65" s="68"/>
      <c r="B65" s="73"/>
      <c r="C65" s="73"/>
      <c r="D65" s="73"/>
      <c r="E65" s="73"/>
      <c r="F65" s="73"/>
      <c r="G65" s="79"/>
      <c r="H65" s="79"/>
      <c r="I65" s="74"/>
    </row>
    <row r="66" spans="1:9">
      <c r="A66" s="76" t="s">
        <v>496</v>
      </c>
      <c r="B66" s="77">
        <v>4</v>
      </c>
      <c r="C66" s="77">
        <v>376</v>
      </c>
      <c r="D66" s="77" t="s">
        <v>393</v>
      </c>
      <c r="E66" s="77" t="s">
        <v>393</v>
      </c>
      <c r="F66" s="77">
        <v>380</v>
      </c>
      <c r="G66" s="81">
        <v>9100</v>
      </c>
      <c r="H66" s="81">
        <v>69750</v>
      </c>
      <c r="I66" s="78">
        <v>26262</v>
      </c>
    </row>
    <row r="67" spans="1:9">
      <c r="A67" s="66"/>
      <c r="B67" s="48"/>
      <c r="C67" s="48"/>
      <c r="D67" s="48"/>
      <c r="E67" s="48"/>
      <c r="F67" s="48"/>
      <c r="G67" s="12"/>
      <c r="H67" s="12"/>
      <c r="I67" s="49"/>
    </row>
    <row r="68" spans="1:9">
      <c r="A68" s="66" t="s">
        <v>497</v>
      </c>
      <c r="B68" s="48" t="s">
        <v>393</v>
      </c>
      <c r="C68" s="12">
        <v>2414</v>
      </c>
      <c r="D68" s="48" t="s">
        <v>393</v>
      </c>
      <c r="E68" s="48" t="s">
        <v>393</v>
      </c>
      <c r="F68" s="48">
        <v>2414</v>
      </c>
      <c r="G68" s="48" t="s">
        <v>393</v>
      </c>
      <c r="H68" s="12">
        <v>56530</v>
      </c>
      <c r="I68" s="13">
        <v>136463</v>
      </c>
    </row>
    <row r="69" spans="1:9">
      <c r="A69" s="66" t="s">
        <v>498</v>
      </c>
      <c r="B69" s="48" t="s">
        <v>393</v>
      </c>
      <c r="C69" s="12">
        <v>433</v>
      </c>
      <c r="D69" s="48" t="s">
        <v>393</v>
      </c>
      <c r="E69" s="48" t="s">
        <v>393</v>
      </c>
      <c r="F69" s="48">
        <v>433</v>
      </c>
      <c r="G69" s="48" t="s">
        <v>393</v>
      </c>
      <c r="H69" s="12">
        <v>46150</v>
      </c>
      <c r="I69" s="13">
        <v>19983</v>
      </c>
    </row>
    <row r="70" spans="1:9">
      <c r="A70" s="76" t="s">
        <v>499</v>
      </c>
      <c r="B70" s="77" t="s">
        <v>393</v>
      </c>
      <c r="C70" s="77">
        <v>2847</v>
      </c>
      <c r="D70" s="77" t="s">
        <v>393</v>
      </c>
      <c r="E70" s="77" t="s">
        <v>393</v>
      </c>
      <c r="F70" s="77">
        <v>2847</v>
      </c>
      <c r="G70" s="81" t="s">
        <v>393</v>
      </c>
      <c r="H70" s="81">
        <v>54951</v>
      </c>
      <c r="I70" s="78">
        <v>156446</v>
      </c>
    </row>
    <row r="71" spans="1:9">
      <c r="A71" s="363"/>
      <c r="B71" s="48"/>
      <c r="C71" s="48"/>
      <c r="D71" s="48"/>
      <c r="E71" s="48"/>
      <c r="F71" s="48"/>
      <c r="G71" s="12"/>
      <c r="H71" s="12"/>
      <c r="I71" s="49"/>
    </row>
    <row r="72" spans="1:9">
      <c r="A72" s="66" t="s">
        <v>500</v>
      </c>
      <c r="B72" s="48" t="s">
        <v>393</v>
      </c>
      <c r="C72" s="48">
        <v>132</v>
      </c>
      <c r="D72" s="48" t="s">
        <v>393</v>
      </c>
      <c r="E72" s="48" t="s">
        <v>393</v>
      </c>
      <c r="F72" s="48">
        <v>132</v>
      </c>
      <c r="G72" s="48" t="s">
        <v>393</v>
      </c>
      <c r="H72" s="12">
        <v>54394</v>
      </c>
      <c r="I72" s="49">
        <v>7180</v>
      </c>
    </row>
    <row r="73" spans="1:9">
      <c r="A73" s="66" t="s">
        <v>501</v>
      </c>
      <c r="B73" s="48" t="s">
        <v>393</v>
      </c>
      <c r="C73" s="48">
        <v>1241</v>
      </c>
      <c r="D73" s="48" t="s">
        <v>393</v>
      </c>
      <c r="E73" s="48" t="s">
        <v>393</v>
      </c>
      <c r="F73" s="48">
        <v>1241</v>
      </c>
      <c r="G73" s="48" t="s">
        <v>393</v>
      </c>
      <c r="H73" s="12">
        <v>40500</v>
      </c>
      <c r="I73" s="49">
        <v>50261</v>
      </c>
    </row>
    <row r="74" spans="1:9">
      <c r="A74" s="66" t="s">
        <v>502</v>
      </c>
      <c r="B74" s="12">
        <v>34</v>
      </c>
      <c r="C74" s="12">
        <v>792</v>
      </c>
      <c r="D74" s="48" t="s">
        <v>393</v>
      </c>
      <c r="E74" s="48" t="s">
        <v>393</v>
      </c>
      <c r="F74" s="48">
        <v>826</v>
      </c>
      <c r="G74" s="12">
        <v>20000</v>
      </c>
      <c r="H74" s="12">
        <v>65000</v>
      </c>
      <c r="I74" s="13">
        <v>52160</v>
      </c>
    </row>
    <row r="75" spans="1:9">
      <c r="A75" s="66" t="s">
        <v>503</v>
      </c>
      <c r="B75" s="85" t="s">
        <v>393</v>
      </c>
      <c r="C75" s="48">
        <v>2314</v>
      </c>
      <c r="D75" s="48" t="s">
        <v>393</v>
      </c>
      <c r="E75" s="48" t="s">
        <v>393</v>
      </c>
      <c r="F75" s="48">
        <v>2314</v>
      </c>
      <c r="G75" s="85" t="s">
        <v>393</v>
      </c>
      <c r="H75" s="12">
        <v>68207</v>
      </c>
      <c r="I75" s="49">
        <v>157830</v>
      </c>
    </row>
    <row r="76" spans="1:9">
      <c r="A76" s="66" t="s">
        <v>504</v>
      </c>
      <c r="B76" s="48">
        <v>178</v>
      </c>
      <c r="C76" s="48">
        <v>42</v>
      </c>
      <c r="D76" s="48" t="s">
        <v>393</v>
      </c>
      <c r="E76" s="48" t="s">
        <v>393</v>
      </c>
      <c r="F76" s="48">
        <v>220</v>
      </c>
      <c r="G76" s="12">
        <v>15500</v>
      </c>
      <c r="H76" s="12">
        <v>21500</v>
      </c>
      <c r="I76" s="49">
        <v>3662</v>
      </c>
    </row>
    <row r="77" spans="1:9">
      <c r="A77" s="66" t="s">
        <v>505</v>
      </c>
      <c r="B77" s="48">
        <v>39</v>
      </c>
      <c r="C77" s="48">
        <v>340</v>
      </c>
      <c r="D77" s="48" t="s">
        <v>393</v>
      </c>
      <c r="E77" s="48" t="s">
        <v>393</v>
      </c>
      <c r="F77" s="48">
        <v>379</v>
      </c>
      <c r="G77" s="12">
        <v>12200</v>
      </c>
      <c r="H77" s="12">
        <v>42600</v>
      </c>
      <c r="I77" s="49">
        <v>14968</v>
      </c>
    </row>
    <row r="78" spans="1:9">
      <c r="A78" s="66" t="s">
        <v>506</v>
      </c>
      <c r="B78" s="85">
        <v>51</v>
      </c>
      <c r="C78" s="48">
        <v>324</v>
      </c>
      <c r="D78" s="48" t="s">
        <v>393</v>
      </c>
      <c r="E78" s="48" t="s">
        <v>393</v>
      </c>
      <c r="F78" s="48">
        <v>375</v>
      </c>
      <c r="G78" s="85">
        <v>10000</v>
      </c>
      <c r="H78" s="12">
        <v>36000</v>
      </c>
      <c r="I78" s="49">
        <v>12174</v>
      </c>
    </row>
    <row r="79" spans="1:9">
      <c r="A79" s="66" t="s">
        <v>507</v>
      </c>
      <c r="B79" s="12">
        <v>191</v>
      </c>
      <c r="C79" s="12">
        <v>2529</v>
      </c>
      <c r="D79" s="48" t="s">
        <v>393</v>
      </c>
      <c r="E79" s="48" t="s">
        <v>393</v>
      </c>
      <c r="F79" s="48">
        <v>2720</v>
      </c>
      <c r="G79" s="12">
        <v>23625</v>
      </c>
      <c r="H79" s="12">
        <v>75000</v>
      </c>
      <c r="I79" s="13">
        <v>194187</v>
      </c>
    </row>
    <row r="80" spans="1:9">
      <c r="A80" s="76" t="s">
        <v>508</v>
      </c>
      <c r="B80" s="77">
        <v>493</v>
      </c>
      <c r="C80" s="77">
        <v>7714</v>
      </c>
      <c r="D80" s="77" t="s">
        <v>393</v>
      </c>
      <c r="E80" s="77" t="s">
        <v>393</v>
      </c>
      <c r="F80" s="77">
        <v>8207</v>
      </c>
      <c r="G80" s="81">
        <v>18128</v>
      </c>
      <c r="H80" s="81">
        <v>62675</v>
      </c>
      <c r="I80" s="78">
        <v>492422</v>
      </c>
    </row>
    <row r="81" spans="1:10">
      <c r="A81" s="66"/>
      <c r="B81" s="48"/>
      <c r="C81" s="48"/>
      <c r="D81" s="48"/>
      <c r="E81" s="48"/>
      <c r="F81" s="48"/>
      <c r="G81" s="12"/>
      <c r="H81" s="12"/>
      <c r="I81" s="49"/>
    </row>
    <row r="82" spans="1:10">
      <c r="A82" s="66" t="s">
        <v>509</v>
      </c>
      <c r="B82" s="85">
        <v>3</v>
      </c>
      <c r="C82" s="48">
        <v>42</v>
      </c>
      <c r="D82" s="48" t="s">
        <v>393</v>
      </c>
      <c r="E82" s="48" t="s">
        <v>393</v>
      </c>
      <c r="F82" s="48">
        <v>45</v>
      </c>
      <c r="G82" s="85">
        <v>7333</v>
      </c>
      <c r="H82" s="12">
        <v>47406</v>
      </c>
      <c r="I82" s="49">
        <v>2013</v>
      </c>
    </row>
    <row r="83" spans="1:10">
      <c r="A83" s="66" t="s">
        <v>510</v>
      </c>
      <c r="B83" s="12">
        <v>1</v>
      </c>
      <c r="C83" s="12">
        <v>25</v>
      </c>
      <c r="D83" s="48" t="s">
        <v>393</v>
      </c>
      <c r="E83" s="48" t="s">
        <v>393</v>
      </c>
      <c r="F83" s="48">
        <v>25</v>
      </c>
      <c r="G83" s="12">
        <v>6000</v>
      </c>
      <c r="H83" s="12">
        <v>35000</v>
      </c>
      <c r="I83" s="13">
        <v>875</v>
      </c>
    </row>
    <row r="84" spans="1:10" s="347" customFormat="1">
      <c r="A84" s="76" t="s">
        <v>511</v>
      </c>
      <c r="B84" s="77">
        <v>4</v>
      </c>
      <c r="C84" s="77">
        <v>67</v>
      </c>
      <c r="D84" s="77" t="s">
        <v>393</v>
      </c>
      <c r="E84" s="77" t="s">
        <v>393</v>
      </c>
      <c r="F84" s="77">
        <v>70</v>
      </c>
      <c r="G84" s="81">
        <v>7000</v>
      </c>
      <c r="H84" s="81">
        <v>42777</v>
      </c>
      <c r="I84" s="78">
        <v>2888</v>
      </c>
      <c r="J84" s="47"/>
    </row>
    <row r="85" spans="1:10">
      <c r="A85" s="68"/>
      <c r="B85" s="73"/>
      <c r="C85" s="73"/>
      <c r="D85" s="73"/>
      <c r="E85" s="73"/>
      <c r="F85" s="73"/>
      <c r="G85" s="79"/>
      <c r="H85" s="79"/>
      <c r="I85" s="74"/>
    </row>
    <row r="86" spans="1:10" ht="13.5" thickBot="1">
      <c r="A86" s="69" t="s">
        <v>512</v>
      </c>
      <c r="B86" s="55">
        <v>75836</v>
      </c>
      <c r="C86" s="55">
        <v>160864</v>
      </c>
      <c r="D86" s="55">
        <v>10848</v>
      </c>
      <c r="E86" s="55">
        <v>92</v>
      </c>
      <c r="F86" s="55">
        <v>247639</v>
      </c>
      <c r="G86" s="205">
        <v>14506</v>
      </c>
      <c r="H86" s="205">
        <v>56115</v>
      </c>
      <c r="I86" s="56">
        <v>10126971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93">
    <pageSetUpPr fitToPage="1"/>
  </sheetPr>
  <dimension ref="A1:F22"/>
  <sheetViews>
    <sheetView showGridLines="0" topLeftCell="A52" zoomScaleNormal="100" zoomScaleSheetLayoutView="75" workbookViewId="0">
      <selection activeCell="G42" sqref="G42"/>
    </sheetView>
  </sheetViews>
  <sheetFormatPr baseColWidth="10" defaultRowHeight="12.75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ht="15">
      <c r="A3" s="1545" t="s">
        <v>844</v>
      </c>
      <c r="B3" s="1545"/>
      <c r="C3" s="1545"/>
      <c r="D3" s="1545"/>
      <c r="E3" s="1545"/>
      <c r="F3" s="1545"/>
    </row>
    <row r="4" spans="1:6" ht="15">
      <c r="A4" s="1545" t="s">
        <v>845</v>
      </c>
      <c r="B4" s="1545"/>
      <c r="C4" s="1545"/>
      <c r="D4" s="1545"/>
      <c r="E4" s="1545"/>
      <c r="F4" s="1545"/>
    </row>
    <row r="5" spans="1:6" ht="13.5" thickBot="1">
      <c r="A5" s="372"/>
      <c r="B5" s="111"/>
      <c r="C5" s="111"/>
      <c r="D5" s="111"/>
      <c r="E5" s="111"/>
      <c r="F5" s="112"/>
    </row>
    <row r="6" spans="1:6" ht="31.5" customHeight="1">
      <c r="A6" s="800"/>
      <c r="B6" s="829"/>
      <c r="C6" s="829"/>
      <c r="D6" s="365" t="s">
        <v>374</v>
      </c>
      <c r="E6" s="365" t="s">
        <v>514</v>
      </c>
      <c r="F6" s="831"/>
    </row>
    <row r="7" spans="1:6">
      <c r="A7" s="1087"/>
      <c r="B7" s="833" t="s">
        <v>373</v>
      </c>
      <c r="C7" s="833" t="s">
        <v>380</v>
      </c>
      <c r="D7" s="833" t="s">
        <v>805</v>
      </c>
      <c r="E7" s="833" t="s">
        <v>840</v>
      </c>
      <c r="F7" s="1085" t="s">
        <v>375</v>
      </c>
    </row>
    <row r="8" spans="1:6" ht="14.25">
      <c r="A8" s="856" t="s">
        <v>372</v>
      </c>
      <c r="B8" s="833" t="s">
        <v>376</v>
      </c>
      <c r="C8" s="833" t="s">
        <v>517</v>
      </c>
      <c r="D8" s="833" t="s">
        <v>377</v>
      </c>
      <c r="E8" s="833" t="s">
        <v>735</v>
      </c>
      <c r="F8" s="1085" t="s">
        <v>1081</v>
      </c>
    </row>
    <row r="9" spans="1:6" ht="24.75" customHeight="1" thickBot="1">
      <c r="A9" s="786"/>
      <c r="B9" s="279"/>
      <c r="C9" s="279"/>
      <c r="D9" s="279"/>
      <c r="E9" s="827" t="s">
        <v>519</v>
      </c>
      <c r="F9" s="885"/>
    </row>
    <row r="10" spans="1:6" ht="21.75" customHeight="1">
      <c r="A10" s="102">
        <v>2004</v>
      </c>
      <c r="B10" s="1316">
        <v>51.058</v>
      </c>
      <c r="C10" s="610">
        <v>145.68157781346704</v>
      </c>
      <c r="D10" s="865">
        <v>743.82100000000003</v>
      </c>
      <c r="E10" s="1055">
        <v>10.47</v>
      </c>
      <c r="F10" s="1351">
        <v>20717.759696727855</v>
      </c>
    </row>
    <row r="11" spans="1:6">
      <c r="A11" s="102">
        <v>2005</v>
      </c>
      <c r="B11" s="1316">
        <v>48.085999999999999</v>
      </c>
      <c r="C11" s="610">
        <v>85.27908330907124</v>
      </c>
      <c r="D11" s="865">
        <v>410.07299999999998</v>
      </c>
      <c r="E11" s="1055">
        <v>11.81</v>
      </c>
      <c r="F11" s="1351">
        <v>12883.64493216281</v>
      </c>
    </row>
    <row r="12" spans="1:6">
      <c r="A12" s="102">
        <v>2006</v>
      </c>
      <c r="B12" s="1316">
        <v>59.927</v>
      </c>
      <c r="C12" s="610">
        <v>126.31151234001368</v>
      </c>
      <c r="D12" s="865">
        <v>756.947</v>
      </c>
      <c r="E12" s="1055">
        <v>10.37</v>
      </c>
      <c r="F12" s="1351">
        <v>20881.990928438412</v>
      </c>
    </row>
    <row r="13" spans="1:6">
      <c r="A13" s="102">
        <v>2007</v>
      </c>
      <c r="B13" s="1316">
        <v>52.887</v>
      </c>
      <c r="C13" s="610">
        <v>129.81848091213342</v>
      </c>
      <c r="D13" s="865">
        <v>686.57100000000003</v>
      </c>
      <c r="E13" s="1055">
        <v>10.93</v>
      </c>
      <c r="F13" s="1351">
        <v>19961.227939799999</v>
      </c>
    </row>
    <row r="14" spans="1:6">
      <c r="A14" s="102">
        <v>2008</v>
      </c>
      <c r="B14" s="1316">
        <v>44.94</v>
      </c>
      <c r="C14" s="610">
        <v>134.76858032932799</v>
      </c>
      <c r="D14" s="865">
        <v>605.65</v>
      </c>
      <c r="E14" s="1055">
        <v>12.52</v>
      </c>
      <c r="F14" s="1351">
        <v>20170.08308</v>
      </c>
    </row>
    <row r="15" spans="1:6">
      <c r="A15" s="102">
        <v>2009</v>
      </c>
      <c r="B15" s="1316">
        <v>60.618000000000002</v>
      </c>
      <c r="C15" s="610">
        <v>130.63364017288595</v>
      </c>
      <c r="D15" s="865">
        <v>791.875</v>
      </c>
      <c r="E15" s="1055">
        <v>13.37</v>
      </c>
      <c r="F15" s="1351">
        <v>28162.400874999999</v>
      </c>
    </row>
    <row r="16" spans="1:6">
      <c r="A16" s="102">
        <v>2010</v>
      </c>
      <c r="B16" s="1316">
        <v>85.153999999999996</v>
      </c>
      <c r="C16" s="610">
        <v>144.75491462526716</v>
      </c>
      <c r="D16" s="865">
        <v>1232.646</v>
      </c>
      <c r="E16" s="1055">
        <v>9.85</v>
      </c>
      <c r="F16" s="1351">
        <v>32296.557846</v>
      </c>
    </row>
    <row r="17" spans="1:6">
      <c r="A17" s="102">
        <v>2011</v>
      </c>
      <c r="B17" s="1316">
        <v>94.325000000000003</v>
      </c>
      <c r="C17" s="610">
        <v>128.53707924728332</v>
      </c>
      <c r="D17" s="865">
        <v>1212.4259999999999</v>
      </c>
      <c r="E17" s="1055">
        <v>10.4</v>
      </c>
      <c r="F17" s="1321">
        <v>33540.552864000005</v>
      </c>
    </row>
    <row r="18" spans="1:6">
      <c r="A18" s="102">
        <v>2012</v>
      </c>
      <c r="B18" s="1316">
        <v>94.498999999999995</v>
      </c>
      <c r="C18" s="610">
        <v>104.36755944507351</v>
      </c>
      <c r="D18" s="865">
        <v>986.26300000000003</v>
      </c>
      <c r="E18" s="1055">
        <v>13.11</v>
      </c>
      <c r="F18" s="1321">
        <v>34393.555093800001</v>
      </c>
    </row>
    <row r="19" spans="1:6">
      <c r="A19" s="102">
        <v>2013</v>
      </c>
      <c r="B19" s="1316">
        <v>99.876999999999995</v>
      </c>
      <c r="C19" s="610">
        <v>144.38449292629934</v>
      </c>
      <c r="D19" s="865">
        <v>1442.069</v>
      </c>
      <c r="E19" s="1055">
        <v>12.52</v>
      </c>
      <c r="F19" s="1322">
        <v>48025.512320799993</v>
      </c>
    </row>
    <row r="20" spans="1:6" ht="13.5" thickBot="1">
      <c r="A20" s="102">
        <v>2014</v>
      </c>
      <c r="B20" s="1316">
        <v>113.72499999999999</v>
      </c>
      <c r="C20" s="610">
        <f>D20/B20*10</f>
        <v>113.48120466036492</v>
      </c>
      <c r="D20" s="865">
        <v>1290.5650000000001</v>
      </c>
      <c r="E20" s="1336">
        <v>15.17</v>
      </c>
      <c r="F20" s="1322">
        <v>52077.136993000007</v>
      </c>
    </row>
    <row r="21" spans="1:6" ht="14.25">
      <c r="A21" s="339" t="s">
        <v>846</v>
      </c>
      <c r="B21" s="343"/>
      <c r="C21" s="344"/>
      <c r="D21" s="366"/>
      <c r="E21" s="345"/>
      <c r="F21" s="366"/>
    </row>
    <row r="22" spans="1:6">
      <c r="A22" s="119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95">
    <pageSetUpPr fitToPage="1"/>
  </sheetPr>
  <dimension ref="A1:K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5703125" style="240" customWidth="1"/>
    <col min="2" max="9" width="15.1406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1" s="91" customFormat="1" ht="15">
      <c r="A3" s="1590" t="s">
        <v>847</v>
      </c>
      <c r="B3" s="1590"/>
      <c r="C3" s="1590"/>
      <c r="D3" s="1590"/>
      <c r="E3" s="1590"/>
      <c r="F3" s="1590"/>
      <c r="G3" s="1590"/>
      <c r="H3" s="1590"/>
      <c r="I3" s="1590"/>
      <c r="J3" s="251"/>
      <c r="K3" s="251"/>
    </row>
    <row r="4" spans="1:11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11" s="739" customFormat="1" ht="28.5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11" s="739" customFormat="1" ht="28.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1" t="s">
        <v>834</v>
      </c>
    </row>
    <row r="8" spans="1:11" s="739" customFormat="1" ht="28.5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11">
      <c r="A9" s="66" t="s">
        <v>452</v>
      </c>
      <c r="B9" s="48" t="s">
        <v>393</v>
      </c>
      <c r="C9" s="48" t="s">
        <v>393</v>
      </c>
      <c r="D9" s="48" t="s">
        <v>393</v>
      </c>
      <c r="E9" s="48" t="s">
        <v>393</v>
      </c>
      <c r="F9" s="48" t="s">
        <v>393</v>
      </c>
      <c r="G9" s="12" t="s">
        <v>393</v>
      </c>
      <c r="H9" s="12" t="s">
        <v>393</v>
      </c>
      <c r="I9" s="49" t="s">
        <v>393</v>
      </c>
    </row>
    <row r="10" spans="1:11">
      <c r="A10" s="66" t="s">
        <v>453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12" t="s">
        <v>393</v>
      </c>
      <c r="H10" s="12" t="s">
        <v>393</v>
      </c>
      <c r="I10" s="49" t="s">
        <v>393</v>
      </c>
    </row>
    <row r="11" spans="1:11">
      <c r="A11" s="66" t="s">
        <v>454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48" t="s">
        <v>393</v>
      </c>
      <c r="G11" s="12" t="s">
        <v>393</v>
      </c>
      <c r="H11" s="12" t="s">
        <v>393</v>
      </c>
      <c r="I11" s="13" t="s">
        <v>393</v>
      </c>
    </row>
    <row r="12" spans="1:11">
      <c r="A12" s="66" t="s">
        <v>455</v>
      </c>
      <c r="B12" s="12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12" t="s">
        <v>393</v>
      </c>
      <c r="H12" s="48" t="s">
        <v>393</v>
      </c>
      <c r="I12" s="13" t="s">
        <v>393</v>
      </c>
    </row>
    <row r="13" spans="1:11">
      <c r="A13" s="76" t="s">
        <v>456</v>
      </c>
      <c r="B13" s="77" t="s">
        <v>393</v>
      </c>
      <c r="C13" s="77" t="s">
        <v>393</v>
      </c>
      <c r="D13" s="77" t="s">
        <v>393</v>
      </c>
      <c r="E13" s="77" t="s">
        <v>393</v>
      </c>
      <c r="F13" s="77" t="s">
        <v>393</v>
      </c>
      <c r="G13" s="81" t="s">
        <v>393</v>
      </c>
      <c r="H13" s="81" t="s">
        <v>393</v>
      </c>
      <c r="I13" s="78" t="s">
        <v>393</v>
      </c>
    </row>
    <row r="14" spans="1:11">
      <c r="A14" s="66"/>
      <c r="B14" s="48"/>
      <c r="C14" s="48"/>
      <c r="D14" s="48"/>
      <c r="E14" s="48"/>
      <c r="F14" s="48"/>
      <c r="G14" s="12"/>
      <c r="H14" s="12"/>
      <c r="I14" s="49"/>
    </row>
    <row r="15" spans="1:11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81" t="s">
        <v>393</v>
      </c>
      <c r="H15" s="81" t="s">
        <v>393</v>
      </c>
      <c r="I15" s="78" t="s">
        <v>393</v>
      </c>
    </row>
    <row r="16" spans="1:11">
      <c r="A16" s="66"/>
      <c r="B16" s="48"/>
      <c r="C16" s="48"/>
      <c r="D16" s="48"/>
      <c r="E16" s="48"/>
      <c r="F16" s="48"/>
      <c r="G16" s="12"/>
      <c r="H16" s="12"/>
      <c r="I16" s="49"/>
    </row>
    <row r="17" spans="1:9">
      <c r="A17" s="76" t="s">
        <v>458</v>
      </c>
      <c r="B17" s="77">
        <v>39</v>
      </c>
      <c r="C17" s="77" t="s">
        <v>393</v>
      </c>
      <c r="D17" s="77" t="s">
        <v>393</v>
      </c>
      <c r="E17" s="77" t="s">
        <v>393</v>
      </c>
      <c r="F17" s="77">
        <v>39</v>
      </c>
      <c r="G17" s="81">
        <v>11000</v>
      </c>
      <c r="H17" s="81" t="s">
        <v>393</v>
      </c>
      <c r="I17" s="78">
        <v>429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537</v>
      </c>
      <c r="B19" s="48">
        <v>323</v>
      </c>
      <c r="C19" s="48" t="s">
        <v>393</v>
      </c>
      <c r="D19" s="48" t="s">
        <v>393</v>
      </c>
      <c r="E19" s="48" t="s">
        <v>393</v>
      </c>
      <c r="F19" s="48">
        <v>323</v>
      </c>
      <c r="G19" s="12">
        <v>31000</v>
      </c>
      <c r="H19" s="12" t="s">
        <v>393</v>
      </c>
      <c r="I19" s="49">
        <v>10013</v>
      </c>
    </row>
    <row r="20" spans="1:9">
      <c r="A20" s="66" t="s">
        <v>460</v>
      </c>
      <c r="B20" s="48">
        <v>40</v>
      </c>
      <c r="C20" s="48" t="s">
        <v>393</v>
      </c>
      <c r="D20" s="48" t="s">
        <v>393</v>
      </c>
      <c r="E20" s="48" t="s">
        <v>393</v>
      </c>
      <c r="F20" s="48">
        <v>40</v>
      </c>
      <c r="G20" s="12">
        <v>26500</v>
      </c>
      <c r="H20" s="12" t="s">
        <v>393</v>
      </c>
      <c r="I20" s="49">
        <v>1060</v>
      </c>
    </row>
    <row r="21" spans="1:9" s="347" customFormat="1">
      <c r="A21" s="66" t="s">
        <v>461</v>
      </c>
      <c r="B21" s="48">
        <v>25</v>
      </c>
      <c r="C21" s="48" t="s">
        <v>393</v>
      </c>
      <c r="D21" s="48" t="s">
        <v>393</v>
      </c>
      <c r="E21" s="48" t="s">
        <v>393</v>
      </c>
      <c r="F21" s="48">
        <v>25</v>
      </c>
      <c r="G21" s="12">
        <v>27200</v>
      </c>
      <c r="H21" s="12" t="s">
        <v>393</v>
      </c>
      <c r="I21" s="49">
        <v>680</v>
      </c>
    </row>
    <row r="22" spans="1:9">
      <c r="A22" s="76" t="s">
        <v>462</v>
      </c>
      <c r="B22" s="77">
        <v>388</v>
      </c>
      <c r="C22" s="77" t="s">
        <v>393</v>
      </c>
      <c r="D22" s="77" t="s">
        <v>393</v>
      </c>
      <c r="E22" s="77" t="s">
        <v>393</v>
      </c>
      <c r="F22" s="77">
        <v>388</v>
      </c>
      <c r="G22" s="81">
        <v>30291</v>
      </c>
      <c r="H22" s="81" t="s">
        <v>393</v>
      </c>
      <c r="I22" s="78">
        <v>11753</v>
      </c>
    </row>
    <row r="23" spans="1:9">
      <c r="A23" s="66"/>
      <c r="B23" s="48"/>
      <c r="C23" s="48"/>
      <c r="D23" s="48"/>
      <c r="E23" s="48"/>
      <c r="F23" s="48"/>
      <c r="G23" s="12"/>
      <c r="H23" s="12"/>
      <c r="I23" s="49"/>
    </row>
    <row r="24" spans="1:9">
      <c r="A24" s="76" t="s">
        <v>463</v>
      </c>
      <c r="B24" s="77">
        <v>1066</v>
      </c>
      <c r="C24" s="77">
        <v>323</v>
      </c>
      <c r="D24" s="77" t="s">
        <v>393</v>
      </c>
      <c r="E24" s="77" t="s">
        <v>393</v>
      </c>
      <c r="F24" s="77">
        <v>1389</v>
      </c>
      <c r="G24" s="81">
        <v>16055</v>
      </c>
      <c r="H24" s="81">
        <v>25145</v>
      </c>
      <c r="I24" s="78">
        <v>25236</v>
      </c>
    </row>
    <row r="25" spans="1:9">
      <c r="A25" s="66"/>
      <c r="B25" s="83"/>
      <c r="C25" s="83"/>
      <c r="D25" s="83"/>
      <c r="E25" s="48"/>
      <c r="F25" s="48"/>
      <c r="G25" s="83"/>
      <c r="H25" s="83"/>
      <c r="I25" s="84"/>
    </row>
    <row r="26" spans="1:9">
      <c r="A26" s="76" t="s">
        <v>464</v>
      </c>
      <c r="B26" s="77">
        <v>279</v>
      </c>
      <c r="C26" s="77">
        <v>83</v>
      </c>
      <c r="D26" s="77" t="s">
        <v>393</v>
      </c>
      <c r="E26" s="77" t="s">
        <v>393</v>
      </c>
      <c r="F26" s="77">
        <v>362</v>
      </c>
      <c r="G26" s="81">
        <v>14500</v>
      </c>
      <c r="H26" s="81">
        <v>22200</v>
      </c>
      <c r="I26" s="78">
        <v>5888</v>
      </c>
    </row>
    <row r="27" spans="1:9">
      <c r="A27" s="66"/>
      <c r="B27" s="83"/>
      <c r="C27" s="83"/>
      <c r="D27" s="48"/>
      <c r="E27" s="48"/>
      <c r="F27" s="48"/>
      <c r="G27" s="83"/>
      <c r="H27" s="83"/>
      <c r="I27" s="13"/>
    </row>
    <row r="28" spans="1:9">
      <c r="A28" s="66" t="s">
        <v>465</v>
      </c>
      <c r="B28" s="83">
        <v>2531</v>
      </c>
      <c r="C28" s="83">
        <v>705</v>
      </c>
      <c r="D28" s="48" t="s">
        <v>393</v>
      </c>
      <c r="E28" s="48" t="s">
        <v>393</v>
      </c>
      <c r="F28" s="48">
        <v>3236</v>
      </c>
      <c r="G28" s="83">
        <v>18000</v>
      </c>
      <c r="H28" s="83">
        <v>26000</v>
      </c>
      <c r="I28" s="13">
        <v>63888</v>
      </c>
    </row>
    <row r="29" spans="1:9">
      <c r="A29" s="66" t="s">
        <v>466</v>
      </c>
      <c r="B29" s="48">
        <v>426</v>
      </c>
      <c r="C29" s="48">
        <v>11</v>
      </c>
      <c r="D29" s="48" t="s">
        <v>393</v>
      </c>
      <c r="E29" s="48" t="s">
        <v>393</v>
      </c>
      <c r="F29" s="48">
        <v>437</v>
      </c>
      <c r="G29" s="12">
        <v>3200</v>
      </c>
      <c r="H29" s="12">
        <v>34982</v>
      </c>
      <c r="I29" s="49">
        <v>1748</v>
      </c>
    </row>
    <row r="30" spans="1:9">
      <c r="A30" s="66" t="s">
        <v>467</v>
      </c>
      <c r="B30" s="48">
        <v>744</v>
      </c>
      <c r="C30" s="48">
        <v>571</v>
      </c>
      <c r="D30" s="48" t="s">
        <v>393</v>
      </c>
      <c r="E30" s="48" t="s">
        <v>393</v>
      </c>
      <c r="F30" s="48">
        <v>1315</v>
      </c>
      <c r="G30" s="12">
        <v>10000</v>
      </c>
      <c r="H30" s="12">
        <v>22499</v>
      </c>
      <c r="I30" s="49">
        <v>20286</v>
      </c>
    </row>
    <row r="31" spans="1:9">
      <c r="A31" s="76" t="s">
        <v>468</v>
      </c>
      <c r="B31" s="77">
        <v>3701</v>
      </c>
      <c r="C31" s="77">
        <v>1287</v>
      </c>
      <c r="D31" s="77" t="s">
        <v>393</v>
      </c>
      <c r="E31" s="77" t="s">
        <v>393</v>
      </c>
      <c r="F31" s="77">
        <v>4988</v>
      </c>
      <c r="G31" s="81">
        <v>14688</v>
      </c>
      <c r="H31" s="81">
        <v>24523</v>
      </c>
      <c r="I31" s="78">
        <v>85922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469</v>
      </c>
      <c r="B33" s="85">
        <v>136</v>
      </c>
      <c r="C33" s="12">
        <v>1</v>
      </c>
      <c r="D33" s="48" t="s">
        <v>393</v>
      </c>
      <c r="E33" s="48" t="s">
        <v>393</v>
      </c>
      <c r="F33" s="48">
        <v>137</v>
      </c>
      <c r="G33" s="85">
        <v>11989</v>
      </c>
      <c r="H33" s="12">
        <v>24108</v>
      </c>
      <c r="I33" s="13">
        <v>1655</v>
      </c>
    </row>
    <row r="34" spans="1:9" s="347" customFormat="1">
      <c r="A34" s="66" t="s">
        <v>470</v>
      </c>
      <c r="B34" s="48">
        <v>32</v>
      </c>
      <c r="C34" s="48">
        <v>31</v>
      </c>
      <c r="D34" s="48" t="s">
        <v>393</v>
      </c>
      <c r="E34" s="48" t="s">
        <v>393</v>
      </c>
      <c r="F34" s="48">
        <v>63</v>
      </c>
      <c r="G34" s="12">
        <v>27563</v>
      </c>
      <c r="H34" s="12">
        <v>40000</v>
      </c>
      <c r="I34" s="49">
        <v>2122</v>
      </c>
    </row>
    <row r="35" spans="1:9">
      <c r="A35" s="66" t="s">
        <v>471</v>
      </c>
      <c r="B35" s="12">
        <v>504</v>
      </c>
      <c r="C35" s="12">
        <v>300</v>
      </c>
      <c r="D35" s="48" t="s">
        <v>393</v>
      </c>
      <c r="E35" s="48" t="s">
        <v>393</v>
      </c>
      <c r="F35" s="48">
        <v>804</v>
      </c>
      <c r="G35" s="12">
        <v>15645</v>
      </c>
      <c r="H35" s="12">
        <v>35631</v>
      </c>
      <c r="I35" s="13">
        <v>18574</v>
      </c>
    </row>
    <row r="36" spans="1:9">
      <c r="A36" s="66" t="s">
        <v>472</v>
      </c>
      <c r="B36" s="12">
        <v>58</v>
      </c>
      <c r="C36" s="12" t="s">
        <v>393</v>
      </c>
      <c r="D36" s="48" t="s">
        <v>393</v>
      </c>
      <c r="E36" s="48" t="s">
        <v>393</v>
      </c>
      <c r="F36" s="48">
        <v>58</v>
      </c>
      <c r="G36" s="12">
        <v>12000</v>
      </c>
      <c r="H36" s="12" t="s">
        <v>393</v>
      </c>
      <c r="I36" s="13">
        <v>696</v>
      </c>
    </row>
    <row r="37" spans="1:9">
      <c r="A37" s="76" t="s">
        <v>473</v>
      </c>
      <c r="B37" s="77">
        <v>730</v>
      </c>
      <c r="C37" s="77">
        <v>332</v>
      </c>
      <c r="D37" s="77" t="s">
        <v>393</v>
      </c>
      <c r="E37" s="77" t="s">
        <v>393</v>
      </c>
      <c r="F37" s="77">
        <v>1062</v>
      </c>
      <c r="G37" s="81">
        <v>15197</v>
      </c>
      <c r="H37" s="81">
        <v>36004</v>
      </c>
      <c r="I37" s="78">
        <v>23047</v>
      </c>
    </row>
    <row r="38" spans="1:9">
      <c r="A38" s="66"/>
      <c r="B38" s="12"/>
      <c r="C38" s="12"/>
      <c r="D38" s="48"/>
      <c r="E38" s="48"/>
      <c r="F38" s="48"/>
      <c r="G38" s="12"/>
      <c r="H38" s="12"/>
      <c r="I38" s="13"/>
    </row>
    <row r="39" spans="1:9">
      <c r="A39" s="76" t="s">
        <v>474</v>
      </c>
      <c r="B39" s="77">
        <v>696</v>
      </c>
      <c r="C39" s="77">
        <v>44</v>
      </c>
      <c r="D39" s="77" t="s">
        <v>393</v>
      </c>
      <c r="E39" s="77" t="s">
        <v>393</v>
      </c>
      <c r="F39" s="77">
        <v>740</v>
      </c>
      <c r="G39" s="81">
        <v>10000</v>
      </c>
      <c r="H39" s="81">
        <v>28000</v>
      </c>
      <c r="I39" s="78">
        <v>8192</v>
      </c>
    </row>
    <row r="40" spans="1:9" ht="12.75" customHeight="1">
      <c r="A40" s="66"/>
      <c r="B40" s="12"/>
      <c r="C40" s="12"/>
      <c r="D40" s="12"/>
      <c r="E40" s="48"/>
      <c r="F40" s="48"/>
      <c r="G40" s="12"/>
      <c r="H40" s="12"/>
      <c r="I40" s="13"/>
    </row>
    <row r="41" spans="1:9">
      <c r="A41" s="66" t="s">
        <v>538</v>
      </c>
      <c r="B41" s="12">
        <v>4115</v>
      </c>
      <c r="C41" s="12">
        <v>122</v>
      </c>
      <c r="D41" s="12" t="s">
        <v>393</v>
      </c>
      <c r="E41" s="48" t="s">
        <v>393</v>
      </c>
      <c r="F41" s="48">
        <v>4237</v>
      </c>
      <c r="G41" s="12">
        <v>7970</v>
      </c>
      <c r="H41" s="12">
        <v>18530</v>
      </c>
      <c r="I41" s="13">
        <v>35057</v>
      </c>
    </row>
    <row r="42" spans="1:9">
      <c r="A42" s="66" t="s">
        <v>476</v>
      </c>
      <c r="B42" s="48">
        <v>6802</v>
      </c>
      <c r="C42" s="48">
        <v>116</v>
      </c>
      <c r="D42" s="48" t="s">
        <v>393</v>
      </c>
      <c r="E42" s="48" t="s">
        <v>393</v>
      </c>
      <c r="F42" s="48">
        <v>6918</v>
      </c>
      <c r="G42" s="12">
        <v>19055</v>
      </c>
      <c r="H42" s="12">
        <v>30000</v>
      </c>
      <c r="I42" s="49">
        <v>133092</v>
      </c>
    </row>
    <row r="43" spans="1:9">
      <c r="A43" s="66" t="s">
        <v>477</v>
      </c>
      <c r="B43" s="48">
        <v>6385</v>
      </c>
      <c r="C43" s="48">
        <v>1035</v>
      </c>
      <c r="D43" s="48" t="s">
        <v>393</v>
      </c>
      <c r="E43" s="48" t="s">
        <v>393</v>
      </c>
      <c r="F43" s="48">
        <v>7420</v>
      </c>
      <c r="G43" s="12">
        <v>12000</v>
      </c>
      <c r="H43" s="12">
        <v>17200</v>
      </c>
      <c r="I43" s="49">
        <v>94422</v>
      </c>
    </row>
    <row r="44" spans="1:9">
      <c r="A44" s="66" t="s">
        <v>478</v>
      </c>
      <c r="B44" s="48">
        <v>17886</v>
      </c>
      <c r="C44" s="48">
        <v>1329</v>
      </c>
      <c r="D44" s="48" t="s">
        <v>393</v>
      </c>
      <c r="E44" s="48" t="s">
        <v>393</v>
      </c>
      <c r="F44" s="48">
        <v>19215</v>
      </c>
      <c r="G44" s="12">
        <v>10000</v>
      </c>
      <c r="H44" s="12">
        <v>12000</v>
      </c>
      <c r="I44" s="49">
        <v>194808</v>
      </c>
    </row>
    <row r="45" spans="1:9">
      <c r="A45" s="66" t="s">
        <v>479</v>
      </c>
      <c r="B45" s="48">
        <v>3976</v>
      </c>
      <c r="C45" s="48">
        <v>156</v>
      </c>
      <c r="D45" s="48" t="s">
        <v>393</v>
      </c>
      <c r="E45" s="48" t="s">
        <v>393</v>
      </c>
      <c r="F45" s="48">
        <v>4132</v>
      </c>
      <c r="G45" s="12">
        <v>11000</v>
      </c>
      <c r="H45" s="12">
        <v>12000</v>
      </c>
      <c r="I45" s="49">
        <v>45608</v>
      </c>
    </row>
    <row r="46" spans="1:9">
      <c r="A46" s="66" t="s">
        <v>480</v>
      </c>
      <c r="B46" s="85">
        <v>2271</v>
      </c>
      <c r="C46" s="48">
        <v>42</v>
      </c>
      <c r="D46" s="48" t="s">
        <v>393</v>
      </c>
      <c r="E46" s="48" t="s">
        <v>393</v>
      </c>
      <c r="F46" s="48">
        <v>2313</v>
      </c>
      <c r="G46" s="85">
        <v>18000</v>
      </c>
      <c r="H46" s="12">
        <v>30000</v>
      </c>
      <c r="I46" s="49">
        <v>42138</v>
      </c>
    </row>
    <row r="47" spans="1:9">
      <c r="A47" s="66" t="s">
        <v>481</v>
      </c>
      <c r="B47" s="85">
        <v>1240</v>
      </c>
      <c r="C47" s="48">
        <v>27</v>
      </c>
      <c r="D47" s="48" t="s">
        <v>393</v>
      </c>
      <c r="E47" s="48" t="s">
        <v>393</v>
      </c>
      <c r="F47" s="48">
        <v>1267</v>
      </c>
      <c r="G47" s="85">
        <v>13000</v>
      </c>
      <c r="H47" s="12">
        <v>25000</v>
      </c>
      <c r="I47" s="49">
        <v>16795</v>
      </c>
    </row>
    <row r="48" spans="1:9" s="347" customFormat="1">
      <c r="A48" s="66" t="s">
        <v>482</v>
      </c>
      <c r="B48" s="48">
        <v>11525</v>
      </c>
      <c r="C48" s="48">
        <v>494</v>
      </c>
      <c r="D48" s="48" t="s">
        <v>393</v>
      </c>
      <c r="E48" s="48" t="s">
        <v>393</v>
      </c>
      <c r="F48" s="48">
        <v>12019</v>
      </c>
      <c r="G48" s="12">
        <v>10000</v>
      </c>
      <c r="H48" s="12">
        <v>25000</v>
      </c>
      <c r="I48" s="49">
        <v>127600</v>
      </c>
    </row>
    <row r="49" spans="1:9" s="347" customFormat="1">
      <c r="A49" s="66" t="s">
        <v>483</v>
      </c>
      <c r="B49" s="48">
        <v>9352</v>
      </c>
      <c r="C49" s="48">
        <v>435</v>
      </c>
      <c r="D49" s="48" t="s">
        <v>393</v>
      </c>
      <c r="E49" s="48" t="s">
        <v>393</v>
      </c>
      <c r="F49" s="48">
        <v>9787</v>
      </c>
      <c r="G49" s="12">
        <v>8500</v>
      </c>
      <c r="H49" s="12">
        <v>30000</v>
      </c>
      <c r="I49" s="49">
        <v>92542</v>
      </c>
    </row>
    <row r="50" spans="1:9">
      <c r="A50" s="76" t="s">
        <v>484</v>
      </c>
      <c r="B50" s="77">
        <v>63552</v>
      </c>
      <c r="C50" s="77">
        <v>3756</v>
      </c>
      <c r="D50" s="77" t="s">
        <v>393</v>
      </c>
      <c r="E50" s="77" t="s">
        <v>393</v>
      </c>
      <c r="F50" s="77">
        <v>67308</v>
      </c>
      <c r="G50" s="81">
        <v>11225</v>
      </c>
      <c r="H50" s="81">
        <v>18290</v>
      </c>
      <c r="I50" s="78">
        <v>782062</v>
      </c>
    </row>
    <row r="51" spans="1:9" s="347" customFormat="1">
      <c r="A51" s="66"/>
      <c r="B51" s="48"/>
      <c r="C51" s="48"/>
      <c r="D51" s="48"/>
      <c r="E51" s="48"/>
      <c r="F51" s="48"/>
      <c r="G51" s="12"/>
      <c r="H51" s="12"/>
      <c r="I51" s="49"/>
    </row>
    <row r="52" spans="1:9">
      <c r="A52" s="76" t="s">
        <v>485</v>
      </c>
      <c r="B52" s="77">
        <v>596</v>
      </c>
      <c r="C52" s="77">
        <v>107</v>
      </c>
      <c r="D52" s="77" t="s">
        <v>393</v>
      </c>
      <c r="E52" s="77" t="s">
        <v>393</v>
      </c>
      <c r="F52" s="77">
        <v>703</v>
      </c>
      <c r="G52" s="81">
        <v>8500</v>
      </c>
      <c r="H52" s="81">
        <v>16000</v>
      </c>
      <c r="I52" s="78">
        <v>6778</v>
      </c>
    </row>
    <row r="53" spans="1:9">
      <c r="A53" s="66"/>
      <c r="B53" s="85"/>
      <c r="C53" s="83"/>
      <c r="D53" s="48"/>
      <c r="E53" s="48"/>
      <c r="F53" s="48"/>
      <c r="G53" s="85"/>
      <c r="H53" s="83"/>
      <c r="I53" s="13"/>
    </row>
    <row r="54" spans="1:9">
      <c r="A54" s="66" t="s">
        <v>486</v>
      </c>
      <c r="B54" s="83">
        <v>290</v>
      </c>
      <c r="C54" s="83">
        <v>165</v>
      </c>
      <c r="D54" s="48" t="s">
        <v>393</v>
      </c>
      <c r="E54" s="48" t="s">
        <v>393</v>
      </c>
      <c r="F54" s="48">
        <v>455</v>
      </c>
      <c r="G54" s="83">
        <v>1500</v>
      </c>
      <c r="H54" s="83">
        <v>11000</v>
      </c>
      <c r="I54" s="13">
        <v>2250</v>
      </c>
    </row>
    <row r="55" spans="1:9">
      <c r="A55" s="66" t="s">
        <v>487</v>
      </c>
      <c r="B55" s="83">
        <v>1362</v>
      </c>
      <c r="C55" s="83">
        <v>27</v>
      </c>
      <c r="D55" s="48" t="s">
        <v>393</v>
      </c>
      <c r="E55" s="48" t="s">
        <v>393</v>
      </c>
      <c r="F55" s="48">
        <v>1389</v>
      </c>
      <c r="G55" s="83">
        <v>8385</v>
      </c>
      <c r="H55" s="83">
        <v>20000</v>
      </c>
      <c r="I55" s="13">
        <v>11960</v>
      </c>
    </row>
    <row r="56" spans="1:9">
      <c r="A56" s="66" t="s">
        <v>488</v>
      </c>
      <c r="B56" s="83">
        <v>1000</v>
      </c>
      <c r="C56" s="83" t="s">
        <v>393</v>
      </c>
      <c r="D56" s="48" t="s">
        <v>393</v>
      </c>
      <c r="E56" s="48" t="s">
        <v>393</v>
      </c>
      <c r="F56" s="48">
        <v>1000</v>
      </c>
      <c r="G56" s="83">
        <v>4000</v>
      </c>
      <c r="H56" s="83" t="s">
        <v>393</v>
      </c>
      <c r="I56" s="13">
        <v>4000</v>
      </c>
    </row>
    <row r="57" spans="1:9">
      <c r="A57" s="66" t="s">
        <v>489</v>
      </c>
      <c r="B57" s="83">
        <v>756</v>
      </c>
      <c r="C57" s="83" t="s">
        <v>393</v>
      </c>
      <c r="D57" s="48" t="s">
        <v>393</v>
      </c>
      <c r="E57" s="48" t="s">
        <v>393</v>
      </c>
      <c r="F57" s="48">
        <v>756</v>
      </c>
      <c r="G57" s="83">
        <v>18000</v>
      </c>
      <c r="H57" s="83">
        <v>25000</v>
      </c>
      <c r="I57" s="13">
        <v>13608</v>
      </c>
    </row>
    <row r="58" spans="1:9">
      <c r="A58" s="66" t="s">
        <v>490</v>
      </c>
      <c r="B58" s="83">
        <v>5771</v>
      </c>
      <c r="C58" s="83">
        <v>425</v>
      </c>
      <c r="D58" s="48" t="s">
        <v>393</v>
      </c>
      <c r="E58" s="48" t="s">
        <v>393</v>
      </c>
      <c r="F58" s="48">
        <v>6196</v>
      </c>
      <c r="G58" s="83">
        <v>8000</v>
      </c>
      <c r="H58" s="83">
        <v>24000</v>
      </c>
      <c r="I58" s="13">
        <v>56368</v>
      </c>
    </row>
    <row r="59" spans="1:9">
      <c r="A59" s="76" t="s">
        <v>565</v>
      </c>
      <c r="B59" s="77">
        <v>9179</v>
      </c>
      <c r="C59" s="77">
        <v>617</v>
      </c>
      <c r="D59" s="77" t="s">
        <v>393</v>
      </c>
      <c r="E59" s="77" t="s">
        <v>393</v>
      </c>
      <c r="F59" s="77">
        <v>9796</v>
      </c>
      <c r="G59" s="81">
        <v>8240</v>
      </c>
      <c r="H59" s="81">
        <v>20348</v>
      </c>
      <c r="I59" s="78">
        <v>88186</v>
      </c>
    </row>
    <row r="60" spans="1:9">
      <c r="A60" s="66"/>
      <c r="B60" s="85"/>
      <c r="C60" s="12"/>
      <c r="D60" s="48"/>
      <c r="E60" s="48"/>
      <c r="F60" s="48"/>
      <c r="G60" s="85"/>
      <c r="H60" s="12"/>
      <c r="I60" s="13"/>
    </row>
    <row r="61" spans="1:9">
      <c r="A61" s="66" t="s">
        <v>492</v>
      </c>
      <c r="B61" s="85">
        <v>7</v>
      </c>
      <c r="C61" s="12">
        <v>7</v>
      </c>
      <c r="D61" s="48" t="s">
        <v>393</v>
      </c>
      <c r="E61" s="48" t="s">
        <v>393</v>
      </c>
      <c r="F61" s="48">
        <v>14</v>
      </c>
      <c r="G61" s="85">
        <v>5000</v>
      </c>
      <c r="H61" s="12">
        <v>18000</v>
      </c>
      <c r="I61" s="13">
        <v>161</v>
      </c>
    </row>
    <row r="62" spans="1:9">
      <c r="A62" s="66" t="s">
        <v>493</v>
      </c>
      <c r="B62" s="83">
        <v>33</v>
      </c>
      <c r="C62" s="83">
        <v>22</v>
      </c>
      <c r="D62" s="48" t="s">
        <v>393</v>
      </c>
      <c r="E62" s="48" t="s">
        <v>393</v>
      </c>
      <c r="F62" s="48">
        <v>55</v>
      </c>
      <c r="G62" s="83">
        <v>2500</v>
      </c>
      <c r="H62" s="83">
        <v>26000</v>
      </c>
      <c r="I62" s="13">
        <v>655</v>
      </c>
    </row>
    <row r="63" spans="1:9">
      <c r="A63" s="66" t="s">
        <v>494</v>
      </c>
      <c r="B63" s="85">
        <v>14</v>
      </c>
      <c r="C63" s="12">
        <v>18</v>
      </c>
      <c r="D63" s="48" t="s">
        <v>393</v>
      </c>
      <c r="E63" s="48" t="s">
        <v>393</v>
      </c>
      <c r="F63" s="48">
        <v>32</v>
      </c>
      <c r="G63" s="85">
        <v>500</v>
      </c>
      <c r="H63" s="12">
        <v>1400</v>
      </c>
      <c r="I63" s="13">
        <v>32</v>
      </c>
    </row>
    <row r="64" spans="1:9">
      <c r="A64" s="76" t="s">
        <v>495</v>
      </c>
      <c r="B64" s="77">
        <v>54</v>
      </c>
      <c r="C64" s="77">
        <v>47</v>
      </c>
      <c r="D64" s="77" t="s">
        <v>393</v>
      </c>
      <c r="E64" s="77" t="s">
        <v>393</v>
      </c>
      <c r="F64" s="77">
        <v>101</v>
      </c>
      <c r="G64" s="81">
        <v>2306</v>
      </c>
      <c r="H64" s="81">
        <v>15387</v>
      </c>
      <c r="I64" s="78">
        <v>848</v>
      </c>
    </row>
    <row r="65" spans="1:10">
      <c r="A65" s="66"/>
      <c r="B65" s="85"/>
      <c r="C65" s="48"/>
      <c r="D65" s="48"/>
      <c r="E65" s="48"/>
      <c r="F65" s="48"/>
      <c r="G65" s="85"/>
      <c r="H65" s="12"/>
      <c r="I65" s="49"/>
    </row>
    <row r="66" spans="1:10">
      <c r="A66" s="76" t="s">
        <v>496</v>
      </c>
      <c r="B66" s="77">
        <v>102</v>
      </c>
      <c r="C66" s="77">
        <v>463</v>
      </c>
      <c r="D66" s="77" t="s">
        <v>393</v>
      </c>
      <c r="E66" s="77" t="s">
        <v>393</v>
      </c>
      <c r="F66" s="77">
        <v>565</v>
      </c>
      <c r="G66" s="81">
        <v>1743</v>
      </c>
      <c r="H66" s="81">
        <v>24500</v>
      </c>
      <c r="I66" s="78">
        <v>11521</v>
      </c>
    </row>
    <row r="67" spans="1:10" s="347" customFormat="1">
      <c r="A67" s="66"/>
      <c r="B67" s="85"/>
      <c r="C67" s="48"/>
      <c r="D67" s="48"/>
      <c r="E67" s="48"/>
      <c r="F67" s="48"/>
      <c r="G67" s="85"/>
      <c r="H67" s="12"/>
      <c r="I67" s="49"/>
      <c r="J67" s="47"/>
    </row>
    <row r="68" spans="1:10">
      <c r="A68" s="66" t="s">
        <v>497</v>
      </c>
      <c r="B68" s="48">
        <v>17129</v>
      </c>
      <c r="C68" s="48" t="s">
        <v>393</v>
      </c>
      <c r="D68" s="48" t="s">
        <v>393</v>
      </c>
      <c r="E68" s="48" t="s">
        <v>393</v>
      </c>
      <c r="F68" s="48">
        <v>17129</v>
      </c>
      <c r="G68" s="12">
        <v>9263</v>
      </c>
      <c r="H68" s="12" t="s">
        <v>393</v>
      </c>
      <c r="I68" s="49">
        <v>158666</v>
      </c>
    </row>
    <row r="69" spans="1:10">
      <c r="A69" s="66" t="s">
        <v>498</v>
      </c>
      <c r="B69" s="48">
        <v>5130</v>
      </c>
      <c r="C69" s="48" t="s">
        <v>393</v>
      </c>
      <c r="D69" s="48" t="s">
        <v>393</v>
      </c>
      <c r="E69" s="48" t="s">
        <v>393</v>
      </c>
      <c r="F69" s="48">
        <v>5130</v>
      </c>
      <c r="G69" s="12">
        <v>8511</v>
      </c>
      <c r="H69" s="12" t="s">
        <v>393</v>
      </c>
      <c r="I69" s="49">
        <v>43661</v>
      </c>
    </row>
    <row r="70" spans="1:10">
      <c r="A70" s="76" t="s">
        <v>499</v>
      </c>
      <c r="B70" s="77">
        <v>22259</v>
      </c>
      <c r="C70" s="77" t="s">
        <v>393</v>
      </c>
      <c r="D70" s="77" t="s">
        <v>393</v>
      </c>
      <c r="E70" s="77" t="s">
        <v>393</v>
      </c>
      <c r="F70" s="77">
        <v>22259</v>
      </c>
      <c r="G70" s="81">
        <v>9090</v>
      </c>
      <c r="H70" s="81" t="s">
        <v>393</v>
      </c>
      <c r="I70" s="78">
        <v>202327</v>
      </c>
    </row>
    <row r="71" spans="1:10">
      <c r="A71" s="66"/>
      <c r="B71" s="12"/>
      <c r="C71" s="12"/>
      <c r="D71" s="48"/>
      <c r="E71" s="48"/>
      <c r="F71" s="48"/>
      <c r="G71" s="12"/>
      <c r="H71" s="12"/>
      <c r="I71" s="13"/>
    </row>
    <row r="72" spans="1:10">
      <c r="A72" s="66" t="s">
        <v>500</v>
      </c>
      <c r="B72" s="83">
        <v>30</v>
      </c>
      <c r="C72" s="83">
        <v>12</v>
      </c>
      <c r="D72" s="48" t="s">
        <v>393</v>
      </c>
      <c r="E72" s="48" t="s">
        <v>393</v>
      </c>
      <c r="F72" s="48">
        <v>42</v>
      </c>
      <c r="G72" s="83">
        <v>767</v>
      </c>
      <c r="H72" s="83">
        <v>21083</v>
      </c>
      <c r="I72" s="13">
        <v>276</v>
      </c>
    </row>
    <row r="73" spans="1:10">
      <c r="A73" s="66" t="s">
        <v>501</v>
      </c>
      <c r="B73" s="48">
        <v>6</v>
      </c>
      <c r="C73" s="48">
        <v>5</v>
      </c>
      <c r="D73" s="48" t="s">
        <v>393</v>
      </c>
      <c r="E73" s="48" t="s">
        <v>393</v>
      </c>
      <c r="F73" s="48">
        <v>11</v>
      </c>
      <c r="G73" s="12">
        <v>1500</v>
      </c>
      <c r="H73" s="12">
        <v>22000</v>
      </c>
      <c r="I73" s="49">
        <v>119</v>
      </c>
    </row>
    <row r="74" spans="1:10">
      <c r="A74" s="66" t="s">
        <v>502</v>
      </c>
      <c r="B74" s="48">
        <v>657</v>
      </c>
      <c r="C74" s="48">
        <v>16</v>
      </c>
      <c r="D74" s="48" t="s">
        <v>393</v>
      </c>
      <c r="E74" s="48" t="s">
        <v>393</v>
      </c>
      <c r="F74" s="48">
        <v>673</v>
      </c>
      <c r="G74" s="48">
        <v>15000</v>
      </c>
      <c r="H74" s="12">
        <v>30000</v>
      </c>
      <c r="I74" s="49">
        <v>10335</v>
      </c>
    </row>
    <row r="75" spans="1:10">
      <c r="A75" s="66" t="s">
        <v>503</v>
      </c>
      <c r="B75" s="12">
        <v>182</v>
      </c>
      <c r="C75" s="12">
        <v>86</v>
      </c>
      <c r="D75" s="48" t="s">
        <v>393</v>
      </c>
      <c r="E75" s="48" t="s">
        <v>393</v>
      </c>
      <c r="F75" s="48">
        <v>268</v>
      </c>
      <c r="G75" s="12">
        <v>9904</v>
      </c>
      <c r="H75" s="12">
        <v>13651</v>
      </c>
      <c r="I75" s="13">
        <v>2977</v>
      </c>
    </row>
    <row r="76" spans="1:10">
      <c r="A76" s="66" t="s">
        <v>504</v>
      </c>
      <c r="B76" s="83">
        <v>525</v>
      </c>
      <c r="C76" s="83">
        <v>3</v>
      </c>
      <c r="D76" s="48" t="s">
        <v>393</v>
      </c>
      <c r="E76" s="48" t="s">
        <v>393</v>
      </c>
      <c r="F76" s="48">
        <v>528</v>
      </c>
      <c r="G76" s="83">
        <v>6000</v>
      </c>
      <c r="H76" s="83">
        <v>15500</v>
      </c>
      <c r="I76" s="13">
        <v>3197</v>
      </c>
    </row>
    <row r="77" spans="1:10">
      <c r="A77" s="66" t="s">
        <v>505</v>
      </c>
      <c r="B77" s="83">
        <v>57</v>
      </c>
      <c r="C77" s="83">
        <v>47</v>
      </c>
      <c r="D77" s="48" t="s">
        <v>393</v>
      </c>
      <c r="E77" s="48" t="s">
        <v>393</v>
      </c>
      <c r="F77" s="48">
        <v>104</v>
      </c>
      <c r="G77" s="83">
        <v>8000</v>
      </c>
      <c r="H77" s="83">
        <v>21000</v>
      </c>
      <c r="I77" s="13">
        <v>1443</v>
      </c>
    </row>
    <row r="78" spans="1:10">
      <c r="A78" s="66" t="s">
        <v>506</v>
      </c>
      <c r="B78" s="83">
        <v>1409</v>
      </c>
      <c r="C78" s="83">
        <v>110</v>
      </c>
      <c r="D78" s="48" t="s">
        <v>393</v>
      </c>
      <c r="E78" s="48" t="s">
        <v>393</v>
      </c>
      <c r="F78" s="48">
        <v>1519</v>
      </c>
      <c r="G78" s="83">
        <v>7500</v>
      </c>
      <c r="H78" s="83">
        <v>16000</v>
      </c>
      <c r="I78" s="13">
        <v>12328</v>
      </c>
    </row>
    <row r="79" spans="1:10">
      <c r="A79" s="1282" t="s">
        <v>507</v>
      </c>
      <c r="B79" s="1277">
        <v>714</v>
      </c>
      <c r="C79" s="1277">
        <v>110</v>
      </c>
      <c r="D79" s="1277" t="s">
        <v>393</v>
      </c>
      <c r="E79" s="1277" t="s">
        <v>393</v>
      </c>
      <c r="F79" s="1277">
        <v>824</v>
      </c>
      <c r="G79" s="1277">
        <v>7500</v>
      </c>
      <c r="H79" s="83">
        <v>19500</v>
      </c>
      <c r="I79" s="13">
        <v>7500</v>
      </c>
    </row>
    <row r="80" spans="1:10">
      <c r="A80" s="76" t="s">
        <v>508</v>
      </c>
      <c r="B80" s="77">
        <v>3580</v>
      </c>
      <c r="C80" s="77">
        <v>389</v>
      </c>
      <c r="D80" s="77" t="s">
        <v>393</v>
      </c>
      <c r="E80" s="77" t="s">
        <v>393</v>
      </c>
      <c r="F80" s="77">
        <v>3969</v>
      </c>
      <c r="G80" s="81">
        <v>8720</v>
      </c>
      <c r="H80" s="81">
        <v>17880</v>
      </c>
      <c r="I80" s="78">
        <v>38175</v>
      </c>
    </row>
    <row r="81" spans="1:9">
      <c r="A81" s="66"/>
      <c r="B81" s="83"/>
      <c r="C81" s="83"/>
      <c r="D81" s="48"/>
      <c r="E81" s="48"/>
      <c r="F81" s="48"/>
      <c r="G81" s="83"/>
      <c r="H81" s="83"/>
      <c r="I81" s="13"/>
    </row>
    <row r="82" spans="1:9">
      <c r="A82" s="66" t="s">
        <v>509</v>
      </c>
      <c r="B82" s="83" t="s">
        <v>393</v>
      </c>
      <c r="C82" s="83" t="s">
        <v>393</v>
      </c>
      <c r="D82" s="48" t="s">
        <v>393</v>
      </c>
      <c r="E82" s="48" t="s">
        <v>393</v>
      </c>
      <c r="F82" s="48" t="s">
        <v>393</v>
      </c>
      <c r="G82" s="83" t="s">
        <v>393</v>
      </c>
      <c r="H82" s="83" t="s">
        <v>393</v>
      </c>
      <c r="I82" s="13" t="s">
        <v>393</v>
      </c>
    </row>
    <row r="83" spans="1:9">
      <c r="A83" s="66" t="s">
        <v>510</v>
      </c>
      <c r="B83" s="83">
        <v>54</v>
      </c>
      <c r="C83" s="83">
        <v>2</v>
      </c>
      <c r="D83" s="48" t="s">
        <v>393</v>
      </c>
      <c r="E83" s="48" t="s">
        <v>393</v>
      </c>
      <c r="F83" s="48">
        <v>56</v>
      </c>
      <c r="G83" s="83">
        <v>3000</v>
      </c>
      <c r="H83" s="83">
        <v>20000</v>
      </c>
      <c r="I83" s="13">
        <v>201</v>
      </c>
    </row>
    <row r="84" spans="1:9">
      <c r="A84" s="76" t="s">
        <v>511</v>
      </c>
      <c r="B84" s="77">
        <v>54</v>
      </c>
      <c r="C84" s="77">
        <v>2</v>
      </c>
      <c r="D84" s="77" t="s">
        <v>393</v>
      </c>
      <c r="E84" s="77" t="s">
        <v>393</v>
      </c>
      <c r="F84" s="77">
        <v>56</v>
      </c>
      <c r="G84" s="81">
        <v>3000</v>
      </c>
      <c r="H84" s="81">
        <v>20000</v>
      </c>
      <c r="I84" s="78">
        <v>201</v>
      </c>
    </row>
    <row r="85" spans="1:9">
      <c r="A85" s="66"/>
      <c r="B85" s="83"/>
      <c r="C85" s="83"/>
      <c r="D85" s="48"/>
      <c r="E85" s="48"/>
      <c r="F85" s="48"/>
      <c r="G85" s="83"/>
      <c r="H85" s="83"/>
      <c r="I85" s="13"/>
    </row>
    <row r="86" spans="1:9" ht="13.5" thickBot="1">
      <c r="A86" s="69" t="s">
        <v>512</v>
      </c>
      <c r="B86" s="55">
        <v>106275</v>
      </c>
      <c r="C86" s="55">
        <v>7450</v>
      </c>
      <c r="D86" s="55" t="s">
        <v>393</v>
      </c>
      <c r="E86" s="55" t="s">
        <v>393</v>
      </c>
      <c r="F86" s="55">
        <v>113725</v>
      </c>
      <c r="G86" s="205">
        <v>10669</v>
      </c>
      <c r="H86" s="205">
        <v>21039</v>
      </c>
      <c r="I86" s="56">
        <v>1290565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Hoja74">
    <pageSetUpPr fitToPage="1"/>
  </sheetPr>
  <dimension ref="A1:K1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9" width="21.5703125" style="24" customWidth="1"/>
    <col min="10" max="17" width="11.140625" style="24" customWidth="1"/>
    <col min="18" max="16384" width="11.42578125" style="24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/>
    <row r="3" spans="1:11" ht="18.75" customHeight="1">
      <c r="A3" s="1527" t="s">
        <v>848</v>
      </c>
      <c r="B3" s="1527"/>
      <c r="C3" s="1527"/>
      <c r="D3" s="1527"/>
      <c r="E3" s="1527"/>
      <c r="F3" s="1527"/>
      <c r="G3" s="1527"/>
      <c r="H3" s="1527"/>
      <c r="I3" s="1527"/>
      <c r="J3" s="129"/>
      <c r="K3" s="129"/>
    </row>
    <row r="4" spans="1:11" ht="13.5" thickBot="1">
      <c r="A4" s="1703"/>
      <c r="B4" s="1703"/>
      <c r="C4" s="111"/>
      <c r="D4" s="111"/>
      <c r="E4" s="111"/>
      <c r="F4" s="111"/>
      <c r="G4" s="111"/>
      <c r="H4" s="111"/>
      <c r="I4" s="111"/>
    </row>
    <row r="5" spans="1:11" ht="27" customHeight="1">
      <c r="A5" s="800"/>
      <c r="B5" s="1581" t="s">
        <v>849</v>
      </c>
      <c r="C5" s="1592"/>
      <c r="D5" s="1581" t="s">
        <v>850</v>
      </c>
      <c r="E5" s="1592"/>
      <c r="F5" s="1581" t="s">
        <v>851</v>
      </c>
      <c r="G5" s="1592"/>
      <c r="H5" s="1581" t="s">
        <v>820</v>
      </c>
      <c r="I5" s="1582"/>
      <c r="J5" s="233"/>
    </row>
    <row r="6" spans="1:11" ht="27" customHeight="1">
      <c r="A6" s="856" t="s">
        <v>372</v>
      </c>
      <c r="B6" s="374" t="s">
        <v>373</v>
      </c>
      <c r="C6" s="115" t="s">
        <v>826</v>
      </c>
      <c r="D6" s="374" t="s">
        <v>373</v>
      </c>
      <c r="E6" s="115" t="s">
        <v>826</v>
      </c>
      <c r="F6" s="374" t="s">
        <v>373</v>
      </c>
      <c r="G6" s="115" t="s">
        <v>826</v>
      </c>
      <c r="H6" s="374" t="s">
        <v>373</v>
      </c>
      <c r="I6" s="116" t="s">
        <v>826</v>
      </c>
    </row>
    <row r="7" spans="1:11" ht="27" customHeight="1" thickBot="1">
      <c r="A7" s="786"/>
      <c r="B7" s="1098" t="s">
        <v>376</v>
      </c>
      <c r="C7" s="1098" t="s">
        <v>377</v>
      </c>
      <c r="D7" s="1098" t="s">
        <v>376</v>
      </c>
      <c r="E7" s="1098" t="s">
        <v>377</v>
      </c>
      <c r="F7" s="1098" t="s">
        <v>376</v>
      </c>
      <c r="G7" s="1098" t="s">
        <v>377</v>
      </c>
      <c r="H7" s="1098" t="s">
        <v>376</v>
      </c>
      <c r="I7" s="1099" t="s">
        <v>377</v>
      </c>
    </row>
    <row r="8" spans="1:11" ht="22.5" customHeight="1">
      <c r="A8" s="102">
        <v>2004</v>
      </c>
      <c r="B8" s="375">
        <v>12.458</v>
      </c>
      <c r="C8" s="12">
        <v>15.292</v>
      </c>
      <c r="D8" s="375">
        <v>12.815</v>
      </c>
      <c r="E8" s="12">
        <v>149.07499999999999</v>
      </c>
      <c r="F8" s="375">
        <v>0.7</v>
      </c>
      <c r="G8" s="12">
        <v>21.102</v>
      </c>
      <c r="H8" s="375">
        <v>4.0170000000000003</v>
      </c>
      <c r="I8" s="13">
        <v>49.014000000000003</v>
      </c>
      <c r="J8" s="376"/>
    </row>
    <row r="9" spans="1:11">
      <c r="A9" s="102">
        <v>2005</v>
      </c>
      <c r="B9" s="375">
        <v>12.108000000000001</v>
      </c>
      <c r="C9" s="12">
        <v>8.6969999999999992</v>
      </c>
      <c r="D9" s="375">
        <v>12.068</v>
      </c>
      <c r="E9" s="12">
        <v>82.718000000000004</v>
      </c>
      <c r="F9" s="375">
        <v>0.50900000000000001</v>
      </c>
      <c r="G9" s="12">
        <v>15.404999999999999</v>
      </c>
      <c r="H9" s="375">
        <v>3.556</v>
      </c>
      <c r="I9" s="13">
        <v>32.537999999999997</v>
      </c>
      <c r="J9" s="376"/>
    </row>
    <row r="10" spans="1:11">
      <c r="A10" s="102">
        <v>2006</v>
      </c>
      <c r="B10" s="375">
        <v>10.102</v>
      </c>
      <c r="C10" s="12">
        <v>7.9429999999999996</v>
      </c>
      <c r="D10" s="375">
        <v>14.776</v>
      </c>
      <c r="E10" s="12">
        <v>114.89</v>
      </c>
      <c r="F10" s="375">
        <v>0.48799999999999999</v>
      </c>
      <c r="G10" s="12">
        <v>15.778</v>
      </c>
      <c r="H10" s="375">
        <v>4.1539999999999999</v>
      </c>
      <c r="I10" s="13">
        <v>45.954000000000001</v>
      </c>
      <c r="J10" s="376"/>
    </row>
    <row r="11" spans="1:11">
      <c r="A11" s="102">
        <v>2007</v>
      </c>
      <c r="B11" s="375">
        <v>6.7919999999999998</v>
      </c>
      <c r="C11" s="12">
        <v>2.089</v>
      </c>
      <c r="D11" s="375">
        <v>16.940000000000001</v>
      </c>
      <c r="E11" s="12">
        <v>137.07599999999999</v>
      </c>
      <c r="F11" s="375">
        <v>0.70299999999999996</v>
      </c>
      <c r="G11" s="12">
        <v>22.847999999999999</v>
      </c>
      <c r="H11" s="375">
        <v>4.9489999999999998</v>
      </c>
      <c r="I11" s="13">
        <v>48.521000000000001</v>
      </c>
      <c r="J11" s="376"/>
    </row>
    <row r="12" spans="1:11">
      <c r="A12" s="102">
        <v>2008</v>
      </c>
      <c r="B12" s="375">
        <v>6.5510000000000002</v>
      </c>
      <c r="C12" s="12">
        <v>10.657</v>
      </c>
      <c r="D12" s="375">
        <v>15.978999999999999</v>
      </c>
      <c r="E12" s="12">
        <v>157.58799999999999</v>
      </c>
      <c r="F12" s="375">
        <v>1.06</v>
      </c>
      <c r="G12" s="12">
        <v>33.338999999999999</v>
      </c>
      <c r="H12" s="375">
        <v>5.1920000000000002</v>
      </c>
      <c r="I12" s="13">
        <v>71.317999999999998</v>
      </c>
      <c r="J12" s="376"/>
    </row>
    <row r="13" spans="1:11">
      <c r="A13" s="102">
        <v>2009</v>
      </c>
      <c r="B13" s="375">
        <v>6.149</v>
      </c>
      <c r="C13" s="12">
        <v>7.859</v>
      </c>
      <c r="D13" s="375">
        <v>15.028</v>
      </c>
      <c r="E13" s="12">
        <v>178.059</v>
      </c>
      <c r="F13" s="375">
        <v>0.66700000000000004</v>
      </c>
      <c r="G13" s="12">
        <v>21.305</v>
      </c>
      <c r="H13" s="375">
        <v>6.1589999999999998</v>
      </c>
      <c r="I13" s="13">
        <v>67.326999999999998</v>
      </c>
      <c r="J13" s="376"/>
    </row>
    <row r="14" spans="1:11">
      <c r="A14" s="102">
        <v>2010</v>
      </c>
      <c r="B14" s="375">
        <v>5.9770000000000003</v>
      </c>
      <c r="C14" s="12">
        <v>10.903</v>
      </c>
      <c r="D14" s="375">
        <v>20.154</v>
      </c>
      <c r="E14" s="12">
        <v>268.01600000000002</v>
      </c>
      <c r="F14" s="375">
        <v>0.95699999999999996</v>
      </c>
      <c r="G14" s="12">
        <v>28.536999999999999</v>
      </c>
      <c r="H14" s="375">
        <v>7.056</v>
      </c>
      <c r="I14" s="13">
        <v>103.706</v>
      </c>
      <c r="J14" s="376"/>
    </row>
    <row r="15" spans="1:11">
      <c r="A15" s="102">
        <v>2011</v>
      </c>
      <c r="B15" s="375">
        <v>5.8360000000000003</v>
      </c>
      <c r="C15" s="12">
        <v>2.9550000000000001</v>
      </c>
      <c r="D15" s="375">
        <v>20.216000000000001</v>
      </c>
      <c r="E15" s="12">
        <v>168.90600000000001</v>
      </c>
      <c r="F15" s="375">
        <v>0.11700000000000001</v>
      </c>
      <c r="G15" s="12">
        <v>3.64</v>
      </c>
      <c r="H15" s="375">
        <v>5.61</v>
      </c>
      <c r="I15" s="13">
        <v>62.872999999999998</v>
      </c>
      <c r="J15" s="376"/>
    </row>
    <row r="16" spans="1:11">
      <c r="A16" s="102">
        <v>2012</v>
      </c>
      <c r="B16" s="375">
        <v>1.782</v>
      </c>
      <c r="C16" s="12">
        <v>5.5309999999999997</v>
      </c>
      <c r="D16" s="375">
        <v>19.86</v>
      </c>
      <c r="E16" s="12">
        <v>125.242</v>
      </c>
      <c r="F16" s="375">
        <v>0.20200000000000001</v>
      </c>
      <c r="G16" s="12">
        <v>6.24</v>
      </c>
      <c r="H16" s="375">
        <v>14.331</v>
      </c>
      <c r="I16" s="13">
        <v>105.056</v>
      </c>
      <c r="J16" s="376"/>
    </row>
    <row r="17" spans="1:10">
      <c r="A17" s="227">
        <v>2013</v>
      </c>
      <c r="B17" s="375">
        <v>2.77</v>
      </c>
      <c r="C17" s="16">
        <v>5.2430000000000003</v>
      </c>
      <c r="D17" s="375">
        <v>17.645</v>
      </c>
      <c r="E17" s="16">
        <v>154.21600000000001</v>
      </c>
      <c r="F17" s="375">
        <v>0.8</v>
      </c>
      <c r="G17" s="16">
        <v>2.3069999999999999</v>
      </c>
      <c r="H17" s="375">
        <v>10.366</v>
      </c>
      <c r="I17" s="17">
        <v>122.265</v>
      </c>
      <c r="J17" s="376"/>
    </row>
    <row r="18" spans="1:10" ht="13.5" thickBot="1">
      <c r="A18" s="228">
        <v>2014</v>
      </c>
      <c r="B18" s="377">
        <v>3.3610000000000002</v>
      </c>
      <c r="C18" s="20">
        <v>8</v>
      </c>
      <c r="D18" s="377">
        <v>15.981</v>
      </c>
      <c r="E18" s="20">
        <v>105.99</v>
      </c>
      <c r="F18" s="377">
        <v>0.92</v>
      </c>
      <c r="G18" s="20">
        <v>2.8130000000000002</v>
      </c>
      <c r="H18" s="377">
        <v>15.244</v>
      </c>
      <c r="I18" s="378">
        <v>139.02500000000001</v>
      </c>
      <c r="J18" s="376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Hoja96">
    <pageSetUpPr fitToPage="1"/>
  </sheetPr>
  <dimension ref="A1:I3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" style="240" customWidth="1"/>
    <col min="2" max="9" width="14.57031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852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s="739" customFormat="1" ht="24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s="739" customFormat="1" ht="24" customHeight="1">
      <c r="A7" s="1704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s="739" customFormat="1" ht="24" customHeight="1" thickBot="1">
      <c r="A8" s="1705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9">
      <c r="A9" s="75" t="s">
        <v>460</v>
      </c>
      <c r="B9" s="126">
        <v>11</v>
      </c>
      <c r="C9" s="45" t="s">
        <v>393</v>
      </c>
      <c r="D9" s="45" t="s">
        <v>393</v>
      </c>
      <c r="E9" s="45" t="s">
        <v>393</v>
      </c>
      <c r="F9" s="45">
        <v>11</v>
      </c>
      <c r="G9" s="126">
        <v>29000</v>
      </c>
      <c r="H9" s="45" t="s">
        <v>393</v>
      </c>
      <c r="I9" s="135">
        <v>319</v>
      </c>
    </row>
    <row r="10" spans="1:9">
      <c r="A10" s="66" t="s">
        <v>461</v>
      </c>
      <c r="B10" s="12">
        <v>22</v>
      </c>
      <c r="C10" s="48" t="s">
        <v>393</v>
      </c>
      <c r="D10" s="48" t="s">
        <v>393</v>
      </c>
      <c r="E10" s="48" t="s">
        <v>393</v>
      </c>
      <c r="F10" s="48">
        <v>22</v>
      </c>
      <c r="G10" s="12">
        <v>31000</v>
      </c>
      <c r="H10" s="48" t="s">
        <v>393</v>
      </c>
      <c r="I10" s="13">
        <v>682</v>
      </c>
    </row>
    <row r="11" spans="1:9">
      <c r="A11" s="76" t="s">
        <v>462</v>
      </c>
      <c r="B11" s="77">
        <v>33</v>
      </c>
      <c r="C11" s="77" t="s">
        <v>393</v>
      </c>
      <c r="D11" s="77" t="s">
        <v>393</v>
      </c>
      <c r="E11" s="77" t="s">
        <v>393</v>
      </c>
      <c r="F11" s="77">
        <v>33</v>
      </c>
      <c r="G11" s="81">
        <v>30333</v>
      </c>
      <c r="H11" s="81" t="s">
        <v>393</v>
      </c>
      <c r="I11" s="78">
        <v>1001</v>
      </c>
    </row>
    <row r="12" spans="1:9">
      <c r="A12" s="68"/>
      <c r="B12" s="73"/>
      <c r="C12" s="73"/>
      <c r="D12" s="73"/>
      <c r="E12" s="73"/>
      <c r="F12" s="73"/>
      <c r="G12" s="79"/>
      <c r="H12" s="79"/>
      <c r="I12" s="74"/>
    </row>
    <row r="13" spans="1:9">
      <c r="A13" s="66" t="s">
        <v>465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12">
        <v>21000</v>
      </c>
      <c r="H13" s="12" t="s">
        <v>393</v>
      </c>
      <c r="I13" s="49" t="s">
        <v>393</v>
      </c>
    </row>
    <row r="14" spans="1:9">
      <c r="A14" s="66" t="s">
        <v>467</v>
      </c>
      <c r="B14" s="48" t="s">
        <v>393</v>
      </c>
      <c r="C14" s="48" t="s">
        <v>393</v>
      </c>
      <c r="D14" s="48" t="s">
        <v>393</v>
      </c>
      <c r="E14" s="48" t="s">
        <v>393</v>
      </c>
      <c r="F14" s="48" t="s">
        <v>393</v>
      </c>
      <c r="G14" s="12">
        <v>21000</v>
      </c>
      <c r="H14" s="12" t="s">
        <v>393</v>
      </c>
      <c r="I14" s="49" t="s">
        <v>393</v>
      </c>
    </row>
    <row r="15" spans="1:9">
      <c r="A15" s="76" t="s">
        <v>474</v>
      </c>
      <c r="B15" s="77">
        <v>161</v>
      </c>
      <c r="C15" s="77" t="s">
        <v>393</v>
      </c>
      <c r="D15" s="77" t="s">
        <v>393</v>
      </c>
      <c r="E15" s="77" t="s">
        <v>393</v>
      </c>
      <c r="F15" s="77">
        <v>161</v>
      </c>
      <c r="G15" s="81">
        <v>15000</v>
      </c>
      <c r="H15" s="81" t="s">
        <v>393</v>
      </c>
      <c r="I15" s="78">
        <v>2415</v>
      </c>
    </row>
    <row r="16" spans="1:9">
      <c r="A16" s="66"/>
      <c r="B16" s="48"/>
      <c r="C16" s="48"/>
      <c r="D16" s="48"/>
      <c r="E16" s="48"/>
      <c r="F16" s="48"/>
      <c r="G16" s="12"/>
      <c r="H16" s="12"/>
      <c r="I16" s="49"/>
    </row>
    <row r="17" spans="1:9">
      <c r="A17" s="66" t="s">
        <v>478</v>
      </c>
      <c r="B17" s="48">
        <v>11</v>
      </c>
      <c r="C17" s="48" t="s">
        <v>393</v>
      </c>
      <c r="D17" s="48" t="s">
        <v>393</v>
      </c>
      <c r="E17" s="48" t="s">
        <v>393</v>
      </c>
      <c r="F17" s="48">
        <v>11</v>
      </c>
      <c r="G17" s="12">
        <v>10000</v>
      </c>
      <c r="H17" s="12" t="s">
        <v>393</v>
      </c>
      <c r="I17" s="49">
        <v>110</v>
      </c>
    </row>
    <row r="18" spans="1:9">
      <c r="A18" s="66" t="s">
        <v>479</v>
      </c>
      <c r="B18" s="48">
        <v>40</v>
      </c>
      <c r="C18" s="48">
        <v>13</v>
      </c>
      <c r="D18" s="48" t="s">
        <v>393</v>
      </c>
      <c r="E18" s="48" t="s">
        <v>393</v>
      </c>
      <c r="F18" s="48">
        <v>53</v>
      </c>
      <c r="G18" s="12">
        <v>12000</v>
      </c>
      <c r="H18" s="12">
        <v>20000</v>
      </c>
      <c r="I18" s="49">
        <v>740</v>
      </c>
    </row>
    <row r="19" spans="1:9">
      <c r="A19" s="76" t="s">
        <v>484</v>
      </c>
      <c r="B19" s="77">
        <v>51</v>
      </c>
      <c r="C19" s="77">
        <v>13</v>
      </c>
      <c r="D19" s="77" t="s">
        <v>393</v>
      </c>
      <c r="E19" s="77" t="s">
        <v>393</v>
      </c>
      <c r="F19" s="77">
        <v>64</v>
      </c>
      <c r="G19" s="81">
        <v>11569</v>
      </c>
      <c r="H19" s="81">
        <v>20000</v>
      </c>
      <c r="I19" s="78">
        <v>850</v>
      </c>
    </row>
    <row r="20" spans="1:9">
      <c r="A20" s="66"/>
      <c r="B20" s="48"/>
      <c r="C20" s="12"/>
      <c r="D20" s="85"/>
      <c r="E20" s="48"/>
      <c r="F20" s="48"/>
      <c r="G20" s="48"/>
      <c r="H20" s="12"/>
      <c r="I20" s="13"/>
    </row>
    <row r="21" spans="1:9">
      <c r="A21" s="76" t="s">
        <v>485</v>
      </c>
      <c r="B21" s="77" t="s">
        <v>393</v>
      </c>
      <c r="C21" s="77">
        <v>35</v>
      </c>
      <c r="D21" s="77" t="s">
        <v>393</v>
      </c>
      <c r="E21" s="77" t="s">
        <v>393</v>
      </c>
      <c r="F21" s="77">
        <v>35</v>
      </c>
      <c r="G21" s="81" t="s">
        <v>393</v>
      </c>
      <c r="H21" s="81">
        <v>35000</v>
      </c>
      <c r="I21" s="78">
        <v>1225</v>
      </c>
    </row>
    <row r="22" spans="1:9">
      <c r="A22" s="66"/>
      <c r="B22" s="48"/>
      <c r="C22" s="48"/>
      <c r="D22" s="48"/>
      <c r="E22" s="48"/>
      <c r="F22" s="48"/>
      <c r="G22" s="12"/>
      <c r="H22" s="12"/>
      <c r="I22" s="49"/>
    </row>
    <row r="23" spans="1:9">
      <c r="A23" s="76" t="s">
        <v>496</v>
      </c>
      <c r="B23" s="77" t="s">
        <v>393</v>
      </c>
      <c r="C23" s="77" t="s">
        <v>393</v>
      </c>
      <c r="D23" s="77">
        <v>1</v>
      </c>
      <c r="E23" s="77" t="s">
        <v>393</v>
      </c>
      <c r="F23" s="77">
        <v>1</v>
      </c>
      <c r="G23" s="81">
        <v>10400</v>
      </c>
      <c r="H23" s="81" t="s">
        <v>393</v>
      </c>
      <c r="I23" s="78">
        <v>10</v>
      </c>
    </row>
    <row r="24" spans="1:9">
      <c r="A24" s="66"/>
      <c r="B24" s="48"/>
      <c r="C24" s="48"/>
      <c r="D24" s="85"/>
      <c r="E24" s="85"/>
      <c r="F24" s="48"/>
      <c r="G24" s="48"/>
      <c r="H24" s="12"/>
      <c r="I24" s="49"/>
    </row>
    <row r="25" spans="1:9">
      <c r="A25" s="66" t="s">
        <v>497</v>
      </c>
      <c r="B25" s="12" t="s">
        <v>393</v>
      </c>
      <c r="C25" s="12" t="s">
        <v>393</v>
      </c>
      <c r="D25" s="85">
        <v>970</v>
      </c>
      <c r="E25" s="48" t="s">
        <v>393</v>
      </c>
      <c r="F25" s="48">
        <v>970</v>
      </c>
      <c r="G25" s="12" t="s">
        <v>393</v>
      </c>
      <c r="H25" s="12" t="s">
        <v>393</v>
      </c>
      <c r="I25" s="13" t="s">
        <v>393</v>
      </c>
    </row>
    <row r="26" spans="1:9">
      <c r="A26" s="973" t="s">
        <v>498</v>
      </c>
      <c r="B26" s="12" t="s">
        <v>393</v>
      </c>
      <c r="C26" s="12" t="s">
        <v>393</v>
      </c>
      <c r="D26" s="85">
        <v>1230</v>
      </c>
      <c r="E26" s="48" t="s">
        <v>393</v>
      </c>
      <c r="F26" s="48">
        <v>1230</v>
      </c>
      <c r="G26" s="12" t="s">
        <v>393</v>
      </c>
      <c r="H26" s="12" t="s">
        <v>393</v>
      </c>
      <c r="I26" s="13" t="s">
        <v>393</v>
      </c>
    </row>
    <row r="27" spans="1:9">
      <c r="A27" s="76" t="s">
        <v>499</v>
      </c>
      <c r="B27" s="77" t="s">
        <v>393</v>
      </c>
      <c r="C27" s="77" t="s">
        <v>393</v>
      </c>
      <c r="D27" s="77">
        <v>2200</v>
      </c>
      <c r="E27" s="77" t="s">
        <v>393</v>
      </c>
      <c r="F27" s="77">
        <v>2200</v>
      </c>
      <c r="G27" s="81" t="s">
        <v>393</v>
      </c>
      <c r="H27" s="81" t="s">
        <v>393</v>
      </c>
      <c r="I27" s="78" t="s">
        <v>393</v>
      </c>
    </row>
    <row r="28" spans="1:9">
      <c r="A28" s="66"/>
      <c r="B28" s="12"/>
      <c r="C28" s="12"/>
      <c r="D28" s="85"/>
      <c r="E28" s="48"/>
      <c r="F28" s="48"/>
      <c r="G28" s="12"/>
      <c r="H28" s="12"/>
      <c r="I28" s="13"/>
    </row>
    <row r="29" spans="1:9">
      <c r="A29" s="66" t="s">
        <v>501</v>
      </c>
      <c r="B29" s="48" t="s">
        <v>393</v>
      </c>
      <c r="C29" s="48">
        <v>78</v>
      </c>
      <c r="D29" s="48" t="s">
        <v>393</v>
      </c>
      <c r="E29" s="48" t="s">
        <v>393</v>
      </c>
      <c r="F29" s="48">
        <v>78</v>
      </c>
      <c r="G29" s="12" t="s">
        <v>393</v>
      </c>
      <c r="H29" s="12" t="s">
        <v>393</v>
      </c>
      <c r="I29" s="49" t="s">
        <v>393</v>
      </c>
    </row>
    <row r="30" spans="1:9">
      <c r="A30" s="66" t="s">
        <v>502</v>
      </c>
      <c r="B30" s="48" t="s">
        <v>393</v>
      </c>
      <c r="C30" s="48" t="s">
        <v>393</v>
      </c>
      <c r="D30" s="48">
        <v>26</v>
      </c>
      <c r="E30" s="48">
        <v>20</v>
      </c>
      <c r="F30" s="48">
        <v>46</v>
      </c>
      <c r="G30" s="12" t="s">
        <v>393</v>
      </c>
      <c r="H30" s="12" t="s">
        <v>393</v>
      </c>
      <c r="I30" s="49" t="s">
        <v>393</v>
      </c>
    </row>
    <row r="31" spans="1:9">
      <c r="A31" s="66" t="s">
        <v>504</v>
      </c>
      <c r="B31" s="12">
        <v>100</v>
      </c>
      <c r="C31" s="12" t="s">
        <v>393</v>
      </c>
      <c r="D31" s="85">
        <v>365</v>
      </c>
      <c r="E31" s="48" t="s">
        <v>393</v>
      </c>
      <c r="F31" s="48">
        <v>465</v>
      </c>
      <c r="G31" s="12">
        <v>12000</v>
      </c>
      <c r="H31" s="12" t="s">
        <v>393</v>
      </c>
      <c r="I31" s="13">
        <v>1200</v>
      </c>
    </row>
    <row r="32" spans="1:9">
      <c r="A32" s="66" t="s">
        <v>505</v>
      </c>
      <c r="B32" s="12">
        <v>182</v>
      </c>
      <c r="C32" s="12" t="s">
        <v>393</v>
      </c>
      <c r="D32" s="85" t="s">
        <v>393</v>
      </c>
      <c r="E32" s="48" t="s">
        <v>393</v>
      </c>
      <c r="F32" s="48">
        <v>182</v>
      </c>
      <c r="G32" s="12" t="s">
        <v>393</v>
      </c>
      <c r="H32" s="12" t="s">
        <v>393</v>
      </c>
      <c r="I32" s="13" t="s">
        <v>393</v>
      </c>
    </row>
    <row r="33" spans="1:9">
      <c r="A33" s="66" t="s">
        <v>507</v>
      </c>
      <c r="B33" s="12">
        <v>76</v>
      </c>
      <c r="C33" s="12">
        <v>20</v>
      </c>
      <c r="D33" s="85" t="s">
        <v>393</v>
      </c>
      <c r="E33" s="48" t="s">
        <v>393</v>
      </c>
      <c r="F33" s="48">
        <v>96</v>
      </c>
      <c r="G33" s="12">
        <v>12500</v>
      </c>
      <c r="H33" s="12">
        <v>17500</v>
      </c>
      <c r="I33" s="13">
        <v>1300</v>
      </c>
    </row>
    <row r="34" spans="1:9">
      <c r="A34" s="76" t="s">
        <v>508</v>
      </c>
      <c r="B34" s="77">
        <v>358</v>
      </c>
      <c r="C34" s="77">
        <v>98</v>
      </c>
      <c r="D34" s="77">
        <v>391</v>
      </c>
      <c r="E34" s="77">
        <v>20</v>
      </c>
      <c r="F34" s="77">
        <v>867</v>
      </c>
      <c r="G34" s="81">
        <v>6006</v>
      </c>
      <c r="H34" s="81">
        <v>3571</v>
      </c>
      <c r="I34" s="78">
        <v>2500</v>
      </c>
    </row>
    <row r="35" spans="1:9">
      <c r="A35" s="66"/>
      <c r="B35" s="12"/>
      <c r="C35" s="12"/>
      <c r="D35" s="85"/>
      <c r="E35" s="48"/>
      <c r="F35" s="48"/>
      <c r="G35" s="12"/>
      <c r="H35" s="12"/>
      <c r="I35" s="13"/>
    </row>
    <row r="36" spans="1:9" ht="13.5" thickBot="1">
      <c r="A36" s="69" t="s">
        <v>512</v>
      </c>
      <c r="B36" s="55">
        <v>603</v>
      </c>
      <c r="C36" s="55">
        <v>146</v>
      </c>
      <c r="D36" s="55">
        <v>2592</v>
      </c>
      <c r="E36" s="55">
        <v>20</v>
      </c>
      <c r="F36" s="55">
        <v>3361</v>
      </c>
      <c r="G36" s="205">
        <v>10209</v>
      </c>
      <c r="H36" s="205">
        <v>12568</v>
      </c>
      <c r="I36" s="56">
        <v>8001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Hoja97">
    <pageSetUpPr fitToPage="1"/>
  </sheetPr>
  <dimension ref="A1:L5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28515625" style="240" customWidth="1"/>
    <col min="2" max="2" width="15.42578125" style="240" customWidth="1"/>
    <col min="3" max="3" width="17.7109375" style="240" customWidth="1"/>
    <col min="4" max="6" width="15.42578125" style="240" customWidth="1"/>
    <col min="7" max="7" width="17.28515625" style="240" customWidth="1"/>
    <col min="8" max="8" width="17.140625" style="240" customWidth="1"/>
    <col min="9" max="9" width="15.42578125" style="240" customWidth="1"/>
    <col min="10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2" s="91" customFormat="1" ht="15">
      <c r="A3" s="1590" t="s">
        <v>853</v>
      </c>
      <c r="B3" s="1590"/>
      <c r="C3" s="1590"/>
      <c r="D3" s="1590"/>
      <c r="E3" s="1590"/>
      <c r="F3" s="1590"/>
      <c r="G3" s="1590"/>
      <c r="H3" s="1590"/>
      <c r="I3" s="1590"/>
    </row>
    <row r="4" spans="1:12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12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12" ht="30.75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12" ht="29.2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12" ht="29.25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12" ht="18.75" customHeight="1">
      <c r="A9" s="76" t="s">
        <v>458</v>
      </c>
      <c r="B9" s="77">
        <v>12</v>
      </c>
      <c r="C9" s="77" t="s">
        <v>393</v>
      </c>
      <c r="D9" s="77" t="s">
        <v>393</v>
      </c>
      <c r="E9" s="77" t="s">
        <v>393</v>
      </c>
      <c r="F9" s="77">
        <v>12</v>
      </c>
      <c r="G9" s="81">
        <v>14000</v>
      </c>
      <c r="H9" s="81" t="s">
        <v>393</v>
      </c>
      <c r="I9" s="78">
        <v>168</v>
      </c>
    </row>
    <row r="10" spans="1:12">
      <c r="A10" s="68"/>
      <c r="B10" s="337"/>
      <c r="C10" s="337"/>
      <c r="D10" s="337"/>
      <c r="E10" s="337"/>
      <c r="F10" s="379"/>
      <c r="G10" s="337"/>
      <c r="H10" s="380"/>
      <c r="I10" s="338"/>
    </row>
    <row r="11" spans="1:12" s="347" customFormat="1">
      <c r="A11" s="66" t="s">
        <v>537</v>
      </c>
      <c r="B11" s="12">
        <v>5</v>
      </c>
      <c r="C11" s="12" t="s">
        <v>393</v>
      </c>
      <c r="D11" s="48" t="s">
        <v>393</v>
      </c>
      <c r="E11" s="48" t="s">
        <v>393</v>
      </c>
      <c r="F11" s="48">
        <v>5</v>
      </c>
      <c r="G11" s="12">
        <v>17000</v>
      </c>
      <c r="H11" s="12" t="s">
        <v>393</v>
      </c>
      <c r="I11" s="13">
        <v>85</v>
      </c>
      <c r="L11" s="240"/>
    </row>
    <row r="12" spans="1:12">
      <c r="A12" s="66" t="s">
        <v>461</v>
      </c>
      <c r="B12" s="12">
        <v>1</v>
      </c>
      <c r="C12" s="48" t="s">
        <v>393</v>
      </c>
      <c r="D12" s="48" t="s">
        <v>393</v>
      </c>
      <c r="E12" s="48" t="s">
        <v>393</v>
      </c>
      <c r="F12" s="48">
        <v>1</v>
      </c>
      <c r="G12" s="12">
        <v>15000</v>
      </c>
      <c r="H12" s="48" t="s">
        <v>393</v>
      </c>
      <c r="I12" s="13">
        <v>15</v>
      </c>
    </row>
    <row r="13" spans="1:12">
      <c r="A13" s="76" t="s">
        <v>462</v>
      </c>
      <c r="B13" s="77">
        <v>6</v>
      </c>
      <c r="C13" s="77" t="s">
        <v>393</v>
      </c>
      <c r="D13" s="77" t="s">
        <v>393</v>
      </c>
      <c r="E13" s="77" t="s">
        <v>393</v>
      </c>
      <c r="F13" s="77">
        <v>6</v>
      </c>
      <c r="G13" s="81">
        <v>16667</v>
      </c>
      <c r="H13" s="81" t="s">
        <v>393</v>
      </c>
      <c r="I13" s="78">
        <v>100</v>
      </c>
    </row>
    <row r="14" spans="1:12">
      <c r="A14" s="68"/>
      <c r="B14" s="73"/>
      <c r="C14" s="73"/>
      <c r="D14" s="73"/>
      <c r="E14" s="73"/>
      <c r="F14" s="73"/>
      <c r="G14" s="79"/>
      <c r="H14" s="79"/>
      <c r="I14" s="74"/>
    </row>
    <row r="15" spans="1:12">
      <c r="A15" s="76" t="s">
        <v>464</v>
      </c>
      <c r="B15" s="77">
        <v>168</v>
      </c>
      <c r="C15" s="77">
        <v>47</v>
      </c>
      <c r="D15" s="77" t="s">
        <v>393</v>
      </c>
      <c r="E15" s="77" t="s">
        <v>393</v>
      </c>
      <c r="F15" s="77">
        <v>215</v>
      </c>
      <c r="G15" s="81">
        <v>10500</v>
      </c>
      <c r="H15" s="81">
        <v>22000</v>
      </c>
      <c r="I15" s="78">
        <v>2798</v>
      </c>
    </row>
    <row r="16" spans="1:12">
      <c r="A16" s="66"/>
      <c r="B16" s="48"/>
      <c r="C16" s="48"/>
      <c r="D16" s="48"/>
      <c r="E16" s="48"/>
      <c r="F16" s="48"/>
      <c r="G16" s="12"/>
      <c r="H16" s="12"/>
      <c r="I16" s="49"/>
    </row>
    <row r="17" spans="1:9">
      <c r="A17" s="66" t="s">
        <v>465</v>
      </c>
      <c r="B17" s="48">
        <v>1215</v>
      </c>
      <c r="C17" s="48">
        <v>78</v>
      </c>
      <c r="D17" s="48">
        <v>809</v>
      </c>
      <c r="E17" s="48" t="s">
        <v>393</v>
      </c>
      <c r="F17" s="48">
        <v>2102</v>
      </c>
      <c r="G17" s="12">
        <v>11500</v>
      </c>
      <c r="H17" s="12">
        <v>20917</v>
      </c>
      <c r="I17" s="49">
        <v>15604</v>
      </c>
    </row>
    <row r="18" spans="1:9">
      <c r="A18" s="66" t="s">
        <v>466</v>
      </c>
      <c r="B18" s="48" t="s">
        <v>393</v>
      </c>
      <c r="C18" s="48">
        <v>22</v>
      </c>
      <c r="D18" s="85">
        <v>4910</v>
      </c>
      <c r="E18" s="85">
        <v>85</v>
      </c>
      <c r="F18" s="48">
        <v>5017</v>
      </c>
      <c r="G18" s="12">
        <v>3200</v>
      </c>
      <c r="H18" s="12">
        <v>34045</v>
      </c>
      <c r="I18" s="49">
        <v>748</v>
      </c>
    </row>
    <row r="19" spans="1:9">
      <c r="A19" s="66" t="s">
        <v>467</v>
      </c>
      <c r="B19" s="48" t="s">
        <v>393</v>
      </c>
      <c r="C19" s="48" t="s">
        <v>393</v>
      </c>
      <c r="D19" s="85">
        <v>927</v>
      </c>
      <c r="E19" s="85">
        <v>56</v>
      </c>
      <c r="F19" s="48">
        <v>983</v>
      </c>
      <c r="G19" s="12">
        <v>11000</v>
      </c>
      <c r="H19" s="12" t="s">
        <v>393</v>
      </c>
      <c r="I19" s="49" t="s">
        <v>393</v>
      </c>
    </row>
    <row r="20" spans="1:9">
      <c r="A20" s="76" t="s">
        <v>468</v>
      </c>
      <c r="B20" s="77">
        <v>1215</v>
      </c>
      <c r="C20" s="77">
        <v>100</v>
      </c>
      <c r="D20" s="77">
        <v>6646</v>
      </c>
      <c r="E20" s="77">
        <v>141</v>
      </c>
      <c r="F20" s="77">
        <v>8102</v>
      </c>
      <c r="G20" s="81">
        <v>11500</v>
      </c>
      <c r="H20" s="81">
        <v>23805</v>
      </c>
      <c r="I20" s="78">
        <v>16352</v>
      </c>
    </row>
    <row r="21" spans="1:9">
      <c r="A21" s="66"/>
      <c r="B21" s="48"/>
      <c r="C21" s="48"/>
      <c r="D21" s="48"/>
      <c r="E21" s="48"/>
      <c r="F21" s="48"/>
      <c r="G21" s="12"/>
      <c r="H21" s="12"/>
      <c r="I21" s="49"/>
    </row>
    <row r="22" spans="1:9">
      <c r="A22" s="66" t="s">
        <v>469</v>
      </c>
      <c r="B22" s="83">
        <v>464</v>
      </c>
      <c r="C22" s="83">
        <v>4</v>
      </c>
      <c r="D22" s="83">
        <v>9</v>
      </c>
      <c r="E22" s="48" t="s">
        <v>393</v>
      </c>
      <c r="F22" s="48">
        <v>477</v>
      </c>
      <c r="G22" s="83">
        <v>13709</v>
      </c>
      <c r="H22" s="83">
        <v>30281</v>
      </c>
      <c r="I22" s="84">
        <v>6482</v>
      </c>
    </row>
    <row r="23" spans="1:9">
      <c r="A23" s="66" t="s">
        <v>470</v>
      </c>
      <c r="B23" s="83">
        <v>81</v>
      </c>
      <c r="C23" s="83">
        <v>5</v>
      </c>
      <c r="D23" s="85">
        <v>17</v>
      </c>
      <c r="E23" s="48" t="s">
        <v>393</v>
      </c>
      <c r="F23" s="48">
        <v>103</v>
      </c>
      <c r="G23" s="83">
        <v>14937</v>
      </c>
      <c r="H23" s="83">
        <v>27200</v>
      </c>
      <c r="I23" s="13">
        <v>1346</v>
      </c>
    </row>
    <row r="24" spans="1:9">
      <c r="A24" s="66" t="s">
        <v>471</v>
      </c>
      <c r="B24" s="83">
        <v>747</v>
      </c>
      <c r="C24" s="83">
        <v>104</v>
      </c>
      <c r="D24" s="85">
        <v>704</v>
      </c>
      <c r="E24" s="85">
        <v>13</v>
      </c>
      <c r="F24" s="48">
        <v>1568</v>
      </c>
      <c r="G24" s="83">
        <v>10115</v>
      </c>
      <c r="H24" s="83">
        <v>26960</v>
      </c>
      <c r="I24" s="13">
        <v>10360</v>
      </c>
    </row>
    <row r="25" spans="1:9">
      <c r="A25" s="66" t="s">
        <v>472</v>
      </c>
      <c r="B25" s="83">
        <v>11</v>
      </c>
      <c r="C25" s="83" t="s">
        <v>393</v>
      </c>
      <c r="D25" s="48" t="s">
        <v>393</v>
      </c>
      <c r="E25" s="48" t="s">
        <v>393</v>
      </c>
      <c r="F25" s="48">
        <v>11</v>
      </c>
      <c r="G25" s="83">
        <v>12000</v>
      </c>
      <c r="H25" s="83" t="s">
        <v>393</v>
      </c>
      <c r="I25" s="13">
        <v>132</v>
      </c>
    </row>
    <row r="26" spans="1:9">
      <c r="A26" s="76" t="s">
        <v>473</v>
      </c>
      <c r="B26" s="77">
        <v>1303</v>
      </c>
      <c r="C26" s="77">
        <v>113</v>
      </c>
      <c r="D26" s="77">
        <v>730</v>
      </c>
      <c r="E26" s="77">
        <v>13</v>
      </c>
      <c r="F26" s="77">
        <v>2159</v>
      </c>
      <c r="G26" s="81">
        <v>11710</v>
      </c>
      <c r="H26" s="81">
        <v>27088</v>
      </c>
      <c r="I26" s="78">
        <v>18320</v>
      </c>
    </row>
    <row r="27" spans="1:9">
      <c r="A27" s="68"/>
      <c r="B27" s="73"/>
      <c r="C27" s="73"/>
      <c r="D27" s="73"/>
      <c r="E27" s="73"/>
      <c r="F27" s="73"/>
      <c r="G27" s="79"/>
      <c r="H27" s="79"/>
      <c r="I27" s="74"/>
    </row>
    <row r="28" spans="1:9">
      <c r="A28" s="66" t="s">
        <v>476</v>
      </c>
      <c r="B28" s="48">
        <v>1707</v>
      </c>
      <c r="C28" s="48">
        <v>3</v>
      </c>
      <c r="D28" s="48" t="s">
        <v>393</v>
      </c>
      <c r="E28" s="48" t="s">
        <v>393</v>
      </c>
      <c r="F28" s="48">
        <v>1710</v>
      </c>
      <c r="G28" s="12">
        <v>15000</v>
      </c>
      <c r="H28" s="12">
        <v>25000</v>
      </c>
      <c r="I28" s="49">
        <v>25680</v>
      </c>
    </row>
    <row r="29" spans="1:9">
      <c r="A29" s="66" t="s">
        <v>477</v>
      </c>
      <c r="B29" s="48">
        <v>47</v>
      </c>
      <c r="C29" s="48">
        <v>2</v>
      </c>
      <c r="D29" s="48" t="s">
        <v>393</v>
      </c>
      <c r="E29" s="48" t="s">
        <v>393</v>
      </c>
      <c r="F29" s="48">
        <v>49</v>
      </c>
      <c r="G29" s="12">
        <v>8100</v>
      </c>
      <c r="H29" s="12">
        <v>20100</v>
      </c>
      <c r="I29" s="49">
        <v>420</v>
      </c>
    </row>
    <row r="30" spans="1:9">
      <c r="A30" s="66" t="s">
        <v>478</v>
      </c>
      <c r="B30" s="12">
        <v>1686</v>
      </c>
      <c r="C30" s="12">
        <v>38</v>
      </c>
      <c r="D30" s="48" t="s">
        <v>393</v>
      </c>
      <c r="E30" s="48" t="s">
        <v>393</v>
      </c>
      <c r="F30" s="48">
        <v>1724</v>
      </c>
      <c r="G30" s="12">
        <v>10000</v>
      </c>
      <c r="H30" s="12">
        <v>12000</v>
      </c>
      <c r="I30" s="13">
        <v>17316</v>
      </c>
    </row>
    <row r="31" spans="1:9">
      <c r="A31" s="66" t="s">
        <v>479</v>
      </c>
      <c r="B31" s="12">
        <v>2</v>
      </c>
      <c r="C31" s="12" t="s">
        <v>393</v>
      </c>
      <c r="D31" s="48" t="s">
        <v>393</v>
      </c>
      <c r="E31" s="48" t="s">
        <v>393</v>
      </c>
      <c r="F31" s="48">
        <v>2</v>
      </c>
      <c r="G31" s="12">
        <v>12000</v>
      </c>
      <c r="H31" s="12" t="s">
        <v>393</v>
      </c>
      <c r="I31" s="13">
        <v>24</v>
      </c>
    </row>
    <row r="32" spans="1:9">
      <c r="A32" s="973" t="s">
        <v>480</v>
      </c>
      <c r="B32" s="12">
        <v>37</v>
      </c>
      <c r="C32" s="12">
        <v>3</v>
      </c>
      <c r="D32" s="48" t="s">
        <v>393</v>
      </c>
      <c r="E32" s="48" t="s">
        <v>393</v>
      </c>
      <c r="F32" s="48">
        <v>40</v>
      </c>
      <c r="G32" s="12">
        <v>20000</v>
      </c>
      <c r="H32" s="12">
        <v>50000</v>
      </c>
      <c r="I32" s="13">
        <v>890</v>
      </c>
    </row>
    <row r="33" spans="1:9">
      <c r="A33" s="66" t="s">
        <v>481</v>
      </c>
      <c r="B33" s="12">
        <v>1385</v>
      </c>
      <c r="C33" s="12">
        <v>19</v>
      </c>
      <c r="D33" s="12" t="s">
        <v>393</v>
      </c>
      <c r="E33" s="48" t="s">
        <v>393</v>
      </c>
      <c r="F33" s="48">
        <v>1404</v>
      </c>
      <c r="G33" s="12">
        <v>14000</v>
      </c>
      <c r="H33" s="12">
        <v>24000</v>
      </c>
      <c r="I33" s="13">
        <v>19846</v>
      </c>
    </row>
    <row r="34" spans="1:9">
      <c r="A34" s="66" t="s">
        <v>482</v>
      </c>
      <c r="B34" s="12">
        <v>175</v>
      </c>
      <c r="C34" s="12">
        <v>20</v>
      </c>
      <c r="D34" s="48">
        <v>44</v>
      </c>
      <c r="E34" s="48" t="s">
        <v>393</v>
      </c>
      <c r="F34" s="48">
        <v>239</v>
      </c>
      <c r="G34" s="12">
        <v>8000</v>
      </c>
      <c r="H34" s="12">
        <v>35000</v>
      </c>
      <c r="I34" s="13">
        <v>2100</v>
      </c>
    </row>
    <row r="35" spans="1:9">
      <c r="A35" s="66" t="s">
        <v>483</v>
      </c>
      <c r="B35" s="12">
        <v>21</v>
      </c>
      <c r="C35" s="12">
        <v>1</v>
      </c>
      <c r="D35" s="12" t="s">
        <v>393</v>
      </c>
      <c r="E35" s="48" t="s">
        <v>393</v>
      </c>
      <c r="F35" s="48">
        <v>22</v>
      </c>
      <c r="G35" s="12">
        <v>9000</v>
      </c>
      <c r="H35" s="12">
        <v>40000</v>
      </c>
      <c r="I35" s="13">
        <v>229</v>
      </c>
    </row>
    <row r="36" spans="1:9">
      <c r="A36" s="76" t="s">
        <v>484</v>
      </c>
      <c r="B36" s="77">
        <v>5060</v>
      </c>
      <c r="C36" s="77">
        <v>86</v>
      </c>
      <c r="D36" s="77">
        <v>44</v>
      </c>
      <c r="E36" s="77" t="s">
        <v>393</v>
      </c>
      <c r="F36" s="77">
        <v>5190</v>
      </c>
      <c r="G36" s="81">
        <v>12765</v>
      </c>
      <c r="H36" s="81">
        <v>22293</v>
      </c>
      <c r="I36" s="78">
        <v>66505</v>
      </c>
    </row>
    <row r="37" spans="1:9">
      <c r="A37" s="66"/>
      <c r="B37" s="48"/>
      <c r="C37" s="48"/>
      <c r="D37" s="48"/>
      <c r="E37" s="48"/>
      <c r="F37" s="48"/>
      <c r="G37" s="12"/>
      <c r="H37" s="12"/>
      <c r="I37" s="49"/>
    </row>
    <row r="38" spans="1:9">
      <c r="A38" s="76" t="s">
        <v>485</v>
      </c>
      <c r="B38" s="77">
        <v>16</v>
      </c>
      <c r="C38" s="77" t="s">
        <v>393</v>
      </c>
      <c r="D38" s="77" t="s">
        <v>393</v>
      </c>
      <c r="E38" s="77" t="s">
        <v>393</v>
      </c>
      <c r="F38" s="77">
        <v>16</v>
      </c>
      <c r="G38" s="81">
        <v>10000</v>
      </c>
      <c r="H38" s="81" t="s">
        <v>393</v>
      </c>
      <c r="I38" s="78">
        <v>160</v>
      </c>
    </row>
    <row r="39" spans="1:9">
      <c r="A39" s="66"/>
      <c r="B39" s="48"/>
      <c r="C39" s="48"/>
      <c r="D39" s="48"/>
      <c r="E39" s="48"/>
      <c r="F39" s="48"/>
      <c r="G39" s="12"/>
      <c r="H39" s="12"/>
      <c r="I39" s="49"/>
    </row>
    <row r="40" spans="1:9">
      <c r="A40" s="66" t="s">
        <v>489</v>
      </c>
      <c r="B40" s="48">
        <v>6</v>
      </c>
      <c r="C40" s="48" t="s">
        <v>393</v>
      </c>
      <c r="D40" s="48" t="s">
        <v>393</v>
      </c>
      <c r="E40" s="48" t="s">
        <v>393</v>
      </c>
      <c r="F40" s="48">
        <v>6</v>
      </c>
      <c r="G40" s="12">
        <v>20000</v>
      </c>
      <c r="H40" s="12" t="s">
        <v>393</v>
      </c>
      <c r="I40" s="49">
        <v>120</v>
      </c>
    </row>
    <row r="41" spans="1:9">
      <c r="A41" s="76" t="s">
        <v>565</v>
      </c>
      <c r="B41" s="77">
        <v>6</v>
      </c>
      <c r="C41" s="77" t="s">
        <v>393</v>
      </c>
      <c r="D41" s="77" t="s">
        <v>393</v>
      </c>
      <c r="E41" s="77" t="s">
        <v>393</v>
      </c>
      <c r="F41" s="77">
        <v>6</v>
      </c>
      <c r="G41" s="81">
        <v>20000</v>
      </c>
      <c r="H41" s="81" t="s">
        <v>393</v>
      </c>
      <c r="I41" s="78">
        <v>120</v>
      </c>
    </row>
    <row r="42" spans="1:9">
      <c r="A42" s="66"/>
      <c r="B42" s="83"/>
      <c r="C42" s="83"/>
      <c r="D42" s="48"/>
      <c r="E42" s="48"/>
      <c r="F42" s="48"/>
      <c r="G42" s="83"/>
      <c r="H42" s="83"/>
      <c r="I42" s="13"/>
    </row>
    <row r="43" spans="1:9">
      <c r="A43" s="66" t="s">
        <v>492</v>
      </c>
      <c r="B43" s="83">
        <v>38</v>
      </c>
      <c r="C43" s="83" t="s">
        <v>393</v>
      </c>
      <c r="D43" s="48" t="s">
        <v>393</v>
      </c>
      <c r="E43" s="48" t="s">
        <v>393</v>
      </c>
      <c r="F43" s="48">
        <v>38</v>
      </c>
      <c r="G43" s="83">
        <v>6000</v>
      </c>
      <c r="H43" s="83">
        <v>20000</v>
      </c>
      <c r="I43" s="13">
        <v>228</v>
      </c>
    </row>
    <row r="44" spans="1:9">
      <c r="A44" s="66" t="s">
        <v>493</v>
      </c>
      <c r="B44" s="48">
        <v>121</v>
      </c>
      <c r="C44" s="48">
        <v>1</v>
      </c>
      <c r="D44" s="48" t="s">
        <v>393</v>
      </c>
      <c r="E44" s="48" t="s">
        <v>393</v>
      </c>
      <c r="F44" s="48">
        <v>122</v>
      </c>
      <c r="G44" s="12">
        <v>2500</v>
      </c>
      <c r="H44" s="12">
        <v>19000</v>
      </c>
      <c r="I44" s="49">
        <v>322</v>
      </c>
    </row>
    <row r="45" spans="1:9">
      <c r="A45" s="66" t="s">
        <v>494</v>
      </c>
      <c r="B45" s="48">
        <v>100</v>
      </c>
      <c r="C45" s="48">
        <v>9</v>
      </c>
      <c r="D45" s="48" t="s">
        <v>393</v>
      </c>
      <c r="E45" s="48" t="s">
        <v>393</v>
      </c>
      <c r="F45" s="48">
        <v>109</v>
      </c>
      <c r="G45" s="12">
        <v>7000</v>
      </c>
      <c r="H45" s="12">
        <v>20000</v>
      </c>
      <c r="I45" s="49">
        <v>880</v>
      </c>
    </row>
    <row r="46" spans="1:9">
      <c r="A46" s="76" t="s">
        <v>495</v>
      </c>
      <c r="B46" s="77">
        <v>259</v>
      </c>
      <c r="C46" s="77">
        <v>10</v>
      </c>
      <c r="D46" s="77" t="s">
        <v>393</v>
      </c>
      <c r="E46" s="77" t="s">
        <v>393</v>
      </c>
      <c r="F46" s="77">
        <v>269</v>
      </c>
      <c r="G46" s="81">
        <v>4751</v>
      </c>
      <c r="H46" s="81">
        <v>19900</v>
      </c>
      <c r="I46" s="78">
        <v>1430</v>
      </c>
    </row>
    <row r="47" spans="1:9">
      <c r="A47" s="68"/>
      <c r="B47" s="73"/>
      <c r="C47" s="73"/>
      <c r="D47" s="73"/>
      <c r="E47" s="73"/>
      <c r="F47" s="73"/>
      <c r="G47" s="79"/>
      <c r="H47" s="79"/>
      <c r="I47" s="74"/>
    </row>
    <row r="48" spans="1:9">
      <c r="A48" s="76" t="s">
        <v>496</v>
      </c>
      <c r="B48" s="77">
        <v>6</v>
      </c>
      <c r="C48" s="77" t="s">
        <v>393</v>
      </c>
      <c r="D48" s="77" t="s">
        <v>393</v>
      </c>
      <c r="E48" s="77" t="s">
        <v>393</v>
      </c>
      <c r="F48" s="77">
        <v>6</v>
      </c>
      <c r="G48" s="81">
        <v>6208</v>
      </c>
      <c r="H48" s="81" t="s">
        <v>393</v>
      </c>
      <c r="I48" s="78">
        <v>37</v>
      </c>
    </row>
    <row r="49" spans="1:9">
      <c r="A49" s="68"/>
      <c r="B49" s="73"/>
      <c r="C49" s="73"/>
      <c r="D49" s="73"/>
      <c r="E49" s="73"/>
      <c r="F49" s="73"/>
      <c r="G49" s="79"/>
      <c r="H49" s="79"/>
      <c r="I49" s="74"/>
    </row>
    <row r="50" spans="1:9" ht="13.5" thickBot="1">
      <c r="A50" s="69" t="s">
        <v>512</v>
      </c>
      <c r="B50" s="55">
        <v>8051</v>
      </c>
      <c r="C50" s="55">
        <v>356</v>
      </c>
      <c r="D50" s="55">
        <v>7420</v>
      </c>
      <c r="E50" s="55">
        <v>154</v>
      </c>
      <c r="F50" s="55">
        <v>15981</v>
      </c>
      <c r="G50" s="205">
        <v>12098</v>
      </c>
      <c r="H50" s="205">
        <v>24134</v>
      </c>
      <c r="I50" s="56">
        <v>105990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Hoja75">
    <pageSetUpPr fitToPage="1"/>
  </sheetPr>
  <dimension ref="A1:I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28515625" style="240" customWidth="1"/>
    <col min="2" max="9" width="16.7109375" style="240" customWidth="1"/>
    <col min="10" max="16384" width="11.42578125" style="240"/>
  </cols>
  <sheetData>
    <row r="1" spans="1:9" s="90" customFormat="1" ht="18">
      <c r="A1" s="1552" t="s">
        <v>854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855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1385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s="739" customFormat="1" ht="27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s="739" customFormat="1" ht="27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s="739" customFormat="1" ht="27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1701"/>
      <c r="G8" s="733" t="s">
        <v>387</v>
      </c>
      <c r="H8" s="1097" t="s">
        <v>388</v>
      </c>
      <c r="I8" s="273" t="s">
        <v>835</v>
      </c>
    </row>
    <row r="9" spans="1:9">
      <c r="A9" s="66" t="s">
        <v>465</v>
      </c>
      <c r="B9" s="48" t="s">
        <v>393</v>
      </c>
      <c r="C9" s="48" t="s">
        <v>393</v>
      </c>
      <c r="D9" s="48" t="s">
        <v>393</v>
      </c>
      <c r="E9" s="48" t="s">
        <v>393</v>
      </c>
      <c r="F9" s="48" t="s">
        <v>393</v>
      </c>
      <c r="G9" s="12">
        <v>18750</v>
      </c>
      <c r="H9" s="12" t="s">
        <v>393</v>
      </c>
      <c r="I9" s="49" t="s">
        <v>393</v>
      </c>
    </row>
    <row r="10" spans="1:9">
      <c r="A10" s="66" t="s">
        <v>467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12">
        <v>18750</v>
      </c>
      <c r="H10" s="12" t="s">
        <v>393</v>
      </c>
      <c r="I10" s="49" t="s">
        <v>393</v>
      </c>
    </row>
    <row r="11" spans="1:9">
      <c r="A11" s="66" t="s">
        <v>470</v>
      </c>
      <c r="B11" s="48">
        <v>1</v>
      </c>
      <c r="C11" s="48" t="s">
        <v>393</v>
      </c>
      <c r="D11" s="48" t="s">
        <v>393</v>
      </c>
      <c r="E11" s="48" t="s">
        <v>393</v>
      </c>
      <c r="F11" s="48">
        <v>1</v>
      </c>
      <c r="G11" s="12">
        <v>17800</v>
      </c>
      <c r="H11" s="12" t="s">
        <v>393</v>
      </c>
      <c r="I11" s="49">
        <v>18</v>
      </c>
    </row>
    <row r="12" spans="1:9">
      <c r="A12" s="76" t="s">
        <v>473</v>
      </c>
      <c r="B12" s="77">
        <v>1</v>
      </c>
      <c r="C12" s="77" t="s">
        <v>393</v>
      </c>
      <c r="D12" s="77" t="s">
        <v>393</v>
      </c>
      <c r="E12" s="77" t="s">
        <v>393</v>
      </c>
      <c r="F12" s="77">
        <v>1</v>
      </c>
      <c r="G12" s="81">
        <v>17800</v>
      </c>
      <c r="H12" s="81" t="s">
        <v>393</v>
      </c>
      <c r="I12" s="78">
        <v>18</v>
      </c>
    </row>
    <row r="13" spans="1:9">
      <c r="A13" s="68"/>
      <c r="B13" s="73"/>
      <c r="C13" s="73"/>
      <c r="D13" s="73"/>
      <c r="E13" s="73"/>
      <c r="F13" s="73"/>
      <c r="G13" s="79"/>
      <c r="H13" s="79"/>
      <c r="I13" s="74"/>
    </row>
    <row r="14" spans="1:9">
      <c r="A14" s="76" t="s">
        <v>474</v>
      </c>
      <c r="B14" s="77">
        <v>86</v>
      </c>
      <c r="C14" s="77" t="s">
        <v>393</v>
      </c>
      <c r="D14" s="77" t="s">
        <v>393</v>
      </c>
      <c r="E14" s="77" t="s">
        <v>393</v>
      </c>
      <c r="F14" s="77">
        <v>86</v>
      </c>
      <c r="G14" s="81">
        <v>32500</v>
      </c>
      <c r="H14" s="81" t="s">
        <v>393</v>
      </c>
      <c r="I14" s="78">
        <v>2795</v>
      </c>
    </row>
    <row r="15" spans="1:9">
      <c r="A15" s="66"/>
      <c r="B15" s="48"/>
      <c r="C15" s="48"/>
      <c r="D15" s="48"/>
      <c r="E15" s="48"/>
      <c r="F15" s="48"/>
      <c r="G15" s="12"/>
      <c r="H15" s="12"/>
      <c r="I15" s="49"/>
    </row>
    <row r="16" spans="1:9">
      <c r="A16" s="66" t="s">
        <v>501</v>
      </c>
      <c r="B16" s="48" t="s">
        <v>393</v>
      </c>
      <c r="C16" s="48" t="s">
        <v>393</v>
      </c>
      <c r="D16" s="48" t="s">
        <v>393</v>
      </c>
      <c r="E16" s="48">
        <v>5</v>
      </c>
      <c r="F16" s="48">
        <v>5</v>
      </c>
      <c r="G16" s="12" t="s">
        <v>393</v>
      </c>
      <c r="H16" s="12" t="s">
        <v>393</v>
      </c>
      <c r="I16" s="49" t="s">
        <v>393</v>
      </c>
    </row>
    <row r="17" spans="1:9">
      <c r="A17" s="76" t="s">
        <v>508</v>
      </c>
      <c r="B17" s="77" t="s">
        <v>393</v>
      </c>
      <c r="C17" s="77" t="s">
        <v>393</v>
      </c>
      <c r="D17" s="77" t="s">
        <v>393</v>
      </c>
      <c r="E17" s="77">
        <v>5</v>
      </c>
      <c r="F17" s="77">
        <v>5</v>
      </c>
      <c r="G17" s="81" t="s">
        <v>393</v>
      </c>
      <c r="H17" s="81" t="s">
        <v>393</v>
      </c>
      <c r="I17" s="78" t="s">
        <v>393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 ht="13.5" thickBot="1">
      <c r="A19" s="69" t="s">
        <v>512</v>
      </c>
      <c r="B19" s="55">
        <v>87</v>
      </c>
      <c r="C19" s="55" t="s">
        <v>393</v>
      </c>
      <c r="D19" s="55" t="s">
        <v>393</v>
      </c>
      <c r="E19" s="55">
        <v>5</v>
      </c>
      <c r="F19" s="55">
        <v>92</v>
      </c>
      <c r="G19" s="205">
        <v>32331</v>
      </c>
      <c r="H19" s="205" t="s">
        <v>393</v>
      </c>
      <c r="I19" s="56">
        <v>2813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88">
    <pageSetUpPr fitToPage="1"/>
  </sheetPr>
  <dimension ref="A1:G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140625" style="37" customWidth="1"/>
    <col min="2" max="5" width="20.7109375" style="37" customWidth="1"/>
    <col min="6" max="16384" width="11.42578125" style="37"/>
  </cols>
  <sheetData>
    <row r="1" spans="1:7" s="27" customFormat="1" ht="18">
      <c r="A1" s="1526" t="s">
        <v>369</v>
      </c>
      <c r="B1" s="1526"/>
      <c r="C1" s="1526"/>
      <c r="D1" s="1526"/>
      <c r="E1" s="1526"/>
    </row>
    <row r="2" spans="1:7" s="28" customFormat="1" ht="12.75" customHeight="1"/>
    <row r="3" spans="1:7" s="28" customFormat="1" ht="29.25" customHeight="1">
      <c r="A3" s="1527" t="s">
        <v>1488</v>
      </c>
      <c r="B3" s="1527"/>
      <c r="C3" s="1527"/>
      <c r="D3" s="1527"/>
      <c r="E3" s="1527"/>
      <c r="F3" s="129"/>
      <c r="G3" s="129"/>
    </row>
    <row r="4" spans="1:7" s="28" customFormat="1" ht="13.5" customHeight="1" thickBot="1">
      <c r="A4" s="5"/>
      <c r="B4" s="6"/>
      <c r="C4" s="6"/>
      <c r="D4" s="6"/>
      <c r="E4" s="6"/>
    </row>
    <row r="5" spans="1:7" ht="31.5" customHeight="1">
      <c r="A5" s="130" t="s">
        <v>528</v>
      </c>
      <c r="B5" s="1531" t="s">
        <v>540</v>
      </c>
      <c r="C5" s="1533"/>
      <c r="D5" s="1531" t="s">
        <v>541</v>
      </c>
      <c r="E5" s="1532"/>
    </row>
    <row r="6" spans="1:7" ht="30.75" customHeight="1">
      <c r="A6" s="729" t="s">
        <v>530</v>
      </c>
      <c r="B6" s="262" t="s">
        <v>373</v>
      </c>
      <c r="C6" s="781" t="s">
        <v>374</v>
      </c>
      <c r="D6" s="262" t="s">
        <v>373</v>
      </c>
      <c r="E6" s="798" t="s">
        <v>374</v>
      </c>
    </row>
    <row r="7" spans="1:7" ht="25.5" customHeight="1" thickBot="1">
      <c r="A7" s="812" t="s">
        <v>531</v>
      </c>
      <c r="B7" s="811" t="s">
        <v>383</v>
      </c>
      <c r="C7" s="752" t="s">
        <v>526</v>
      </c>
      <c r="D7" s="811" t="s">
        <v>383</v>
      </c>
      <c r="E7" s="753" t="s">
        <v>526</v>
      </c>
    </row>
    <row r="8" spans="1:7" ht="30" customHeight="1">
      <c r="A8" s="75" t="s">
        <v>452</v>
      </c>
      <c r="B8" s="45">
        <v>49</v>
      </c>
      <c r="C8" s="135">
        <v>129</v>
      </c>
      <c r="D8" s="48" t="s">
        <v>393</v>
      </c>
      <c r="E8" s="46" t="s">
        <v>393</v>
      </c>
    </row>
    <row r="9" spans="1:7">
      <c r="A9" s="66" t="s">
        <v>453</v>
      </c>
      <c r="B9" s="48">
        <v>189</v>
      </c>
      <c r="C9" s="13">
        <v>382</v>
      </c>
      <c r="D9" s="48" t="s">
        <v>393</v>
      </c>
      <c r="E9" s="49" t="s">
        <v>393</v>
      </c>
    </row>
    <row r="10" spans="1:7">
      <c r="A10" s="66" t="s">
        <v>454</v>
      </c>
      <c r="B10" s="48">
        <v>315</v>
      </c>
      <c r="C10" s="13">
        <v>653</v>
      </c>
      <c r="D10" s="48" t="s">
        <v>393</v>
      </c>
      <c r="E10" s="49" t="s">
        <v>393</v>
      </c>
    </row>
    <row r="11" spans="1:7">
      <c r="A11" s="66" t="s">
        <v>455</v>
      </c>
      <c r="B11" s="48">
        <v>2</v>
      </c>
      <c r="C11" s="13">
        <v>4</v>
      </c>
      <c r="D11" s="48" t="s">
        <v>393</v>
      </c>
      <c r="E11" s="49" t="s">
        <v>393</v>
      </c>
    </row>
    <row r="12" spans="1:7">
      <c r="A12" s="76" t="s">
        <v>456</v>
      </c>
      <c r="B12" s="77">
        <v>555</v>
      </c>
      <c r="C12" s="78">
        <v>1168</v>
      </c>
      <c r="D12" s="77" t="s">
        <v>393</v>
      </c>
      <c r="E12" s="78" t="s">
        <v>393</v>
      </c>
    </row>
    <row r="13" spans="1:7">
      <c r="A13" s="68"/>
      <c r="B13" s="73"/>
      <c r="C13" s="73"/>
      <c r="D13" s="73"/>
      <c r="E13" s="80"/>
    </row>
    <row r="14" spans="1:7">
      <c r="A14" s="76" t="s">
        <v>457</v>
      </c>
      <c r="B14" s="77" t="s">
        <v>393</v>
      </c>
      <c r="C14" s="82" t="s">
        <v>393</v>
      </c>
      <c r="D14" s="77" t="s">
        <v>393</v>
      </c>
      <c r="E14" s="82" t="s">
        <v>393</v>
      </c>
    </row>
    <row r="15" spans="1:7">
      <c r="A15" s="66"/>
      <c r="B15" s="48"/>
      <c r="C15" s="48"/>
      <c r="D15" s="48"/>
      <c r="E15" s="13"/>
    </row>
    <row r="16" spans="1:7">
      <c r="A16" s="76" t="s">
        <v>458</v>
      </c>
      <c r="B16" s="77" t="s">
        <v>393</v>
      </c>
      <c r="C16" s="77" t="s">
        <v>393</v>
      </c>
      <c r="D16" s="77">
        <v>85</v>
      </c>
      <c r="E16" s="78">
        <v>110</v>
      </c>
    </row>
    <row r="17" spans="1:5">
      <c r="A17" s="66"/>
      <c r="B17" s="73"/>
      <c r="C17" s="73"/>
      <c r="D17" s="73"/>
      <c r="E17" s="80"/>
    </row>
    <row r="18" spans="1:5">
      <c r="A18" s="66" t="s">
        <v>537</v>
      </c>
      <c r="B18" s="73">
        <v>14870</v>
      </c>
      <c r="C18" s="73">
        <v>62454</v>
      </c>
      <c r="D18" s="73" t="s">
        <v>393</v>
      </c>
      <c r="E18" s="80" t="s">
        <v>393</v>
      </c>
    </row>
    <row r="19" spans="1:5">
      <c r="A19" s="66" t="s">
        <v>460</v>
      </c>
      <c r="B19" s="73" t="s">
        <v>393</v>
      </c>
      <c r="C19" s="73" t="s">
        <v>393</v>
      </c>
      <c r="D19" s="73" t="s">
        <v>393</v>
      </c>
      <c r="E19" s="80" t="s">
        <v>393</v>
      </c>
    </row>
    <row r="20" spans="1:5">
      <c r="A20" s="66" t="s">
        <v>461</v>
      </c>
      <c r="B20" s="73" t="s">
        <v>393</v>
      </c>
      <c r="C20" s="73" t="s">
        <v>393</v>
      </c>
      <c r="D20" s="73" t="s">
        <v>393</v>
      </c>
      <c r="E20" s="80" t="s">
        <v>393</v>
      </c>
    </row>
    <row r="21" spans="1:5">
      <c r="A21" s="76" t="s">
        <v>462</v>
      </c>
      <c r="B21" s="77">
        <v>14870</v>
      </c>
      <c r="C21" s="77">
        <v>62454</v>
      </c>
      <c r="D21" s="77" t="s">
        <v>393</v>
      </c>
      <c r="E21" s="82" t="s">
        <v>393</v>
      </c>
    </row>
    <row r="22" spans="1:5">
      <c r="A22" s="66"/>
      <c r="B22" s="48"/>
      <c r="C22" s="48"/>
      <c r="D22" s="48"/>
      <c r="E22" s="13"/>
    </row>
    <row r="23" spans="1:5">
      <c r="A23" s="76" t="s">
        <v>463</v>
      </c>
      <c r="B23" s="77">
        <v>94510</v>
      </c>
      <c r="C23" s="77">
        <v>349672</v>
      </c>
      <c r="D23" s="77" t="s">
        <v>393</v>
      </c>
      <c r="E23" s="78" t="s">
        <v>393</v>
      </c>
    </row>
    <row r="24" spans="1:5">
      <c r="A24" s="66"/>
      <c r="B24" s="48"/>
      <c r="C24" s="48"/>
      <c r="D24" s="48"/>
      <c r="E24" s="13"/>
    </row>
    <row r="25" spans="1:5">
      <c r="A25" s="76" t="s">
        <v>464</v>
      </c>
      <c r="B25" s="77">
        <v>18058</v>
      </c>
      <c r="C25" s="77">
        <v>67787</v>
      </c>
      <c r="D25" s="77" t="s">
        <v>393</v>
      </c>
      <c r="E25" s="78" t="s">
        <v>393</v>
      </c>
    </row>
    <row r="26" spans="1:5">
      <c r="A26" s="66"/>
      <c r="B26" s="73"/>
      <c r="C26" s="73"/>
      <c r="D26" s="73"/>
      <c r="E26" s="80"/>
    </row>
    <row r="27" spans="1:5">
      <c r="A27" s="66" t="s">
        <v>465</v>
      </c>
      <c r="B27" s="48">
        <v>187731</v>
      </c>
      <c r="C27" s="48">
        <v>662529</v>
      </c>
      <c r="D27" s="48">
        <v>8200</v>
      </c>
      <c r="E27" s="13">
        <v>31308</v>
      </c>
    </row>
    <row r="28" spans="1:5">
      <c r="A28" s="66" t="s">
        <v>466</v>
      </c>
      <c r="B28" s="83">
        <v>94012</v>
      </c>
      <c r="C28" s="83">
        <v>164492</v>
      </c>
      <c r="D28" s="48">
        <v>12820</v>
      </c>
      <c r="E28" s="84">
        <v>20928</v>
      </c>
    </row>
    <row r="29" spans="1:5">
      <c r="A29" s="66" t="s">
        <v>467</v>
      </c>
      <c r="B29" s="83">
        <v>175964</v>
      </c>
      <c r="C29" s="83">
        <v>413702</v>
      </c>
      <c r="D29" s="48">
        <v>4512</v>
      </c>
      <c r="E29" s="84">
        <v>10608</v>
      </c>
    </row>
    <row r="30" spans="1:5">
      <c r="A30" s="76" t="s">
        <v>468</v>
      </c>
      <c r="B30" s="77">
        <v>457707</v>
      </c>
      <c r="C30" s="77">
        <v>1240723</v>
      </c>
      <c r="D30" s="77">
        <v>25532</v>
      </c>
      <c r="E30" s="78">
        <v>62844</v>
      </c>
    </row>
    <row r="31" spans="1:5">
      <c r="A31" s="66"/>
      <c r="B31" s="83"/>
      <c r="C31" s="83"/>
      <c r="D31" s="48"/>
      <c r="E31" s="84"/>
    </row>
    <row r="32" spans="1:5">
      <c r="A32" s="66" t="s">
        <v>469</v>
      </c>
      <c r="B32" s="73">
        <v>39316</v>
      </c>
      <c r="C32" s="73">
        <v>115131</v>
      </c>
      <c r="D32" s="73">
        <v>397</v>
      </c>
      <c r="E32" s="80">
        <v>1163</v>
      </c>
    </row>
    <row r="33" spans="1:5">
      <c r="A33" s="66" t="s">
        <v>470</v>
      </c>
      <c r="B33" s="73">
        <v>17437</v>
      </c>
      <c r="C33" s="73">
        <v>71992</v>
      </c>
      <c r="D33" s="73">
        <v>727</v>
      </c>
      <c r="E33" s="80">
        <v>2380</v>
      </c>
    </row>
    <row r="34" spans="1:5">
      <c r="A34" s="66" t="s">
        <v>471</v>
      </c>
      <c r="B34" s="73">
        <v>94736</v>
      </c>
      <c r="C34" s="73">
        <v>293601</v>
      </c>
      <c r="D34" s="73">
        <v>15166</v>
      </c>
      <c r="E34" s="80">
        <v>47796</v>
      </c>
    </row>
    <row r="35" spans="1:5">
      <c r="A35" s="66" t="s">
        <v>472</v>
      </c>
      <c r="B35" s="48">
        <v>15853</v>
      </c>
      <c r="C35" s="48">
        <v>42844</v>
      </c>
      <c r="D35" s="48" t="s">
        <v>393</v>
      </c>
      <c r="E35" s="13" t="s">
        <v>393</v>
      </c>
    </row>
    <row r="36" spans="1:5">
      <c r="A36" s="76" t="s">
        <v>473</v>
      </c>
      <c r="B36" s="77">
        <v>167342</v>
      </c>
      <c r="C36" s="77">
        <v>523568</v>
      </c>
      <c r="D36" s="77">
        <v>16290</v>
      </c>
      <c r="E36" s="78">
        <v>51339</v>
      </c>
    </row>
    <row r="37" spans="1:5">
      <c r="A37" s="66"/>
      <c r="B37" s="48"/>
      <c r="C37" s="48"/>
      <c r="D37" s="48"/>
      <c r="E37" s="13"/>
    </row>
    <row r="38" spans="1:5">
      <c r="A38" s="76" t="s">
        <v>474</v>
      </c>
      <c r="B38" s="77">
        <v>9362</v>
      </c>
      <c r="C38" s="77">
        <v>14240</v>
      </c>
      <c r="D38" s="77">
        <v>14043</v>
      </c>
      <c r="E38" s="78">
        <v>21359</v>
      </c>
    </row>
    <row r="39" spans="1:5">
      <c r="A39" s="66"/>
      <c r="B39" s="12"/>
      <c r="C39" s="12"/>
      <c r="D39" s="48"/>
      <c r="E39" s="13"/>
    </row>
    <row r="40" spans="1:5">
      <c r="A40" s="66" t="s">
        <v>538</v>
      </c>
      <c r="B40" s="12">
        <v>38542</v>
      </c>
      <c r="C40" s="12">
        <v>65591</v>
      </c>
      <c r="D40" s="48">
        <v>12835</v>
      </c>
      <c r="E40" s="13">
        <v>17247</v>
      </c>
    </row>
    <row r="41" spans="1:5">
      <c r="A41" s="66" t="s">
        <v>476</v>
      </c>
      <c r="B41" s="12">
        <v>153174</v>
      </c>
      <c r="C41" s="12">
        <v>549945</v>
      </c>
      <c r="D41" s="48">
        <v>3500</v>
      </c>
      <c r="E41" s="13">
        <v>12407</v>
      </c>
    </row>
    <row r="42" spans="1:5">
      <c r="A42" s="66" t="s">
        <v>477</v>
      </c>
      <c r="B42" s="12">
        <v>20251</v>
      </c>
      <c r="C42" s="12">
        <v>58457</v>
      </c>
      <c r="D42" s="48">
        <v>1200</v>
      </c>
      <c r="E42" s="13">
        <v>2640</v>
      </c>
    </row>
    <row r="43" spans="1:5">
      <c r="A43" s="66" t="s">
        <v>478</v>
      </c>
      <c r="B43" s="12">
        <v>125205</v>
      </c>
      <c r="C43" s="12">
        <v>349591</v>
      </c>
      <c r="D43" s="48">
        <v>10000</v>
      </c>
      <c r="E43" s="13">
        <v>21981</v>
      </c>
    </row>
    <row r="44" spans="1:5">
      <c r="A44" s="66" t="s">
        <v>479</v>
      </c>
      <c r="B44" s="12">
        <v>38788</v>
      </c>
      <c r="C44" s="12">
        <v>74703</v>
      </c>
      <c r="D44" s="48">
        <v>3000</v>
      </c>
      <c r="E44" s="13">
        <v>5818</v>
      </c>
    </row>
    <row r="45" spans="1:5">
      <c r="A45" s="66" t="s">
        <v>480</v>
      </c>
      <c r="B45" s="73">
        <v>64402</v>
      </c>
      <c r="C45" s="73">
        <v>124061</v>
      </c>
      <c r="D45" s="73">
        <v>24000</v>
      </c>
      <c r="E45" s="80">
        <v>45559</v>
      </c>
    </row>
    <row r="46" spans="1:5">
      <c r="A46" s="66" t="s">
        <v>481</v>
      </c>
      <c r="B46" s="73">
        <v>99934</v>
      </c>
      <c r="C46" s="73">
        <v>266063</v>
      </c>
      <c r="D46" s="73">
        <v>5000</v>
      </c>
      <c r="E46" s="80">
        <v>12890</v>
      </c>
    </row>
    <row r="47" spans="1:5">
      <c r="A47" s="66" t="s">
        <v>482</v>
      </c>
      <c r="B47" s="73">
        <v>213260</v>
      </c>
      <c r="C47" s="73">
        <v>512254</v>
      </c>
      <c r="D47" s="73">
        <v>2682</v>
      </c>
      <c r="E47" s="80">
        <v>6444</v>
      </c>
    </row>
    <row r="48" spans="1:5">
      <c r="A48" s="66" t="s">
        <v>483</v>
      </c>
      <c r="B48" s="48">
        <v>56084</v>
      </c>
      <c r="C48" s="48">
        <v>108486</v>
      </c>
      <c r="D48" s="48">
        <v>11560</v>
      </c>
      <c r="E48" s="13">
        <v>22341</v>
      </c>
    </row>
    <row r="49" spans="1:5">
      <c r="A49" s="76" t="s">
        <v>484</v>
      </c>
      <c r="B49" s="77">
        <v>809640</v>
      </c>
      <c r="C49" s="77">
        <v>2109151</v>
      </c>
      <c r="D49" s="77">
        <v>73777</v>
      </c>
      <c r="E49" s="78">
        <v>147327</v>
      </c>
    </row>
    <row r="50" spans="1:5">
      <c r="A50" s="66"/>
      <c r="B50" s="48"/>
      <c r="C50" s="48"/>
      <c r="D50" s="48"/>
      <c r="E50" s="13"/>
    </row>
    <row r="51" spans="1:5">
      <c r="A51" s="76" t="s">
        <v>485</v>
      </c>
      <c r="B51" s="77">
        <v>38278</v>
      </c>
      <c r="C51" s="77">
        <v>61372</v>
      </c>
      <c r="D51" s="77">
        <v>542</v>
      </c>
      <c r="E51" s="78">
        <v>869</v>
      </c>
    </row>
    <row r="52" spans="1:5">
      <c r="A52" s="66"/>
      <c r="B52" s="48"/>
      <c r="C52" s="48"/>
      <c r="D52" s="48"/>
      <c r="E52" s="13"/>
    </row>
    <row r="53" spans="1:5">
      <c r="A53" s="66" t="s">
        <v>486</v>
      </c>
      <c r="B53" s="48">
        <v>128410</v>
      </c>
      <c r="C53" s="48">
        <v>232209</v>
      </c>
      <c r="D53" s="48">
        <v>33000</v>
      </c>
      <c r="E53" s="13">
        <v>45900</v>
      </c>
    </row>
    <row r="54" spans="1:5">
      <c r="A54" s="66" t="s">
        <v>487</v>
      </c>
      <c r="B54" s="73">
        <v>91269</v>
      </c>
      <c r="C54" s="73">
        <v>188876</v>
      </c>
      <c r="D54" s="73">
        <v>59800</v>
      </c>
      <c r="E54" s="80">
        <v>125920</v>
      </c>
    </row>
    <row r="55" spans="1:5">
      <c r="A55" s="66" t="s">
        <v>488</v>
      </c>
      <c r="B55" s="48">
        <v>215767</v>
      </c>
      <c r="C55" s="48">
        <v>813000</v>
      </c>
      <c r="D55" s="48">
        <v>68250</v>
      </c>
      <c r="E55" s="13">
        <v>144043</v>
      </c>
    </row>
    <row r="56" spans="1:5">
      <c r="A56" s="66" t="s">
        <v>489</v>
      </c>
      <c r="B56" s="12">
        <v>90174</v>
      </c>
      <c r="C56" s="12">
        <v>156548</v>
      </c>
      <c r="D56" s="48">
        <v>9450</v>
      </c>
      <c r="E56" s="13">
        <v>16065</v>
      </c>
    </row>
    <row r="57" spans="1:5">
      <c r="A57" s="66" t="s">
        <v>490</v>
      </c>
      <c r="B57" s="12">
        <v>148892</v>
      </c>
      <c r="C57" s="12">
        <v>279665</v>
      </c>
      <c r="D57" s="48">
        <v>2781</v>
      </c>
      <c r="E57" s="13">
        <v>4172</v>
      </c>
    </row>
    <row r="58" spans="1:5">
      <c r="A58" s="76" t="s">
        <v>539</v>
      </c>
      <c r="B58" s="77">
        <v>674512</v>
      </c>
      <c r="C58" s="77">
        <v>1670298</v>
      </c>
      <c r="D58" s="77">
        <v>173281</v>
      </c>
      <c r="E58" s="78">
        <v>336100</v>
      </c>
    </row>
    <row r="59" spans="1:5">
      <c r="A59" s="66"/>
      <c r="B59" s="73"/>
      <c r="C59" s="73"/>
      <c r="D59" s="73"/>
      <c r="E59" s="80"/>
    </row>
    <row r="60" spans="1:5">
      <c r="A60" s="66" t="s">
        <v>492</v>
      </c>
      <c r="B60" s="73">
        <v>2173</v>
      </c>
      <c r="C60" s="73">
        <v>958</v>
      </c>
      <c r="D60" s="73">
        <v>1832</v>
      </c>
      <c r="E60" s="80">
        <v>2942</v>
      </c>
    </row>
    <row r="61" spans="1:5">
      <c r="A61" s="66" t="s">
        <v>493</v>
      </c>
      <c r="B61" s="73">
        <v>4188</v>
      </c>
      <c r="C61" s="73">
        <v>1785</v>
      </c>
      <c r="D61" s="73">
        <v>425</v>
      </c>
      <c r="E61" s="80">
        <v>208</v>
      </c>
    </row>
    <row r="62" spans="1:5">
      <c r="A62" s="66" t="s">
        <v>494</v>
      </c>
      <c r="B62" s="48">
        <v>9000</v>
      </c>
      <c r="C62" s="48">
        <v>3997</v>
      </c>
      <c r="D62" s="48">
        <v>2250</v>
      </c>
      <c r="E62" s="13">
        <v>923</v>
      </c>
    </row>
    <row r="63" spans="1:5">
      <c r="A63" s="76" t="s">
        <v>495</v>
      </c>
      <c r="B63" s="77">
        <v>15361</v>
      </c>
      <c r="C63" s="77">
        <v>6740</v>
      </c>
      <c r="D63" s="77">
        <v>4507</v>
      </c>
      <c r="E63" s="78">
        <v>4073</v>
      </c>
    </row>
    <row r="64" spans="1:5">
      <c r="A64" s="66"/>
      <c r="B64" s="12"/>
      <c r="C64" s="12"/>
      <c r="D64" s="48"/>
      <c r="E64" s="13"/>
    </row>
    <row r="65" spans="1:5">
      <c r="A65" s="76" t="s">
        <v>496</v>
      </c>
      <c r="B65" s="77">
        <v>10261</v>
      </c>
      <c r="C65" s="77">
        <v>2108</v>
      </c>
      <c r="D65" s="77">
        <v>10085</v>
      </c>
      <c r="E65" s="78">
        <v>3575</v>
      </c>
    </row>
    <row r="66" spans="1:5">
      <c r="A66" s="66"/>
      <c r="B66" s="48"/>
      <c r="C66" s="48"/>
      <c r="D66" s="48"/>
      <c r="E66" s="13"/>
    </row>
    <row r="67" spans="1:5">
      <c r="A67" s="66" t="s">
        <v>497</v>
      </c>
      <c r="B67" s="48">
        <v>43028</v>
      </c>
      <c r="C67" s="48">
        <v>65403</v>
      </c>
      <c r="D67" s="48" t="s">
        <v>393</v>
      </c>
      <c r="E67" s="13" t="s">
        <v>393</v>
      </c>
    </row>
    <row r="68" spans="1:5">
      <c r="A68" s="66" t="s">
        <v>498</v>
      </c>
      <c r="B68" s="48">
        <v>493</v>
      </c>
      <c r="C68" s="48">
        <v>672</v>
      </c>
      <c r="D68" s="48" t="s">
        <v>393</v>
      </c>
      <c r="E68" s="13" t="s">
        <v>393</v>
      </c>
    </row>
    <row r="69" spans="1:5">
      <c r="A69" s="76" t="s">
        <v>499</v>
      </c>
      <c r="B69" s="77">
        <v>43521</v>
      </c>
      <c r="C69" s="77">
        <v>66075</v>
      </c>
      <c r="D69" s="77" t="s">
        <v>393</v>
      </c>
      <c r="E69" s="78" t="s">
        <v>393</v>
      </c>
    </row>
    <row r="70" spans="1:5">
      <c r="A70" s="66"/>
      <c r="B70" s="48"/>
      <c r="C70" s="48"/>
      <c r="D70" s="48"/>
      <c r="E70" s="13"/>
    </row>
    <row r="71" spans="1:5">
      <c r="A71" s="66" t="s">
        <v>500</v>
      </c>
      <c r="B71" s="48" t="s">
        <v>393</v>
      </c>
      <c r="C71" s="48" t="s">
        <v>393</v>
      </c>
      <c r="D71" s="48">
        <v>10760</v>
      </c>
      <c r="E71" s="13">
        <v>3954</v>
      </c>
    </row>
    <row r="72" spans="1:5">
      <c r="A72" s="66" t="s">
        <v>501</v>
      </c>
      <c r="B72" s="48">
        <v>2150</v>
      </c>
      <c r="C72" s="48">
        <v>7800</v>
      </c>
      <c r="D72" s="48">
        <v>6013</v>
      </c>
      <c r="E72" s="13">
        <v>21900</v>
      </c>
    </row>
    <row r="73" spans="1:5">
      <c r="A73" s="66" t="s">
        <v>502</v>
      </c>
      <c r="B73" s="48">
        <v>1659</v>
      </c>
      <c r="C73" s="48">
        <v>3403</v>
      </c>
      <c r="D73" s="48">
        <v>6637</v>
      </c>
      <c r="E73" s="13">
        <v>14100</v>
      </c>
    </row>
    <row r="74" spans="1:5">
      <c r="A74" s="66" t="s">
        <v>503</v>
      </c>
      <c r="B74" s="12">
        <v>16358</v>
      </c>
      <c r="C74" s="12">
        <v>16598</v>
      </c>
      <c r="D74" s="48">
        <v>36497</v>
      </c>
      <c r="E74" s="13">
        <v>24529</v>
      </c>
    </row>
    <row r="75" spans="1:5">
      <c r="A75" s="66" t="s">
        <v>504</v>
      </c>
      <c r="B75" s="73">
        <v>190</v>
      </c>
      <c r="C75" s="73">
        <v>637</v>
      </c>
      <c r="D75" s="73">
        <v>790</v>
      </c>
      <c r="E75" s="80">
        <v>1625</v>
      </c>
    </row>
    <row r="76" spans="1:5">
      <c r="A76" s="66" t="s">
        <v>505</v>
      </c>
      <c r="B76" s="48">
        <v>5069</v>
      </c>
      <c r="C76" s="48">
        <v>9160</v>
      </c>
      <c r="D76" s="48">
        <v>3308</v>
      </c>
      <c r="E76" s="13">
        <v>5860</v>
      </c>
    </row>
    <row r="77" spans="1:5">
      <c r="A77" s="66" t="s">
        <v>506</v>
      </c>
      <c r="B77" s="85">
        <v>11906</v>
      </c>
      <c r="C77" s="48">
        <v>23276</v>
      </c>
      <c r="D77" s="85">
        <v>1472</v>
      </c>
      <c r="E77" s="128">
        <v>2877</v>
      </c>
    </row>
    <row r="78" spans="1:5">
      <c r="A78" s="66" t="s">
        <v>507</v>
      </c>
      <c r="B78" s="48">
        <v>16237</v>
      </c>
      <c r="C78" s="48">
        <v>42557</v>
      </c>
      <c r="D78" s="48">
        <v>850</v>
      </c>
      <c r="E78" s="13">
        <v>1785</v>
      </c>
    </row>
    <row r="79" spans="1:5">
      <c r="A79" s="76" t="s">
        <v>508</v>
      </c>
      <c r="B79" s="77">
        <v>53569</v>
      </c>
      <c r="C79" s="77">
        <v>103431</v>
      </c>
      <c r="D79" s="77">
        <v>66327</v>
      </c>
      <c r="E79" s="78">
        <v>76630</v>
      </c>
    </row>
    <row r="80" spans="1:5">
      <c r="A80" s="66"/>
      <c r="B80" s="48"/>
      <c r="C80" s="48"/>
      <c r="D80" s="48"/>
      <c r="E80" s="13"/>
    </row>
    <row r="81" spans="1:5">
      <c r="A81" s="66" t="s">
        <v>509</v>
      </c>
      <c r="B81" s="48">
        <v>66</v>
      </c>
      <c r="C81" s="48">
        <v>98</v>
      </c>
      <c r="D81" s="48">
        <v>64</v>
      </c>
      <c r="E81" s="13">
        <v>96</v>
      </c>
    </row>
    <row r="82" spans="1:5">
      <c r="A82" s="66" t="s">
        <v>510</v>
      </c>
      <c r="B82" s="48">
        <v>81</v>
      </c>
      <c r="C82" s="48">
        <v>82</v>
      </c>
      <c r="D82" s="48" t="s">
        <v>393</v>
      </c>
      <c r="E82" s="13" t="s">
        <v>393</v>
      </c>
    </row>
    <row r="83" spans="1:5">
      <c r="A83" s="76" t="s">
        <v>511</v>
      </c>
      <c r="B83" s="77">
        <v>147</v>
      </c>
      <c r="C83" s="77">
        <v>180</v>
      </c>
      <c r="D83" s="77">
        <v>64</v>
      </c>
      <c r="E83" s="78">
        <v>96</v>
      </c>
    </row>
    <row r="84" spans="1:5">
      <c r="A84" s="66"/>
      <c r="B84" s="48"/>
      <c r="C84" s="48"/>
      <c r="D84" s="48"/>
      <c r="E84" s="13"/>
    </row>
    <row r="85" spans="1:5" ht="13.5" thickBot="1">
      <c r="A85" s="69" t="s">
        <v>512</v>
      </c>
      <c r="B85" s="55">
        <v>2407693</v>
      </c>
      <c r="C85" s="55">
        <v>6278967</v>
      </c>
      <c r="D85" s="55">
        <v>384533</v>
      </c>
      <c r="E85" s="56">
        <v>704322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Hoja100">
    <pageSetUpPr fitToPage="1"/>
  </sheetPr>
  <dimension ref="A1:I6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7" width="22.570312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856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1384</v>
      </c>
      <c r="B4" s="1590"/>
      <c r="C4" s="1590"/>
      <c r="D4" s="1590"/>
      <c r="E4" s="1590"/>
      <c r="F4" s="1590"/>
      <c r="G4" s="159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4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ht="24" customHeight="1">
      <c r="A7" s="1704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ht="34.5" customHeight="1" thickBot="1">
      <c r="A8" s="1705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273" t="s">
        <v>526</v>
      </c>
    </row>
    <row r="9" spans="1:7" ht="22.5" customHeight="1">
      <c r="A9" s="220" t="s">
        <v>458</v>
      </c>
      <c r="B9" s="221">
        <v>23</v>
      </c>
      <c r="C9" s="221" t="s">
        <v>393</v>
      </c>
      <c r="D9" s="221">
        <v>23</v>
      </c>
      <c r="E9" s="222">
        <v>10500</v>
      </c>
      <c r="F9" s="222" t="s">
        <v>393</v>
      </c>
      <c r="G9" s="223">
        <v>241</v>
      </c>
    </row>
    <row r="10" spans="1:7">
      <c r="A10" s="66"/>
      <c r="B10" s="48"/>
      <c r="C10" s="48"/>
      <c r="D10" s="48"/>
      <c r="E10" s="12"/>
      <c r="F10" s="12"/>
      <c r="G10" s="49"/>
    </row>
    <row r="11" spans="1:7">
      <c r="A11" s="66" t="s">
        <v>537</v>
      </c>
      <c r="B11" s="12">
        <v>10</v>
      </c>
      <c r="C11" s="12" t="s">
        <v>393</v>
      </c>
      <c r="D11" s="48">
        <v>10</v>
      </c>
      <c r="E11" s="12">
        <v>15000</v>
      </c>
      <c r="F11" s="12" t="s">
        <v>393</v>
      </c>
      <c r="G11" s="13">
        <v>150</v>
      </c>
    </row>
    <row r="12" spans="1:7">
      <c r="A12" s="66" t="s">
        <v>461</v>
      </c>
      <c r="B12" s="12">
        <v>3</v>
      </c>
      <c r="C12" s="48" t="s">
        <v>393</v>
      </c>
      <c r="D12" s="48">
        <v>3</v>
      </c>
      <c r="E12" s="12">
        <v>13000</v>
      </c>
      <c r="F12" s="48" t="s">
        <v>393</v>
      </c>
      <c r="G12" s="13">
        <v>39</v>
      </c>
    </row>
    <row r="13" spans="1:7">
      <c r="A13" s="76" t="s">
        <v>462</v>
      </c>
      <c r="B13" s="77">
        <v>13</v>
      </c>
      <c r="C13" s="77" t="s">
        <v>393</v>
      </c>
      <c r="D13" s="77">
        <v>13</v>
      </c>
      <c r="E13" s="81">
        <v>14538</v>
      </c>
      <c r="F13" s="81" t="s">
        <v>393</v>
      </c>
      <c r="G13" s="78">
        <v>189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463</v>
      </c>
      <c r="B15" s="77">
        <v>1190</v>
      </c>
      <c r="C15" s="77">
        <v>197</v>
      </c>
      <c r="D15" s="77">
        <v>1387</v>
      </c>
      <c r="E15" s="81">
        <v>17710</v>
      </c>
      <c r="F15" s="81">
        <v>25115</v>
      </c>
      <c r="G15" s="78">
        <v>26023</v>
      </c>
    </row>
    <row r="16" spans="1:7">
      <c r="A16" s="68"/>
      <c r="B16" s="73"/>
      <c r="C16" s="73"/>
      <c r="D16" s="73"/>
      <c r="E16" s="79"/>
      <c r="F16" s="79"/>
      <c r="G16" s="74"/>
    </row>
    <row r="17" spans="1:9">
      <c r="A17" s="76" t="s">
        <v>464</v>
      </c>
      <c r="B17" s="77">
        <v>201</v>
      </c>
      <c r="C17" s="77">
        <v>35</v>
      </c>
      <c r="D17" s="77">
        <v>236</v>
      </c>
      <c r="E17" s="81">
        <v>15000</v>
      </c>
      <c r="F17" s="81">
        <v>21200</v>
      </c>
      <c r="G17" s="78">
        <v>3757</v>
      </c>
    </row>
    <row r="18" spans="1:9">
      <c r="A18" s="66"/>
      <c r="B18" s="48"/>
      <c r="C18" s="48"/>
      <c r="D18" s="48"/>
      <c r="E18" s="12"/>
      <c r="F18" s="12"/>
      <c r="G18" s="49"/>
    </row>
    <row r="19" spans="1:9">
      <c r="A19" s="66" t="s">
        <v>465</v>
      </c>
      <c r="B19" s="85">
        <v>86</v>
      </c>
      <c r="C19" s="48">
        <v>75</v>
      </c>
      <c r="D19" s="48">
        <v>161</v>
      </c>
      <c r="E19" s="85">
        <v>9000</v>
      </c>
      <c r="F19" s="12">
        <v>16000</v>
      </c>
      <c r="G19" s="49">
        <v>1974</v>
      </c>
    </row>
    <row r="20" spans="1:9">
      <c r="A20" s="66" t="s">
        <v>466</v>
      </c>
      <c r="B20" s="85">
        <v>7</v>
      </c>
      <c r="C20" s="48">
        <v>5</v>
      </c>
      <c r="D20" s="48">
        <v>12</v>
      </c>
      <c r="E20" s="85">
        <v>3200</v>
      </c>
      <c r="F20" s="12">
        <v>29920</v>
      </c>
      <c r="G20" s="49">
        <v>172</v>
      </c>
    </row>
    <row r="21" spans="1:9">
      <c r="A21" s="66" t="s">
        <v>467</v>
      </c>
      <c r="B21" s="85">
        <v>116</v>
      </c>
      <c r="C21" s="48">
        <v>259</v>
      </c>
      <c r="D21" s="48">
        <v>375</v>
      </c>
      <c r="E21" s="85">
        <v>8000</v>
      </c>
      <c r="F21" s="12">
        <v>18000</v>
      </c>
      <c r="G21" s="49">
        <v>5590</v>
      </c>
    </row>
    <row r="22" spans="1:9">
      <c r="A22" s="76" t="s">
        <v>468</v>
      </c>
      <c r="B22" s="77">
        <v>209</v>
      </c>
      <c r="C22" s="77">
        <v>339</v>
      </c>
      <c r="D22" s="77">
        <v>548</v>
      </c>
      <c r="E22" s="81">
        <v>8251</v>
      </c>
      <c r="F22" s="81">
        <v>17733</v>
      </c>
      <c r="G22" s="78">
        <v>7736</v>
      </c>
    </row>
    <row r="23" spans="1:9">
      <c r="A23" s="66"/>
      <c r="B23" s="48"/>
      <c r="C23" s="48"/>
      <c r="D23" s="48"/>
      <c r="E23" s="12"/>
      <c r="F23" s="12"/>
      <c r="G23" s="49"/>
    </row>
    <row r="24" spans="1:9">
      <c r="A24" s="76" t="s">
        <v>474</v>
      </c>
      <c r="B24" s="77">
        <v>5</v>
      </c>
      <c r="C24" s="77">
        <v>48</v>
      </c>
      <c r="D24" s="77">
        <v>53</v>
      </c>
      <c r="E24" s="81">
        <v>5000</v>
      </c>
      <c r="F24" s="81">
        <v>12500</v>
      </c>
      <c r="G24" s="78">
        <v>625</v>
      </c>
    </row>
    <row r="25" spans="1:9">
      <c r="A25" s="66"/>
      <c r="B25" s="83"/>
      <c r="C25" s="83"/>
      <c r="D25" s="48"/>
      <c r="E25" s="83"/>
      <c r="F25" s="83"/>
      <c r="G25" s="13"/>
      <c r="I25" s="381"/>
    </row>
    <row r="26" spans="1:9">
      <c r="A26" s="66" t="s">
        <v>538</v>
      </c>
      <c r="B26" s="12">
        <v>293</v>
      </c>
      <c r="C26" s="12">
        <v>153</v>
      </c>
      <c r="D26" s="48">
        <v>446</v>
      </c>
      <c r="E26" s="12">
        <v>7800</v>
      </c>
      <c r="F26" s="12">
        <v>16400</v>
      </c>
      <c r="G26" s="13">
        <v>4795</v>
      </c>
    </row>
    <row r="27" spans="1:9">
      <c r="A27" s="66" t="s">
        <v>476</v>
      </c>
      <c r="B27" s="12">
        <v>790</v>
      </c>
      <c r="C27" s="12">
        <v>41</v>
      </c>
      <c r="D27" s="48">
        <v>831</v>
      </c>
      <c r="E27" s="12">
        <v>15000</v>
      </c>
      <c r="F27" s="12">
        <v>25000</v>
      </c>
      <c r="G27" s="13">
        <v>12875</v>
      </c>
    </row>
    <row r="28" spans="1:9">
      <c r="A28" s="66" t="s">
        <v>477</v>
      </c>
      <c r="B28" s="12">
        <v>18</v>
      </c>
      <c r="C28" s="12">
        <v>6</v>
      </c>
      <c r="D28" s="48">
        <v>24</v>
      </c>
      <c r="E28" s="12">
        <v>4500</v>
      </c>
      <c r="F28" s="12">
        <v>20500</v>
      </c>
      <c r="G28" s="13">
        <v>204</v>
      </c>
    </row>
    <row r="29" spans="1:9">
      <c r="A29" s="66" t="s">
        <v>478</v>
      </c>
      <c r="B29" s="48">
        <v>1041</v>
      </c>
      <c r="C29" s="48">
        <v>129</v>
      </c>
      <c r="D29" s="48">
        <v>1170</v>
      </c>
      <c r="E29" s="12">
        <v>7000</v>
      </c>
      <c r="F29" s="12">
        <v>10000</v>
      </c>
      <c r="G29" s="49">
        <v>8577</v>
      </c>
    </row>
    <row r="30" spans="1:9">
      <c r="A30" s="66" t="s">
        <v>479</v>
      </c>
      <c r="B30" s="12">
        <v>456</v>
      </c>
      <c r="C30" s="12">
        <v>2</v>
      </c>
      <c r="D30" s="48">
        <v>458</v>
      </c>
      <c r="E30" s="12">
        <v>11000</v>
      </c>
      <c r="F30" s="12">
        <v>15000</v>
      </c>
      <c r="G30" s="13">
        <v>5046</v>
      </c>
    </row>
    <row r="31" spans="1:9">
      <c r="A31" s="66" t="s">
        <v>480</v>
      </c>
      <c r="B31" s="48">
        <v>154</v>
      </c>
      <c r="C31" s="48">
        <v>11</v>
      </c>
      <c r="D31" s="48">
        <v>165</v>
      </c>
      <c r="E31" s="12">
        <v>18000</v>
      </c>
      <c r="F31" s="12">
        <v>40000</v>
      </c>
      <c r="G31" s="49">
        <v>3212</v>
      </c>
    </row>
    <row r="32" spans="1:9">
      <c r="A32" s="66" t="s">
        <v>481</v>
      </c>
      <c r="B32" s="12">
        <v>99</v>
      </c>
      <c r="C32" s="12" t="s">
        <v>393</v>
      </c>
      <c r="D32" s="48">
        <v>99</v>
      </c>
      <c r="E32" s="12">
        <v>12000</v>
      </c>
      <c r="F32" s="12" t="s">
        <v>393</v>
      </c>
      <c r="G32" s="13">
        <v>1188</v>
      </c>
    </row>
    <row r="33" spans="1:7">
      <c r="A33" s="66" t="s">
        <v>482</v>
      </c>
      <c r="B33" s="85">
        <v>315</v>
      </c>
      <c r="C33" s="12">
        <v>48</v>
      </c>
      <c r="D33" s="48">
        <v>363</v>
      </c>
      <c r="E33" s="85">
        <v>9000</v>
      </c>
      <c r="F33" s="12">
        <v>24000</v>
      </c>
      <c r="G33" s="13">
        <v>3987</v>
      </c>
    </row>
    <row r="34" spans="1:7">
      <c r="A34" s="66" t="s">
        <v>483</v>
      </c>
      <c r="B34" s="12">
        <v>137</v>
      </c>
      <c r="C34" s="12">
        <v>9</v>
      </c>
      <c r="D34" s="48">
        <v>146</v>
      </c>
      <c r="E34" s="12">
        <v>9000</v>
      </c>
      <c r="F34" s="12">
        <v>25000</v>
      </c>
      <c r="G34" s="13">
        <v>1458</v>
      </c>
    </row>
    <row r="35" spans="1:7">
      <c r="A35" s="76" t="s">
        <v>484</v>
      </c>
      <c r="B35" s="77">
        <v>3303</v>
      </c>
      <c r="C35" s="77">
        <v>399</v>
      </c>
      <c r="D35" s="77">
        <v>3702</v>
      </c>
      <c r="E35" s="81">
        <v>10459</v>
      </c>
      <c r="F35" s="81">
        <v>17028</v>
      </c>
      <c r="G35" s="78">
        <v>41342</v>
      </c>
    </row>
    <row r="36" spans="1:7">
      <c r="A36" s="66"/>
      <c r="B36" s="85"/>
      <c r="C36" s="12"/>
      <c r="D36" s="48"/>
      <c r="E36" s="85"/>
      <c r="F36" s="12"/>
      <c r="G36" s="13"/>
    </row>
    <row r="37" spans="1:7">
      <c r="A37" s="66" t="s">
        <v>490</v>
      </c>
      <c r="B37" s="85">
        <v>495</v>
      </c>
      <c r="C37" s="12">
        <v>36</v>
      </c>
      <c r="D37" s="48">
        <v>531</v>
      </c>
      <c r="E37" s="85">
        <v>5800</v>
      </c>
      <c r="F37" s="12">
        <v>14500</v>
      </c>
      <c r="G37" s="13">
        <v>3393</v>
      </c>
    </row>
    <row r="38" spans="1:7">
      <c r="A38" s="76" t="s">
        <v>565</v>
      </c>
      <c r="B38" s="77">
        <v>495</v>
      </c>
      <c r="C38" s="77">
        <v>36</v>
      </c>
      <c r="D38" s="77">
        <v>531</v>
      </c>
      <c r="E38" s="81">
        <v>5800</v>
      </c>
      <c r="F38" s="81">
        <v>14500</v>
      </c>
      <c r="G38" s="78">
        <v>3393</v>
      </c>
    </row>
    <row r="39" spans="1:7">
      <c r="A39" s="973"/>
      <c r="B39" s="48"/>
      <c r="C39" s="48"/>
      <c r="D39" s="48"/>
      <c r="E39" s="12"/>
      <c r="F39" s="12"/>
      <c r="G39" s="49"/>
    </row>
    <row r="40" spans="1:7">
      <c r="A40" s="973" t="s">
        <v>492</v>
      </c>
      <c r="B40" s="48">
        <v>8</v>
      </c>
      <c r="C40" s="48">
        <v>42</v>
      </c>
      <c r="D40" s="48">
        <v>50</v>
      </c>
      <c r="E40" s="12">
        <v>3000</v>
      </c>
      <c r="F40" s="12">
        <v>13000</v>
      </c>
      <c r="G40" s="49">
        <v>570</v>
      </c>
    </row>
    <row r="41" spans="1:7">
      <c r="A41" s="973" t="s">
        <v>493</v>
      </c>
      <c r="B41" s="48">
        <v>28</v>
      </c>
      <c r="C41" s="48">
        <v>1</v>
      </c>
      <c r="D41" s="48">
        <v>29</v>
      </c>
      <c r="E41" s="12">
        <v>2500</v>
      </c>
      <c r="F41" s="12">
        <v>17000</v>
      </c>
      <c r="G41" s="49">
        <v>87</v>
      </c>
    </row>
    <row r="42" spans="1:7">
      <c r="A42" s="973" t="s">
        <v>494</v>
      </c>
      <c r="B42" s="48">
        <v>13</v>
      </c>
      <c r="C42" s="48" t="s">
        <v>393</v>
      </c>
      <c r="D42" s="48">
        <v>13</v>
      </c>
      <c r="E42" s="12">
        <v>5000</v>
      </c>
      <c r="F42" s="12" t="s">
        <v>393</v>
      </c>
      <c r="G42" s="49">
        <v>65</v>
      </c>
    </row>
    <row r="43" spans="1:7">
      <c r="A43" s="76" t="s">
        <v>495</v>
      </c>
      <c r="B43" s="77">
        <v>49</v>
      </c>
      <c r="C43" s="77">
        <v>43</v>
      </c>
      <c r="D43" s="77">
        <v>92</v>
      </c>
      <c r="E43" s="81">
        <v>3245</v>
      </c>
      <c r="F43" s="81">
        <v>13093</v>
      </c>
      <c r="G43" s="78">
        <v>722</v>
      </c>
    </row>
    <row r="44" spans="1:7">
      <c r="A44" s="66"/>
      <c r="B44" s="83"/>
      <c r="C44" s="83"/>
      <c r="D44" s="48"/>
      <c r="E44" s="83"/>
      <c r="F44" s="83"/>
      <c r="G44" s="13"/>
    </row>
    <row r="45" spans="1:7">
      <c r="A45" s="76" t="s">
        <v>496</v>
      </c>
      <c r="B45" s="77">
        <v>243</v>
      </c>
      <c r="C45" s="77">
        <v>59</v>
      </c>
      <c r="D45" s="77">
        <v>302</v>
      </c>
      <c r="E45" s="81">
        <v>2048</v>
      </c>
      <c r="F45" s="81">
        <v>7200</v>
      </c>
      <c r="G45" s="78">
        <v>922</v>
      </c>
    </row>
    <row r="46" spans="1:7">
      <c r="A46" s="66"/>
      <c r="B46" s="85"/>
      <c r="C46" s="48"/>
      <c r="D46" s="85"/>
      <c r="E46" s="85"/>
      <c r="F46" s="48"/>
      <c r="G46" s="128"/>
    </row>
    <row r="47" spans="1:7">
      <c r="A47" s="973" t="s">
        <v>497</v>
      </c>
      <c r="B47" s="48">
        <v>7156</v>
      </c>
      <c r="C47" s="48" t="s">
        <v>393</v>
      </c>
      <c r="D47" s="48">
        <v>7156</v>
      </c>
      <c r="E47" s="12">
        <v>6300</v>
      </c>
      <c r="F47" s="12" t="s">
        <v>393</v>
      </c>
      <c r="G47" s="49">
        <v>45083</v>
      </c>
    </row>
    <row r="48" spans="1:7">
      <c r="A48" s="973" t="s">
        <v>498</v>
      </c>
      <c r="B48" s="48">
        <v>197</v>
      </c>
      <c r="C48" s="48" t="s">
        <v>393</v>
      </c>
      <c r="D48" s="48">
        <v>197</v>
      </c>
      <c r="E48" s="12">
        <v>5700</v>
      </c>
      <c r="F48" s="12" t="s">
        <v>393</v>
      </c>
      <c r="G48" s="49">
        <v>1123</v>
      </c>
    </row>
    <row r="49" spans="1:7">
      <c r="A49" s="76" t="s">
        <v>499</v>
      </c>
      <c r="B49" s="77">
        <v>7353</v>
      </c>
      <c r="C49" s="77" t="s">
        <v>393</v>
      </c>
      <c r="D49" s="77">
        <v>7353</v>
      </c>
      <c r="E49" s="81">
        <v>6284</v>
      </c>
      <c r="F49" s="81" t="s">
        <v>393</v>
      </c>
      <c r="G49" s="78">
        <v>46206</v>
      </c>
    </row>
    <row r="50" spans="1:7">
      <c r="A50" s="66"/>
      <c r="B50" s="48"/>
      <c r="C50" s="48"/>
      <c r="D50" s="48"/>
      <c r="E50" s="12"/>
      <c r="F50" s="12"/>
      <c r="G50" s="49"/>
    </row>
    <row r="51" spans="1:7">
      <c r="A51" s="66" t="s">
        <v>501</v>
      </c>
      <c r="B51" s="85">
        <v>8</v>
      </c>
      <c r="C51" s="12" t="s">
        <v>393</v>
      </c>
      <c r="D51" s="48">
        <v>8</v>
      </c>
      <c r="E51" s="85">
        <v>1500</v>
      </c>
      <c r="F51" s="12" t="s">
        <v>393</v>
      </c>
      <c r="G51" s="13">
        <v>12</v>
      </c>
    </row>
    <row r="52" spans="1:7">
      <c r="A52" s="66" t="s">
        <v>502</v>
      </c>
      <c r="B52" s="85">
        <v>204</v>
      </c>
      <c r="C52" s="12">
        <v>30</v>
      </c>
      <c r="D52" s="48">
        <v>234</v>
      </c>
      <c r="E52" s="85">
        <v>10000</v>
      </c>
      <c r="F52" s="12">
        <v>20000</v>
      </c>
      <c r="G52" s="13">
        <v>2640</v>
      </c>
    </row>
    <row r="53" spans="1:7">
      <c r="A53" s="973" t="s">
        <v>503</v>
      </c>
      <c r="B53" s="48">
        <v>4</v>
      </c>
      <c r="C53" s="48">
        <v>52</v>
      </c>
      <c r="D53" s="48">
        <v>56</v>
      </c>
      <c r="E53" s="12">
        <v>7000</v>
      </c>
      <c r="F53" s="12">
        <v>12865</v>
      </c>
      <c r="G53" s="49">
        <v>697</v>
      </c>
    </row>
    <row r="54" spans="1:7">
      <c r="A54" s="66" t="s">
        <v>504</v>
      </c>
      <c r="B54" s="48">
        <v>250</v>
      </c>
      <c r="C54" s="48" t="s">
        <v>393</v>
      </c>
      <c r="D54" s="48">
        <v>250</v>
      </c>
      <c r="E54" s="12">
        <v>4500</v>
      </c>
      <c r="F54" s="12" t="s">
        <v>393</v>
      </c>
      <c r="G54" s="49">
        <v>1125</v>
      </c>
    </row>
    <row r="55" spans="1:7">
      <c r="A55" s="66" t="s">
        <v>505</v>
      </c>
      <c r="B55" s="85">
        <v>3</v>
      </c>
      <c r="C55" s="48">
        <v>44</v>
      </c>
      <c r="D55" s="48">
        <v>47</v>
      </c>
      <c r="E55" s="85">
        <v>7000</v>
      </c>
      <c r="F55" s="12">
        <v>17000</v>
      </c>
      <c r="G55" s="49">
        <v>769</v>
      </c>
    </row>
    <row r="56" spans="1:7">
      <c r="A56" s="66" t="s">
        <v>506</v>
      </c>
      <c r="B56" s="12">
        <v>191</v>
      </c>
      <c r="C56" s="12">
        <v>28</v>
      </c>
      <c r="D56" s="48">
        <v>219</v>
      </c>
      <c r="E56" s="12">
        <v>5500</v>
      </c>
      <c r="F56" s="12">
        <v>15800</v>
      </c>
      <c r="G56" s="13">
        <v>1493</v>
      </c>
    </row>
    <row r="57" spans="1:7">
      <c r="A57" s="973" t="s">
        <v>507</v>
      </c>
      <c r="B57" s="12">
        <v>60</v>
      </c>
      <c r="C57" s="12">
        <v>5</v>
      </c>
      <c r="D57" s="48">
        <v>65</v>
      </c>
      <c r="E57" s="12">
        <v>6500</v>
      </c>
      <c r="F57" s="12">
        <v>18500</v>
      </c>
      <c r="G57" s="13">
        <v>483</v>
      </c>
    </row>
    <row r="58" spans="1:7">
      <c r="A58" s="76" t="s">
        <v>508</v>
      </c>
      <c r="B58" s="77">
        <v>720</v>
      </c>
      <c r="C58" s="77">
        <v>159</v>
      </c>
      <c r="D58" s="77">
        <v>879</v>
      </c>
      <c r="E58" s="81">
        <v>6481</v>
      </c>
      <c r="F58" s="81">
        <v>16050</v>
      </c>
      <c r="G58" s="78">
        <v>7219</v>
      </c>
    </row>
    <row r="59" spans="1:7">
      <c r="A59" s="66"/>
      <c r="B59" s="48"/>
      <c r="C59" s="48"/>
      <c r="D59" s="48"/>
      <c r="E59" s="12"/>
      <c r="F59" s="12"/>
      <c r="G59" s="49"/>
    </row>
    <row r="60" spans="1:7">
      <c r="A60" s="66" t="s">
        <v>509</v>
      </c>
      <c r="B60" s="85">
        <v>13</v>
      </c>
      <c r="C60" s="48">
        <v>11</v>
      </c>
      <c r="D60" s="48">
        <v>24</v>
      </c>
      <c r="E60" s="85">
        <v>5000</v>
      </c>
      <c r="F60" s="12">
        <v>15000</v>
      </c>
      <c r="G60" s="49">
        <v>230</v>
      </c>
    </row>
    <row r="61" spans="1:7">
      <c r="A61" s="66" t="s">
        <v>510</v>
      </c>
      <c r="B61" s="85">
        <v>100</v>
      </c>
      <c r="C61" s="12">
        <v>1</v>
      </c>
      <c r="D61" s="48">
        <v>101</v>
      </c>
      <c r="E61" s="85">
        <v>4000</v>
      </c>
      <c r="F61" s="12">
        <v>20000</v>
      </c>
      <c r="G61" s="13">
        <v>420</v>
      </c>
    </row>
    <row r="62" spans="1:7">
      <c r="A62" s="76" t="s">
        <v>511</v>
      </c>
      <c r="B62" s="77">
        <v>113</v>
      </c>
      <c r="C62" s="77">
        <v>12</v>
      </c>
      <c r="D62" s="77">
        <v>125</v>
      </c>
      <c r="E62" s="81">
        <v>4115</v>
      </c>
      <c r="F62" s="81">
        <v>15417</v>
      </c>
      <c r="G62" s="78">
        <v>650</v>
      </c>
    </row>
    <row r="63" spans="1:7">
      <c r="A63" s="66"/>
      <c r="B63" s="48"/>
      <c r="C63" s="48"/>
      <c r="D63" s="48"/>
      <c r="E63" s="12"/>
      <c r="F63" s="12"/>
      <c r="G63" s="49"/>
    </row>
    <row r="64" spans="1:7" ht="13.5" thickBot="1">
      <c r="A64" s="69" t="s">
        <v>512</v>
      </c>
      <c r="B64" s="55">
        <v>13917</v>
      </c>
      <c r="C64" s="55">
        <v>1327</v>
      </c>
      <c r="D64" s="55">
        <v>15244</v>
      </c>
      <c r="E64" s="205">
        <v>8312</v>
      </c>
      <c r="F64" s="205">
        <v>17590</v>
      </c>
      <c r="G64" s="56">
        <v>139025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Hoja76">
    <pageSetUpPr fitToPage="1"/>
  </sheetPr>
  <dimension ref="A1:H37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8" s="3" customFormat="1" ht="12.75" customHeight="1"/>
    <row r="3" spans="1:8" ht="15">
      <c r="A3" s="1706" t="s">
        <v>1296</v>
      </c>
      <c r="B3" s="1706"/>
      <c r="C3" s="1706"/>
      <c r="D3" s="1706"/>
      <c r="E3" s="1706"/>
      <c r="F3" s="1706"/>
    </row>
    <row r="4" spans="1:8" ht="15">
      <c r="A4" s="1706" t="s">
        <v>845</v>
      </c>
      <c r="B4" s="1706"/>
      <c r="C4" s="1706"/>
      <c r="D4" s="1706"/>
      <c r="E4" s="1706"/>
      <c r="F4" s="1706"/>
    </row>
    <row r="5" spans="1:8" ht="13.5" thickBot="1">
      <c r="A5" s="373"/>
      <c r="B5" s="112"/>
      <c r="C5" s="112"/>
      <c r="D5" s="112"/>
      <c r="E5" s="111"/>
      <c r="F5" s="112"/>
    </row>
    <row r="6" spans="1:8" s="826" customFormat="1" ht="21.75" customHeight="1">
      <c r="A6" s="1553" t="s">
        <v>372</v>
      </c>
      <c r="B6" s="829"/>
      <c r="C6" s="829"/>
      <c r="D6" s="365" t="s">
        <v>374</v>
      </c>
      <c r="E6" s="365" t="s">
        <v>514</v>
      </c>
      <c r="F6" s="831"/>
    </row>
    <row r="7" spans="1:8" s="826" customFormat="1">
      <c r="A7" s="1554"/>
      <c r="B7" s="833" t="s">
        <v>373</v>
      </c>
      <c r="C7" s="833" t="s">
        <v>380</v>
      </c>
      <c r="D7" s="833" t="s">
        <v>805</v>
      </c>
      <c r="E7" s="833" t="s">
        <v>840</v>
      </c>
      <c r="F7" s="1085" t="s">
        <v>375</v>
      </c>
    </row>
    <row r="8" spans="1:8" s="826" customFormat="1" ht="21" customHeight="1">
      <c r="A8" s="1554"/>
      <c r="B8" s="832" t="s">
        <v>376</v>
      </c>
      <c r="C8" s="833" t="s">
        <v>517</v>
      </c>
      <c r="D8" s="832" t="s">
        <v>377</v>
      </c>
      <c r="E8" s="833" t="s">
        <v>735</v>
      </c>
      <c r="F8" s="1085" t="s">
        <v>378</v>
      </c>
    </row>
    <row r="9" spans="1:8" s="826" customFormat="1" ht="22.5" customHeight="1" thickBot="1">
      <c r="A9" s="1555"/>
      <c r="B9" s="279"/>
      <c r="C9" s="279"/>
      <c r="D9" s="279"/>
      <c r="E9" s="280" t="s">
        <v>519</v>
      </c>
      <c r="F9" s="885"/>
    </row>
    <row r="10" spans="1:8" ht="22.5" customHeight="1">
      <c r="A10" s="102">
        <v>2004</v>
      </c>
      <c r="B10" s="1316">
        <v>274.512</v>
      </c>
      <c r="C10" s="610">
        <v>314.50523110100835</v>
      </c>
      <c r="D10" s="865">
        <v>8633.5460000000003</v>
      </c>
      <c r="E10" s="1055">
        <v>2.4300000000000002</v>
      </c>
      <c r="F10" s="1352">
        <v>209795.16780000002</v>
      </c>
    </row>
    <row r="11" spans="1:8">
      <c r="A11" s="102">
        <v>2005</v>
      </c>
      <c r="B11" s="1316">
        <v>331.74700000000001</v>
      </c>
      <c r="C11" s="610">
        <v>364.29719032877466</v>
      </c>
      <c r="D11" s="865">
        <v>12085.45</v>
      </c>
      <c r="E11" s="1055">
        <v>2.63</v>
      </c>
      <c r="F11" s="1352">
        <v>317847.33500000002</v>
      </c>
    </row>
    <row r="12" spans="1:8">
      <c r="A12" s="102">
        <v>2006</v>
      </c>
      <c r="B12" s="1316">
        <v>353.54399999999998</v>
      </c>
      <c r="C12" s="610">
        <v>210.76966374765234</v>
      </c>
      <c r="D12" s="865">
        <v>7451.6350000000002</v>
      </c>
      <c r="E12" s="1055">
        <v>2.85</v>
      </c>
      <c r="F12" s="1352">
        <v>212371.59750000003</v>
      </c>
    </row>
    <row r="13" spans="1:8">
      <c r="A13" s="102">
        <v>2007</v>
      </c>
      <c r="B13" s="1316">
        <v>291.68799999999999</v>
      </c>
      <c r="C13" s="610">
        <v>410.20724198458629</v>
      </c>
      <c r="D13" s="865">
        <v>11965.253000000001</v>
      </c>
      <c r="E13" s="1055">
        <v>3.05</v>
      </c>
      <c r="F13" s="1352">
        <v>364940.21650000004</v>
      </c>
    </row>
    <row r="14" spans="1:8">
      <c r="A14" s="102">
        <v>2008</v>
      </c>
      <c r="B14" s="1316">
        <v>287.48700000000002</v>
      </c>
      <c r="C14" s="1331">
        <v>453.2770873117741</v>
      </c>
      <c r="D14" s="865">
        <v>13031.127</v>
      </c>
      <c r="E14" s="1055">
        <v>3.41</v>
      </c>
      <c r="F14" s="1352">
        <v>444361.43070000003</v>
      </c>
    </row>
    <row r="15" spans="1:8" s="216" customFormat="1">
      <c r="A15" s="102">
        <v>2009</v>
      </c>
      <c r="B15" s="1331">
        <v>280.26600000000002</v>
      </c>
      <c r="C15" s="1331">
        <v>224.13764066993497</v>
      </c>
      <c r="D15" s="1053">
        <v>6281.8159999999998</v>
      </c>
      <c r="E15" s="1340">
        <v>3.37</v>
      </c>
      <c r="F15" s="1352">
        <v>211697.1992</v>
      </c>
    </row>
    <row r="16" spans="1:8" s="216" customFormat="1">
      <c r="A16" s="227">
        <v>2010</v>
      </c>
      <c r="B16" s="1327">
        <v>264.03699999999998</v>
      </c>
      <c r="C16" s="610">
        <v>227.15195218851906</v>
      </c>
      <c r="D16" s="868">
        <v>5997.652</v>
      </c>
      <c r="E16" s="1319">
        <v>4.3</v>
      </c>
      <c r="F16" s="1352">
        <v>257899.03599999996</v>
      </c>
    </row>
    <row r="17" spans="1:6" s="216" customFormat="1">
      <c r="A17" s="227">
        <v>2011</v>
      </c>
      <c r="B17" s="1327">
        <v>279.178</v>
      </c>
      <c r="C17" s="610">
        <v>206.79874488677473</v>
      </c>
      <c r="D17" s="868">
        <v>5773.366</v>
      </c>
      <c r="E17" s="1319">
        <v>4.99</v>
      </c>
      <c r="F17" s="1352">
        <v>288090.96340000001</v>
      </c>
    </row>
    <row r="18" spans="1:6" s="216" customFormat="1">
      <c r="A18" s="227">
        <v>2012</v>
      </c>
      <c r="B18" s="1327">
        <v>276.78399999999999</v>
      </c>
      <c r="C18" s="610">
        <v>201.75588184288108</v>
      </c>
      <c r="D18" s="868">
        <v>5584.28</v>
      </c>
      <c r="E18" s="1319">
        <v>5.98</v>
      </c>
      <c r="F18" s="1352">
        <v>333939.94400000002</v>
      </c>
    </row>
    <row r="19" spans="1:6" s="216" customFormat="1">
      <c r="A19" s="227">
        <v>2013</v>
      </c>
      <c r="B19" s="1327">
        <v>278.08199999999999</v>
      </c>
      <c r="C19" s="610">
        <v>222.24250400960867</v>
      </c>
      <c r="D19" s="868">
        <v>6180.1639999999998</v>
      </c>
      <c r="E19" s="824">
        <v>5.33</v>
      </c>
      <c r="F19" s="1352">
        <v>329402.74120000005</v>
      </c>
    </row>
    <row r="20" spans="1:6" s="216" customFormat="1" ht="13.5" thickBot="1">
      <c r="A20" s="228">
        <v>2014</v>
      </c>
      <c r="B20" s="1328">
        <v>278.25700000000001</v>
      </c>
      <c r="C20" s="617">
        <f>D20/B20*10</f>
        <v>230.47524410886339</v>
      </c>
      <c r="D20" s="1388">
        <v>6413.1350000000002</v>
      </c>
      <c r="E20" s="1320">
        <v>3.7</v>
      </c>
      <c r="F20" s="1388">
        <v>237285.995</v>
      </c>
    </row>
    <row r="37" spans="7:7">
      <c r="G37" s="24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Hoja119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9" width="16.5703125" style="240" customWidth="1"/>
    <col min="10" max="10" width="4" style="240" customWidth="1"/>
    <col min="11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90" t="s">
        <v>857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5">
      <c r="A4" s="1590" t="s">
        <v>1384</v>
      </c>
      <c r="B4" s="1590"/>
      <c r="C4" s="1590"/>
      <c r="D4" s="1590"/>
      <c r="E4" s="1590"/>
      <c r="F4" s="1590"/>
      <c r="G4" s="1590"/>
      <c r="H4" s="1590"/>
      <c r="I4" s="1590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301"/>
      <c r="I5" s="301"/>
    </row>
    <row r="6" spans="1:9" s="739" customFormat="1" ht="21.75" customHeight="1">
      <c r="A6" s="1548" t="s">
        <v>448</v>
      </c>
      <c r="B6" s="1531" t="s">
        <v>831</v>
      </c>
      <c r="C6" s="1532"/>
      <c r="D6" s="1532"/>
      <c r="E6" s="1532"/>
      <c r="F6" s="1533"/>
      <c r="G6" s="1531" t="s">
        <v>832</v>
      </c>
      <c r="H6" s="1532"/>
      <c r="I6" s="1532"/>
    </row>
    <row r="7" spans="1:9" s="739" customFormat="1" ht="27.75" customHeight="1">
      <c r="A7" s="1549"/>
      <c r="B7" s="1546" t="s">
        <v>772</v>
      </c>
      <c r="C7" s="1551"/>
      <c r="D7" s="1546" t="s">
        <v>773</v>
      </c>
      <c r="E7" s="1547"/>
      <c r="F7" s="1700" t="s">
        <v>389</v>
      </c>
      <c r="G7" s="1546" t="s">
        <v>833</v>
      </c>
      <c r="H7" s="1551"/>
      <c r="I7" s="735" t="s">
        <v>834</v>
      </c>
    </row>
    <row r="8" spans="1:9" s="739" customFormat="1" ht="21.75" customHeight="1" thickBot="1">
      <c r="A8" s="1549"/>
      <c r="B8" s="262" t="s">
        <v>387</v>
      </c>
      <c r="C8" s="262" t="s">
        <v>388</v>
      </c>
      <c r="D8" s="262" t="s">
        <v>387</v>
      </c>
      <c r="E8" s="262" t="s">
        <v>388</v>
      </c>
      <c r="F8" s="1702"/>
      <c r="G8" s="262" t="s">
        <v>387</v>
      </c>
      <c r="H8" s="1088" t="s">
        <v>388</v>
      </c>
      <c r="I8" s="272" t="s">
        <v>835</v>
      </c>
    </row>
    <row r="9" spans="1:9" ht="27" customHeight="1">
      <c r="A9" s="75" t="s">
        <v>452</v>
      </c>
      <c r="B9" s="45">
        <v>89658</v>
      </c>
      <c r="C9" s="232">
        <v>274</v>
      </c>
      <c r="D9" s="45" t="s">
        <v>393</v>
      </c>
      <c r="E9" s="45" t="s">
        <v>393</v>
      </c>
      <c r="F9" s="45">
        <v>89932</v>
      </c>
      <c r="G9" s="126">
        <v>23174</v>
      </c>
      <c r="H9" s="232">
        <v>9000</v>
      </c>
      <c r="I9" s="46">
        <v>2080201</v>
      </c>
    </row>
    <row r="10" spans="1:9">
      <c r="A10" s="66" t="s">
        <v>453</v>
      </c>
      <c r="B10" s="12">
        <v>96726</v>
      </c>
      <c r="C10" s="12">
        <v>1280</v>
      </c>
      <c r="D10" s="48" t="s">
        <v>393</v>
      </c>
      <c r="E10" s="48" t="s">
        <v>393</v>
      </c>
      <c r="F10" s="48">
        <v>98006</v>
      </c>
      <c r="G10" s="12">
        <v>26688</v>
      </c>
      <c r="H10" s="12">
        <v>26688</v>
      </c>
      <c r="I10" s="13">
        <v>2615584</v>
      </c>
    </row>
    <row r="11" spans="1:9">
      <c r="A11" s="66" t="s">
        <v>454</v>
      </c>
      <c r="B11" s="48">
        <v>1608</v>
      </c>
      <c r="C11" s="48">
        <v>12</v>
      </c>
      <c r="D11" s="48" t="s">
        <v>393</v>
      </c>
      <c r="E11" s="48" t="s">
        <v>393</v>
      </c>
      <c r="F11" s="48">
        <v>1620</v>
      </c>
      <c r="G11" s="12">
        <v>10000</v>
      </c>
      <c r="H11" s="12">
        <v>10000</v>
      </c>
      <c r="I11" s="49">
        <v>16200</v>
      </c>
    </row>
    <row r="12" spans="1:9">
      <c r="A12" s="66" t="s">
        <v>455</v>
      </c>
      <c r="B12" s="12">
        <v>19023</v>
      </c>
      <c r="C12" s="12">
        <v>74</v>
      </c>
      <c r="D12" s="48" t="s">
        <v>393</v>
      </c>
      <c r="E12" s="48" t="s">
        <v>393</v>
      </c>
      <c r="F12" s="48">
        <v>19097</v>
      </c>
      <c r="G12" s="12">
        <v>16821</v>
      </c>
      <c r="H12" s="12">
        <v>16821</v>
      </c>
      <c r="I12" s="13">
        <v>321231</v>
      </c>
    </row>
    <row r="13" spans="1:9">
      <c r="A13" s="76" t="s">
        <v>456</v>
      </c>
      <c r="B13" s="77">
        <v>207015</v>
      </c>
      <c r="C13" s="77">
        <v>1640</v>
      </c>
      <c r="D13" s="77" t="s">
        <v>393</v>
      </c>
      <c r="E13" s="77" t="s">
        <v>393</v>
      </c>
      <c r="F13" s="77">
        <v>208655</v>
      </c>
      <c r="G13" s="81">
        <v>24130</v>
      </c>
      <c r="H13" s="81">
        <v>23165</v>
      </c>
      <c r="I13" s="78">
        <v>5033216</v>
      </c>
    </row>
    <row r="14" spans="1:9">
      <c r="A14" s="68"/>
      <c r="B14" s="73"/>
      <c r="C14" s="73"/>
      <c r="D14" s="73"/>
      <c r="E14" s="73"/>
      <c r="F14" s="73"/>
      <c r="G14" s="79"/>
      <c r="H14" s="79"/>
      <c r="I14" s="74"/>
    </row>
    <row r="15" spans="1:9" s="347" customFormat="1">
      <c r="A15" s="76" t="s">
        <v>457</v>
      </c>
      <c r="B15" s="77">
        <v>3630</v>
      </c>
      <c r="C15" s="77">
        <v>190</v>
      </c>
      <c r="D15" s="77" t="s">
        <v>393</v>
      </c>
      <c r="E15" s="77" t="s">
        <v>393</v>
      </c>
      <c r="F15" s="77">
        <v>3820</v>
      </c>
      <c r="G15" s="81">
        <v>35000</v>
      </c>
      <c r="H15" s="81">
        <v>55000</v>
      </c>
      <c r="I15" s="78">
        <v>137500</v>
      </c>
    </row>
    <row r="16" spans="1:9">
      <c r="A16" s="68"/>
      <c r="B16" s="73"/>
      <c r="C16" s="73"/>
      <c r="D16" s="73"/>
      <c r="E16" s="73"/>
      <c r="F16" s="73"/>
      <c r="G16" s="79"/>
      <c r="H16" s="79"/>
      <c r="I16" s="74"/>
    </row>
    <row r="17" spans="1:9" s="347" customFormat="1">
      <c r="A17" s="76" t="s">
        <v>458</v>
      </c>
      <c r="B17" s="77">
        <v>240</v>
      </c>
      <c r="C17" s="77" t="s">
        <v>393</v>
      </c>
      <c r="D17" s="77" t="s">
        <v>393</v>
      </c>
      <c r="E17" s="77" t="s">
        <v>393</v>
      </c>
      <c r="F17" s="77">
        <v>240</v>
      </c>
      <c r="G17" s="81">
        <v>48000</v>
      </c>
      <c r="H17" s="81" t="s">
        <v>393</v>
      </c>
      <c r="I17" s="78">
        <v>11520</v>
      </c>
    </row>
    <row r="18" spans="1:9">
      <c r="A18" s="66"/>
      <c r="B18" s="48"/>
      <c r="C18" s="48"/>
      <c r="D18" s="48"/>
      <c r="E18" s="48"/>
      <c r="F18" s="48"/>
      <c r="G18" s="12"/>
      <c r="H18" s="12"/>
      <c r="I18" s="49"/>
    </row>
    <row r="19" spans="1:9">
      <c r="A19" s="66" t="s">
        <v>537</v>
      </c>
      <c r="B19" s="12">
        <v>1564</v>
      </c>
      <c r="C19" s="12" t="s">
        <v>393</v>
      </c>
      <c r="D19" s="48" t="s">
        <v>393</v>
      </c>
      <c r="E19" s="48" t="s">
        <v>393</v>
      </c>
      <c r="F19" s="48">
        <v>1564</v>
      </c>
      <c r="G19" s="12">
        <v>37700</v>
      </c>
      <c r="H19" s="12" t="s">
        <v>393</v>
      </c>
      <c r="I19" s="13">
        <v>58963</v>
      </c>
    </row>
    <row r="20" spans="1:9">
      <c r="A20" s="66" t="s">
        <v>460</v>
      </c>
      <c r="B20" s="12">
        <v>1785</v>
      </c>
      <c r="C20" s="48" t="s">
        <v>393</v>
      </c>
      <c r="D20" s="48" t="s">
        <v>393</v>
      </c>
      <c r="E20" s="48" t="s">
        <v>393</v>
      </c>
      <c r="F20" s="48">
        <v>1785</v>
      </c>
      <c r="G20" s="12">
        <v>44300</v>
      </c>
      <c r="H20" s="48" t="s">
        <v>393</v>
      </c>
      <c r="I20" s="13">
        <v>79076</v>
      </c>
    </row>
    <row r="21" spans="1:9">
      <c r="A21" s="66" t="s">
        <v>461</v>
      </c>
      <c r="B21" s="12">
        <v>1665</v>
      </c>
      <c r="C21" s="48" t="s">
        <v>393</v>
      </c>
      <c r="D21" s="48" t="s">
        <v>393</v>
      </c>
      <c r="E21" s="48" t="s">
        <v>393</v>
      </c>
      <c r="F21" s="48">
        <v>1665</v>
      </c>
      <c r="G21" s="12">
        <v>38859</v>
      </c>
      <c r="H21" s="48" t="s">
        <v>393</v>
      </c>
      <c r="I21" s="13">
        <v>64700</v>
      </c>
    </row>
    <row r="22" spans="1:9">
      <c r="A22" s="76" t="s">
        <v>462</v>
      </c>
      <c r="B22" s="77">
        <v>5014</v>
      </c>
      <c r="C22" s="77" t="s">
        <v>393</v>
      </c>
      <c r="D22" s="77" t="s">
        <v>393</v>
      </c>
      <c r="E22" s="77" t="s">
        <v>393</v>
      </c>
      <c r="F22" s="77">
        <v>5014</v>
      </c>
      <c r="G22" s="81">
        <v>40434</v>
      </c>
      <c r="H22" s="81" t="s">
        <v>393</v>
      </c>
      <c r="I22" s="78">
        <v>202739</v>
      </c>
    </row>
    <row r="23" spans="1:9">
      <c r="A23" s="68"/>
      <c r="B23" s="73"/>
      <c r="C23" s="73"/>
      <c r="D23" s="73"/>
      <c r="E23" s="73"/>
      <c r="F23" s="73"/>
      <c r="G23" s="79"/>
      <c r="H23" s="79"/>
      <c r="I23" s="74"/>
    </row>
    <row r="24" spans="1:9" s="347" customFormat="1">
      <c r="A24" s="76" t="s">
        <v>463</v>
      </c>
      <c r="B24" s="77">
        <v>4169</v>
      </c>
      <c r="C24" s="77">
        <v>1051</v>
      </c>
      <c r="D24" s="77" t="s">
        <v>393</v>
      </c>
      <c r="E24" s="77" t="s">
        <v>393</v>
      </c>
      <c r="F24" s="77">
        <v>5220</v>
      </c>
      <c r="G24" s="81">
        <v>45131</v>
      </c>
      <c r="H24" s="81">
        <v>37386</v>
      </c>
      <c r="I24" s="78">
        <v>227445</v>
      </c>
    </row>
    <row r="25" spans="1:9">
      <c r="A25" s="68"/>
      <c r="B25" s="73"/>
      <c r="C25" s="73"/>
      <c r="D25" s="73"/>
      <c r="E25" s="73"/>
      <c r="F25" s="73"/>
      <c r="G25" s="79"/>
      <c r="H25" s="79"/>
      <c r="I25" s="74"/>
    </row>
    <row r="26" spans="1:9" s="347" customFormat="1">
      <c r="A26" s="76" t="s">
        <v>464</v>
      </c>
      <c r="B26" s="77">
        <v>80</v>
      </c>
      <c r="C26" s="77" t="s">
        <v>393</v>
      </c>
      <c r="D26" s="77" t="s">
        <v>393</v>
      </c>
      <c r="E26" s="77" t="s">
        <v>393</v>
      </c>
      <c r="F26" s="77">
        <v>80</v>
      </c>
      <c r="G26" s="81">
        <v>24000</v>
      </c>
      <c r="H26" s="81" t="s">
        <v>393</v>
      </c>
      <c r="I26" s="78">
        <v>1920</v>
      </c>
    </row>
    <row r="27" spans="1:9">
      <c r="A27" s="66"/>
      <c r="B27" s="48"/>
      <c r="C27" s="48"/>
      <c r="D27" s="48"/>
      <c r="E27" s="48"/>
      <c r="F27" s="48"/>
      <c r="G27" s="12"/>
      <c r="H27" s="12"/>
      <c r="I27" s="49"/>
    </row>
    <row r="28" spans="1:9">
      <c r="A28" s="66" t="s">
        <v>465</v>
      </c>
      <c r="B28" s="48">
        <v>3582</v>
      </c>
      <c r="C28" s="48">
        <v>2356</v>
      </c>
      <c r="D28" s="48">
        <v>8355</v>
      </c>
      <c r="E28" s="48">
        <v>588</v>
      </c>
      <c r="F28" s="48">
        <v>14881</v>
      </c>
      <c r="G28" s="12">
        <v>17000</v>
      </c>
      <c r="H28" s="12">
        <v>30983</v>
      </c>
      <c r="I28" s="49">
        <v>133890</v>
      </c>
    </row>
    <row r="29" spans="1:9">
      <c r="A29" s="66" t="s">
        <v>466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12" t="s">
        <v>393</v>
      </c>
      <c r="I29" s="49" t="s">
        <v>393</v>
      </c>
    </row>
    <row r="30" spans="1:9">
      <c r="A30" s="66" t="s">
        <v>467</v>
      </c>
      <c r="B30" s="48" t="s">
        <v>393</v>
      </c>
      <c r="C30" s="48" t="s">
        <v>393</v>
      </c>
      <c r="D30" s="85">
        <v>1856</v>
      </c>
      <c r="E30" s="85">
        <v>160</v>
      </c>
      <c r="F30" s="48">
        <v>2016</v>
      </c>
      <c r="G30" s="12">
        <v>10000</v>
      </c>
      <c r="H30" s="12" t="s">
        <v>393</v>
      </c>
      <c r="I30" s="49" t="s">
        <v>393</v>
      </c>
    </row>
    <row r="31" spans="1:9">
      <c r="A31" s="76" t="s">
        <v>468</v>
      </c>
      <c r="B31" s="77">
        <v>3582</v>
      </c>
      <c r="C31" s="77">
        <v>2356</v>
      </c>
      <c r="D31" s="77">
        <v>10211</v>
      </c>
      <c r="E31" s="77">
        <v>748</v>
      </c>
      <c r="F31" s="77">
        <v>16897</v>
      </c>
      <c r="G31" s="81">
        <v>17000</v>
      </c>
      <c r="H31" s="81">
        <v>30983</v>
      </c>
      <c r="I31" s="78">
        <v>133890</v>
      </c>
    </row>
    <row r="32" spans="1:9">
      <c r="A32" s="66"/>
      <c r="B32" s="48"/>
      <c r="C32" s="48"/>
      <c r="D32" s="48"/>
      <c r="E32" s="48"/>
      <c r="F32" s="48"/>
      <c r="G32" s="12"/>
      <c r="H32" s="12"/>
      <c r="I32" s="49"/>
    </row>
    <row r="33" spans="1:9">
      <c r="A33" s="66" t="s">
        <v>469</v>
      </c>
      <c r="B33" s="83">
        <v>210</v>
      </c>
      <c r="C33" s="83" t="s">
        <v>393</v>
      </c>
      <c r="D33" s="83">
        <v>880</v>
      </c>
      <c r="E33" s="48" t="s">
        <v>393</v>
      </c>
      <c r="F33" s="48">
        <v>1090</v>
      </c>
      <c r="G33" s="83">
        <v>18467</v>
      </c>
      <c r="H33" s="83" t="s">
        <v>393</v>
      </c>
      <c r="I33" s="84">
        <v>3878</v>
      </c>
    </row>
    <row r="34" spans="1:9">
      <c r="A34" s="66" t="s">
        <v>470</v>
      </c>
      <c r="B34" s="83">
        <v>3227</v>
      </c>
      <c r="C34" s="83">
        <v>540</v>
      </c>
      <c r="D34" s="85">
        <v>317</v>
      </c>
      <c r="E34" s="85">
        <v>98</v>
      </c>
      <c r="F34" s="48">
        <v>4182</v>
      </c>
      <c r="G34" s="83">
        <v>23272</v>
      </c>
      <c r="H34" s="83">
        <v>54872</v>
      </c>
      <c r="I34" s="13">
        <v>104730</v>
      </c>
    </row>
    <row r="35" spans="1:9">
      <c r="A35" s="66" t="s">
        <v>471</v>
      </c>
      <c r="B35" s="83">
        <v>1216</v>
      </c>
      <c r="C35" s="83">
        <v>361</v>
      </c>
      <c r="D35" s="85">
        <v>1570</v>
      </c>
      <c r="E35" s="85">
        <v>360</v>
      </c>
      <c r="F35" s="48">
        <v>3507</v>
      </c>
      <c r="G35" s="83">
        <v>22724</v>
      </c>
      <c r="H35" s="83">
        <v>54999</v>
      </c>
      <c r="I35" s="13">
        <v>47487</v>
      </c>
    </row>
    <row r="36" spans="1:9">
      <c r="A36" s="66" t="s">
        <v>472</v>
      </c>
      <c r="B36" s="83" t="s">
        <v>393</v>
      </c>
      <c r="C36" s="83" t="s">
        <v>393</v>
      </c>
      <c r="D36" s="48" t="s">
        <v>393</v>
      </c>
      <c r="E36" s="48" t="s">
        <v>393</v>
      </c>
      <c r="F36" s="48" t="s">
        <v>393</v>
      </c>
      <c r="G36" s="83" t="s">
        <v>393</v>
      </c>
      <c r="H36" s="83" t="s">
        <v>393</v>
      </c>
      <c r="I36" s="13" t="s">
        <v>393</v>
      </c>
    </row>
    <row r="37" spans="1:9">
      <c r="A37" s="76" t="s">
        <v>473</v>
      </c>
      <c r="B37" s="77">
        <v>4653</v>
      </c>
      <c r="C37" s="77">
        <v>901</v>
      </c>
      <c r="D37" s="77">
        <v>2767</v>
      </c>
      <c r="E37" s="77">
        <v>458</v>
      </c>
      <c r="F37" s="77">
        <v>8779</v>
      </c>
      <c r="G37" s="81">
        <v>22912</v>
      </c>
      <c r="H37" s="81">
        <v>54923</v>
      </c>
      <c r="I37" s="78">
        <v>156095</v>
      </c>
    </row>
    <row r="38" spans="1:9">
      <c r="A38" s="66"/>
      <c r="B38" s="48"/>
      <c r="C38" s="48"/>
      <c r="D38" s="48"/>
      <c r="E38" s="48"/>
      <c r="F38" s="48"/>
      <c r="G38" s="12"/>
      <c r="H38" s="12"/>
      <c r="I38" s="49"/>
    </row>
    <row r="39" spans="1:9">
      <c r="A39" s="76" t="s">
        <v>474</v>
      </c>
      <c r="B39" s="77" t="s">
        <v>393</v>
      </c>
      <c r="C39" s="77" t="s">
        <v>393</v>
      </c>
      <c r="D39" s="77" t="s">
        <v>393</v>
      </c>
      <c r="E39" s="77" t="s">
        <v>393</v>
      </c>
      <c r="F39" s="77" t="s">
        <v>393</v>
      </c>
      <c r="G39" s="81" t="s">
        <v>393</v>
      </c>
      <c r="H39" s="81" t="s">
        <v>393</v>
      </c>
      <c r="I39" s="78" t="s">
        <v>393</v>
      </c>
    </row>
    <row r="40" spans="1:9">
      <c r="A40" s="66"/>
      <c r="B40" s="48"/>
      <c r="C40" s="48"/>
      <c r="D40" s="48"/>
      <c r="E40" s="48"/>
      <c r="F40" s="48"/>
      <c r="G40" s="12"/>
      <c r="H40" s="12"/>
      <c r="I40" s="49"/>
    </row>
    <row r="41" spans="1:9">
      <c r="A41" s="66" t="s">
        <v>538</v>
      </c>
      <c r="B41" s="12">
        <v>10</v>
      </c>
      <c r="C41" s="12">
        <v>325</v>
      </c>
      <c r="D41" s="48" t="s">
        <v>393</v>
      </c>
      <c r="E41" s="48" t="s">
        <v>393</v>
      </c>
      <c r="F41" s="48">
        <v>335</v>
      </c>
      <c r="G41" s="12">
        <v>10800</v>
      </c>
      <c r="H41" s="12">
        <v>31200</v>
      </c>
      <c r="I41" s="13">
        <v>10248</v>
      </c>
    </row>
    <row r="42" spans="1:9">
      <c r="A42" s="66" t="s">
        <v>476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12" t="s">
        <v>393</v>
      </c>
      <c r="I42" s="13" t="s">
        <v>393</v>
      </c>
    </row>
    <row r="43" spans="1:9">
      <c r="A43" s="66" t="s">
        <v>477</v>
      </c>
      <c r="B43" s="12" t="s">
        <v>393</v>
      </c>
      <c r="C43" s="12" t="s">
        <v>393</v>
      </c>
      <c r="D43" s="12" t="s">
        <v>393</v>
      </c>
      <c r="E43" s="48" t="s">
        <v>393</v>
      </c>
      <c r="F43" s="48" t="s">
        <v>393</v>
      </c>
      <c r="G43" s="12" t="s">
        <v>393</v>
      </c>
      <c r="H43" s="12" t="s">
        <v>393</v>
      </c>
      <c r="I43" s="13" t="s">
        <v>393</v>
      </c>
    </row>
    <row r="44" spans="1:9">
      <c r="A44" s="66" t="s">
        <v>478</v>
      </c>
      <c r="B44" s="12">
        <v>55</v>
      </c>
      <c r="C44" s="12">
        <v>1</v>
      </c>
      <c r="D44" s="48" t="s">
        <v>393</v>
      </c>
      <c r="E44" s="48" t="s">
        <v>393</v>
      </c>
      <c r="F44" s="48">
        <v>56</v>
      </c>
      <c r="G44" s="12">
        <v>8000</v>
      </c>
      <c r="H44" s="12">
        <v>11000</v>
      </c>
      <c r="I44" s="13">
        <v>451</v>
      </c>
    </row>
    <row r="45" spans="1:9">
      <c r="A45" s="66" t="s">
        <v>479</v>
      </c>
      <c r="B45" s="12">
        <v>32</v>
      </c>
      <c r="C45" s="12" t="s">
        <v>393</v>
      </c>
      <c r="D45" s="85" t="s">
        <v>393</v>
      </c>
      <c r="E45" s="48" t="s">
        <v>393</v>
      </c>
      <c r="F45" s="48">
        <v>32</v>
      </c>
      <c r="G45" s="12">
        <v>14000</v>
      </c>
      <c r="H45" s="12" t="s">
        <v>393</v>
      </c>
      <c r="I45" s="13">
        <v>448</v>
      </c>
    </row>
    <row r="46" spans="1:9">
      <c r="A46" s="66" t="s">
        <v>480</v>
      </c>
      <c r="B46" s="12">
        <v>26</v>
      </c>
      <c r="C46" s="12">
        <v>4</v>
      </c>
      <c r="D46" s="12" t="s">
        <v>393</v>
      </c>
      <c r="E46" s="48" t="s">
        <v>393</v>
      </c>
      <c r="F46" s="48">
        <v>30</v>
      </c>
      <c r="G46" s="12">
        <v>16000</v>
      </c>
      <c r="H46" s="12">
        <v>32000</v>
      </c>
      <c r="I46" s="13">
        <v>544</v>
      </c>
    </row>
    <row r="47" spans="1:9">
      <c r="A47" s="66" t="s">
        <v>481</v>
      </c>
      <c r="B47" s="12">
        <v>24</v>
      </c>
      <c r="C47" s="12" t="s">
        <v>393</v>
      </c>
      <c r="D47" s="12" t="s">
        <v>393</v>
      </c>
      <c r="E47" s="48" t="s">
        <v>393</v>
      </c>
      <c r="F47" s="48">
        <v>24</v>
      </c>
      <c r="G47" s="12">
        <v>10000</v>
      </c>
      <c r="H47" s="12" t="s">
        <v>393</v>
      </c>
      <c r="I47" s="13">
        <v>240</v>
      </c>
    </row>
    <row r="48" spans="1:9">
      <c r="A48" s="66" t="s">
        <v>482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48" t="s">
        <v>393</v>
      </c>
      <c r="G48" s="48" t="s">
        <v>393</v>
      </c>
      <c r="H48" s="12" t="s">
        <v>393</v>
      </c>
      <c r="I48" s="49" t="s">
        <v>393</v>
      </c>
    </row>
    <row r="49" spans="1:9">
      <c r="A49" s="66" t="s">
        <v>483</v>
      </c>
      <c r="B49" s="48">
        <v>1188</v>
      </c>
      <c r="C49" s="48">
        <v>20</v>
      </c>
      <c r="D49" s="48" t="s">
        <v>393</v>
      </c>
      <c r="E49" s="48" t="s">
        <v>393</v>
      </c>
      <c r="F49" s="48">
        <v>1208</v>
      </c>
      <c r="G49" s="48" t="s">
        <v>393</v>
      </c>
      <c r="H49" s="12" t="s">
        <v>393</v>
      </c>
      <c r="I49" s="49" t="s">
        <v>393</v>
      </c>
    </row>
    <row r="50" spans="1:9">
      <c r="A50" s="76" t="s">
        <v>484</v>
      </c>
      <c r="B50" s="77">
        <v>1335</v>
      </c>
      <c r="C50" s="77">
        <v>350</v>
      </c>
      <c r="D50" s="77" t="s">
        <v>393</v>
      </c>
      <c r="E50" s="77" t="s">
        <v>393</v>
      </c>
      <c r="F50" s="77">
        <v>1685</v>
      </c>
      <c r="G50" s="81">
        <v>1237</v>
      </c>
      <c r="H50" s="81">
        <v>29369</v>
      </c>
      <c r="I50" s="78">
        <v>11931</v>
      </c>
    </row>
    <row r="51" spans="1:9">
      <c r="A51" s="66"/>
      <c r="B51" s="48"/>
      <c r="C51" s="48"/>
      <c r="D51" s="48"/>
      <c r="E51" s="48"/>
      <c r="F51" s="48"/>
      <c r="G51" s="12"/>
      <c r="H51" s="12"/>
      <c r="I51" s="49"/>
    </row>
    <row r="52" spans="1:9">
      <c r="A52" s="76" t="s">
        <v>485</v>
      </c>
      <c r="B52" s="77">
        <v>1415</v>
      </c>
      <c r="C52" s="77">
        <v>188</v>
      </c>
      <c r="D52" s="77" t="s">
        <v>393</v>
      </c>
      <c r="E52" s="77" t="s">
        <v>393</v>
      </c>
      <c r="F52" s="77">
        <v>1603</v>
      </c>
      <c r="G52" s="81">
        <v>10000</v>
      </c>
      <c r="H52" s="81">
        <v>27000</v>
      </c>
      <c r="I52" s="78">
        <v>19226</v>
      </c>
    </row>
    <row r="53" spans="1:9">
      <c r="A53" s="66"/>
      <c r="B53" s="48"/>
      <c r="C53" s="48"/>
      <c r="D53" s="48"/>
      <c r="E53" s="48"/>
      <c r="F53" s="48"/>
      <c r="G53" s="48"/>
      <c r="H53" s="12"/>
      <c r="I53" s="49"/>
    </row>
    <row r="54" spans="1:9">
      <c r="A54" s="66" t="s">
        <v>486</v>
      </c>
      <c r="B54" s="48" t="s">
        <v>393</v>
      </c>
      <c r="C54" s="48">
        <v>125</v>
      </c>
      <c r="D54" s="48" t="s">
        <v>393</v>
      </c>
      <c r="E54" s="48" t="s">
        <v>393</v>
      </c>
      <c r="F54" s="48">
        <v>125</v>
      </c>
      <c r="G54" s="12" t="s">
        <v>393</v>
      </c>
      <c r="H54" s="12">
        <v>20000</v>
      </c>
      <c r="I54" s="49">
        <v>2500</v>
      </c>
    </row>
    <row r="55" spans="1:9">
      <c r="A55" s="66" t="s">
        <v>487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12" t="s">
        <v>393</v>
      </c>
      <c r="I55" s="49" t="s">
        <v>393</v>
      </c>
    </row>
    <row r="56" spans="1:9">
      <c r="A56" s="66" t="s">
        <v>488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12" t="s">
        <v>393</v>
      </c>
      <c r="I56" s="49" t="s">
        <v>393</v>
      </c>
    </row>
    <row r="57" spans="1:9">
      <c r="A57" s="66" t="s">
        <v>489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48" t="s">
        <v>393</v>
      </c>
      <c r="G57" s="48" t="s">
        <v>393</v>
      </c>
      <c r="H57" s="12" t="s">
        <v>393</v>
      </c>
      <c r="I57" s="49" t="s">
        <v>393</v>
      </c>
    </row>
    <row r="58" spans="1:9">
      <c r="A58" s="66" t="s">
        <v>490</v>
      </c>
      <c r="B58" s="48">
        <v>54</v>
      </c>
      <c r="C58" s="48">
        <v>89</v>
      </c>
      <c r="D58" s="48" t="s">
        <v>393</v>
      </c>
      <c r="E58" s="48" t="s">
        <v>393</v>
      </c>
      <c r="F58" s="48">
        <v>143</v>
      </c>
      <c r="G58" s="12">
        <v>6500</v>
      </c>
      <c r="H58" s="12">
        <v>21500</v>
      </c>
      <c r="I58" s="49">
        <v>2265</v>
      </c>
    </row>
    <row r="59" spans="1:9">
      <c r="A59" s="76" t="s">
        <v>565</v>
      </c>
      <c r="B59" s="77">
        <v>54</v>
      </c>
      <c r="C59" s="77">
        <v>214</v>
      </c>
      <c r="D59" s="77" t="s">
        <v>393</v>
      </c>
      <c r="E59" s="77" t="s">
        <v>393</v>
      </c>
      <c r="F59" s="77">
        <v>268</v>
      </c>
      <c r="G59" s="81">
        <v>6500</v>
      </c>
      <c r="H59" s="81">
        <v>20624</v>
      </c>
      <c r="I59" s="78">
        <v>4765</v>
      </c>
    </row>
    <row r="60" spans="1:9">
      <c r="A60" s="66"/>
      <c r="B60" s="48"/>
      <c r="C60" s="12"/>
      <c r="D60" s="48"/>
      <c r="E60" s="85"/>
      <c r="F60" s="48"/>
      <c r="G60" s="48"/>
      <c r="H60" s="12"/>
      <c r="I60" s="13"/>
    </row>
    <row r="61" spans="1:9">
      <c r="A61" s="66" t="s">
        <v>492</v>
      </c>
      <c r="B61" s="48" t="s">
        <v>393</v>
      </c>
      <c r="C61" s="48" t="s">
        <v>393</v>
      </c>
      <c r="D61" s="48" t="s">
        <v>393</v>
      </c>
      <c r="E61" s="48" t="s">
        <v>393</v>
      </c>
      <c r="F61" s="48" t="s">
        <v>393</v>
      </c>
      <c r="G61" s="48" t="s">
        <v>393</v>
      </c>
      <c r="H61" s="12" t="s">
        <v>393</v>
      </c>
      <c r="I61" s="49" t="s">
        <v>393</v>
      </c>
    </row>
    <row r="62" spans="1:9">
      <c r="A62" s="66" t="s">
        <v>493</v>
      </c>
      <c r="B62" s="48" t="s">
        <v>393</v>
      </c>
      <c r="C62" s="48" t="s">
        <v>393</v>
      </c>
      <c r="D62" s="48" t="s">
        <v>393</v>
      </c>
      <c r="E62" s="48" t="s">
        <v>393</v>
      </c>
      <c r="F62" s="48" t="s">
        <v>393</v>
      </c>
      <c r="G62" s="48" t="s">
        <v>393</v>
      </c>
      <c r="H62" s="12" t="s">
        <v>393</v>
      </c>
      <c r="I62" s="49" t="s">
        <v>393</v>
      </c>
    </row>
    <row r="63" spans="1:9">
      <c r="A63" s="66" t="s">
        <v>494</v>
      </c>
      <c r="B63" s="48" t="s">
        <v>393</v>
      </c>
      <c r="C63" s="48" t="s">
        <v>393</v>
      </c>
      <c r="D63" s="48" t="s">
        <v>393</v>
      </c>
      <c r="E63" s="48" t="s">
        <v>393</v>
      </c>
      <c r="F63" s="48" t="s">
        <v>393</v>
      </c>
      <c r="G63" s="48" t="s">
        <v>393</v>
      </c>
      <c r="H63" s="12" t="s">
        <v>393</v>
      </c>
      <c r="I63" s="49" t="s">
        <v>393</v>
      </c>
    </row>
    <row r="64" spans="1:9">
      <c r="A64" s="76" t="s">
        <v>495</v>
      </c>
      <c r="B64" s="77" t="s">
        <v>393</v>
      </c>
      <c r="C64" s="77" t="s">
        <v>393</v>
      </c>
      <c r="D64" s="77" t="s">
        <v>393</v>
      </c>
      <c r="E64" s="77" t="s">
        <v>393</v>
      </c>
      <c r="F64" s="77" t="s">
        <v>393</v>
      </c>
      <c r="G64" s="81" t="s">
        <v>393</v>
      </c>
      <c r="H64" s="81" t="s">
        <v>393</v>
      </c>
      <c r="I64" s="78" t="s">
        <v>393</v>
      </c>
    </row>
    <row r="65" spans="1:9">
      <c r="A65" s="66"/>
      <c r="B65" s="12"/>
      <c r="C65" s="12"/>
      <c r="D65" s="85"/>
      <c r="E65" s="48"/>
      <c r="F65" s="48"/>
      <c r="G65" s="12"/>
      <c r="H65" s="12"/>
      <c r="I65" s="13"/>
    </row>
    <row r="66" spans="1:9">
      <c r="A66" s="76" t="s">
        <v>496</v>
      </c>
      <c r="B66" s="77" t="s">
        <v>393</v>
      </c>
      <c r="C66" s="77" t="s">
        <v>393</v>
      </c>
      <c r="D66" s="77" t="s">
        <v>393</v>
      </c>
      <c r="E66" s="77" t="s">
        <v>393</v>
      </c>
      <c r="F66" s="77" t="s">
        <v>393</v>
      </c>
      <c r="G66" s="81" t="s">
        <v>393</v>
      </c>
      <c r="H66" s="81" t="s">
        <v>393</v>
      </c>
      <c r="I66" s="78" t="s">
        <v>393</v>
      </c>
    </row>
    <row r="67" spans="1:9">
      <c r="A67" s="66"/>
      <c r="B67" s="48"/>
      <c r="C67" s="48"/>
      <c r="D67" s="48"/>
      <c r="E67" s="48"/>
      <c r="F67" s="48"/>
      <c r="G67" s="12"/>
      <c r="H67" s="12"/>
      <c r="I67" s="49"/>
    </row>
    <row r="68" spans="1:9">
      <c r="A68" s="66" t="s">
        <v>497</v>
      </c>
      <c r="B68" s="48" t="s">
        <v>393</v>
      </c>
      <c r="C68" s="48" t="s">
        <v>393</v>
      </c>
      <c r="D68" s="48" t="s">
        <v>393</v>
      </c>
      <c r="E68" s="48">
        <v>800</v>
      </c>
      <c r="F68" s="48">
        <v>800</v>
      </c>
      <c r="G68" s="12" t="s">
        <v>393</v>
      </c>
      <c r="H68" s="12" t="s">
        <v>393</v>
      </c>
      <c r="I68" s="49" t="s">
        <v>393</v>
      </c>
    </row>
    <row r="69" spans="1:9">
      <c r="A69" s="66" t="s">
        <v>498</v>
      </c>
      <c r="B69" s="85" t="s">
        <v>393</v>
      </c>
      <c r="C69" s="48">
        <v>15000</v>
      </c>
      <c r="D69" s="48" t="s">
        <v>393</v>
      </c>
      <c r="E69" s="48">
        <v>6000</v>
      </c>
      <c r="F69" s="48">
        <v>21000</v>
      </c>
      <c r="G69" s="48" t="s">
        <v>393</v>
      </c>
      <c r="H69" s="12">
        <v>31500</v>
      </c>
      <c r="I69" s="49">
        <v>472500</v>
      </c>
    </row>
    <row r="70" spans="1:9">
      <c r="A70" s="76" t="s">
        <v>499</v>
      </c>
      <c r="B70" s="77" t="s">
        <v>393</v>
      </c>
      <c r="C70" s="77">
        <v>15000</v>
      </c>
      <c r="D70" s="77" t="s">
        <v>393</v>
      </c>
      <c r="E70" s="77">
        <v>6800</v>
      </c>
      <c r="F70" s="77">
        <v>21800</v>
      </c>
      <c r="G70" s="81" t="s">
        <v>393</v>
      </c>
      <c r="H70" s="81">
        <v>31500</v>
      </c>
      <c r="I70" s="78">
        <v>472500</v>
      </c>
    </row>
    <row r="71" spans="1:9">
      <c r="A71" s="66"/>
      <c r="B71" s="48"/>
      <c r="C71" s="48"/>
      <c r="D71" s="48"/>
      <c r="E71" s="48"/>
      <c r="F71" s="48"/>
      <c r="G71" s="12"/>
      <c r="H71" s="12"/>
      <c r="I71" s="49"/>
    </row>
    <row r="72" spans="1:9">
      <c r="A72" s="66" t="s">
        <v>500</v>
      </c>
      <c r="B72" s="48" t="s">
        <v>393</v>
      </c>
      <c r="C72" s="48" t="s">
        <v>393</v>
      </c>
      <c r="D72" s="48" t="s">
        <v>393</v>
      </c>
      <c r="E72" s="48" t="s">
        <v>393</v>
      </c>
      <c r="F72" s="48" t="s">
        <v>393</v>
      </c>
      <c r="G72" s="48" t="s">
        <v>393</v>
      </c>
      <c r="H72" s="12" t="s">
        <v>393</v>
      </c>
      <c r="I72" s="49" t="s">
        <v>393</v>
      </c>
    </row>
    <row r="73" spans="1:9">
      <c r="A73" s="66" t="s">
        <v>501</v>
      </c>
      <c r="B73" s="48" t="s">
        <v>393</v>
      </c>
      <c r="C73" s="48" t="s">
        <v>393</v>
      </c>
      <c r="D73" s="48" t="s">
        <v>393</v>
      </c>
      <c r="E73" s="48" t="s">
        <v>393</v>
      </c>
      <c r="F73" s="48" t="s">
        <v>393</v>
      </c>
      <c r="G73" s="48" t="s">
        <v>393</v>
      </c>
      <c r="H73" s="12" t="s">
        <v>393</v>
      </c>
      <c r="I73" s="49" t="s">
        <v>393</v>
      </c>
    </row>
    <row r="74" spans="1:9">
      <c r="A74" s="66" t="s">
        <v>502</v>
      </c>
      <c r="B74" s="48" t="s">
        <v>393</v>
      </c>
      <c r="C74" s="48" t="s">
        <v>393</v>
      </c>
      <c r="D74" s="48">
        <v>146</v>
      </c>
      <c r="E74" s="48" t="s">
        <v>393</v>
      </c>
      <c r="F74" s="48">
        <v>146</v>
      </c>
      <c r="G74" s="48" t="s">
        <v>393</v>
      </c>
      <c r="H74" s="12" t="s">
        <v>393</v>
      </c>
      <c r="I74" s="49" t="s">
        <v>393</v>
      </c>
    </row>
    <row r="75" spans="1:9">
      <c r="A75" s="66" t="s">
        <v>503</v>
      </c>
      <c r="B75" s="48" t="s">
        <v>393</v>
      </c>
      <c r="C75" s="48" t="s">
        <v>393</v>
      </c>
      <c r="D75" s="48" t="s">
        <v>393</v>
      </c>
      <c r="E75" s="48" t="s">
        <v>393</v>
      </c>
      <c r="F75" s="48" t="s">
        <v>393</v>
      </c>
      <c r="G75" s="48" t="s">
        <v>393</v>
      </c>
      <c r="H75" s="12" t="s">
        <v>393</v>
      </c>
      <c r="I75" s="49" t="s">
        <v>393</v>
      </c>
    </row>
    <row r="76" spans="1:9">
      <c r="A76" s="66" t="s">
        <v>504</v>
      </c>
      <c r="B76" s="48" t="s">
        <v>393</v>
      </c>
      <c r="C76" s="48" t="s">
        <v>393</v>
      </c>
      <c r="D76" s="48">
        <v>50</v>
      </c>
      <c r="E76" s="48" t="s">
        <v>393</v>
      </c>
      <c r="F76" s="48">
        <v>50</v>
      </c>
      <c r="G76" s="48" t="s">
        <v>393</v>
      </c>
      <c r="H76" s="12" t="s">
        <v>393</v>
      </c>
      <c r="I76" s="49" t="s">
        <v>393</v>
      </c>
    </row>
    <row r="77" spans="1:9">
      <c r="A77" s="66" t="s">
        <v>505</v>
      </c>
      <c r="B77" s="48">
        <v>118</v>
      </c>
      <c r="C77" s="48">
        <v>2</v>
      </c>
      <c r="D77" s="48" t="s">
        <v>393</v>
      </c>
      <c r="E77" s="48" t="s">
        <v>393</v>
      </c>
      <c r="F77" s="48">
        <v>120</v>
      </c>
      <c r="G77" s="48">
        <v>3200</v>
      </c>
      <c r="H77" s="12">
        <v>5000</v>
      </c>
      <c r="I77" s="49">
        <v>388</v>
      </c>
    </row>
    <row r="78" spans="1:9">
      <c r="A78" s="66" t="s">
        <v>506</v>
      </c>
      <c r="B78" s="48">
        <v>98</v>
      </c>
      <c r="C78" s="48" t="s">
        <v>393</v>
      </c>
      <c r="D78" s="48" t="s">
        <v>393</v>
      </c>
      <c r="E78" s="48" t="s">
        <v>393</v>
      </c>
      <c r="F78" s="48">
        <v>98</v>
      </c>
      <c r="G78" s="48" t="s">
        <v>393</v>
      </c>
      <c r="H78" s="12" t="s">
        <v>393</v>
      </c>
      <c r="I78" s="49" t="s">
        <v>393</v>
      </c>
    </row>
    <row r="79" spans="1:9">
      <c r="A79" s="66" t="s">
        <v>507</v>
      </c>
      <c r="B79" s="48" t="s">
        <v>393</v>
      </c>
      <c r="C79" s="48" t="s">
        <v>393</v>
      </c>
      <c r="D79" s="48">
        <v>3548</v>
      </c>
      <c r="E79" s="48">
        <v>234</v>
      </c>
      <c r="F79" s="48">
        <v>3782</v>
      </c>
      <c r="G79" s="48" t="s">
        <v>393</v>
      </c>
      <c r="H79" s="12" t="s">
        <v>393</v>
      </c>
      <c r="I79" s="49" t="s">
        <v>393</v>
      </c>
    </row>
    <row r="80" spans="1:9">
      <c r="A80" s="76" t="s">
        <v>508</v>
      </c>
      <c r="B80" s="77">
        <v>216</v>
      </c>
      <c r="C80" s="77">
        <v>2</v>
      </c>
      <c r="D80" s="77">
        <v>3744</v>
      </c>
      <c r="E80" s="77">
        <v>234</v>
      </c>
      <c r="F80" s="77">
        <v>4196</v>
      </c>
      <c r="G80" s="81">
        <v>1748</v>
      </c>
      <c r="H80" s="81">
        <v>5000</v>
      </c>
      <c r="I80" s="78">
        <v>388</v>
      </c>
    </row>
    <row r="81" spans="1:9">
      <c r="A81" s="66"/>
      <c r="B81" s="48"/>
      <c r="C81" s="48"/>
      <c r="D81" s="48"/>
      <c r="E81" s="48"/>
      <c r="F81" s="48"/>
      <c r="G81" s="48"/>
      <c r="H81" s="12"/>
      <c r="I81" s="49"/>
    </row>
    <row r="82" spans="1:9">
      <c r="A82" s="66" t="s">
        <v>509</v>
      </c>
      <c r="B82" s="48" t="s">
        <v>393</v>
      </c>
      <c r="C82" s="48" t="s">
        <v>393</v>
      </c>
      <c r="D82" s="48" t="s">
        <v>393</v>
      </c>
      <c r="E82" s="48" t="s">
        <v>393</v>
      </c>
      <c r="F82" s="48" t="s">
        <v>393</v>
      </c>
      <c r="G82" s="48" t="s">
        <v>393</v>
      </c>
      <c r="H82" s="12" t="s">
        <v>393</v>
      </c>
      <c r="I82" s="49" t="s">
        <v>393</v>
      </c>
    </row>
    <row r="83" spans="1:9">
      <c r="A83" s="66" t="s">
        <v>510</v>
      </c>
      <c r="B83" s="48" t="s">
        <v>393</v>
      </c>
      <c r="C83" s="48" t="s">
        <v>393</v>
      </c>
      <c r="D83" s="48" t="s">
        <v>393</v>
      </c>
      <c r="E83" s="48" t="s">
        <v>393</v>
      </c>
      <c r="F83" s="48" t="s">
        <v>393</v>
      </c>
      <c r="G83" s="48" t="s">
        <v>393</v>
      </c>
      <c r="H83" s="12" t="s">
        <v>393</v>
      </c>
      <c r="I83" s="49" t="s">
        <v>393</v>
      </c>
    </row>
    <row r="84" spans="1:9">
      <c r="A84" s="76" t="s">
        <v>511</v>
      </c>
      <c r="B84" s="77" t="s">
        <v>393</v>
      </c>
      <c r="C84" s="77" t="s">
        <v>393</v>
      </c>
      <c r="D84" s="77" t="s">
        <v>393</v>
      </c>
      <c r="E84" s="77" t="s">
        <v>393</v>
      </c>
      <c r="F84" s="77" t="s">
        <v>393</v>
      </c>
      <c r="G84" s="81" t="s">
        <v>393</v>
      </c>
      <c r="H84" s="81" t="s">
        <v>393</v>
      </c>
      <c r="I84" s="78" t="s">
        <v>393</v>
      </c>
    </row>
    <row r="85" spans="1:9">
      <c r="A85" s="66"/>
      <c r="B85" s="48"/>
      <c r="C85" s="48"/>
      <c r="D85" s="48"/>
      <c r="E85" s="48"/>
      <c r="F85" s="48"/>
      <c r="G85" s="48"/>
      <c r="H85" s="12"/>
      <c r="I85" s="49"/>
    </row>
    <row r="86" spans="1:9" ht="13.5" thickBot="1">
      <c r="A86" s="69" t="s">
        <v>512</v>
      </c>
      <c r="B86" s="55">
        <v>231403</v>
      </c>
      <c r="C86" s="55">
        <v>21892</v>
      </c>
      <c r="D86" s="55">
        <v>16722</v>
      </c>
      <c r="E86" s="55">
        <v>8240</v>
      </c>
      <c r="F86" s="55">
        <v>278257</v>
      </c>
      <c r="G86" s="205">
        <v>24678</v>
      </c>
      <c r="H86" s="205">
        <v>32089</v>
      </c>
      <c r="I86" s="56">
        <v>6413135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Hoja220">
    <pageSetUpPr fitToPage="1"/>
  </sheetPr>
  <dimension ref="B1:G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7.140625" style="24" customWidth="1"/>
    <col min="2" max="6" width="22.140625" style="24" customWidth="1"/>
    <col min="7" max="7" width="2.85546875" style="24" customWidth="1"/>
    <col min="8" max="8" width="2.5703125" style="24" customWidth="1"/>
    <col min="9" max="11" width="17.7109375" style="24" customWidth="1"/>
    <col min="12" max="16384" width="11.42578125" style="24"/>
  </cols>
  <sheetData>
    <row r="1" spans="2:7" s="90" customFormat="1" ht="18">
      <c r="B1" s="1552" t="s">
        <v>369</v>
      </c>
      <c r="C1" s="1552"/>
      <c r="D1" s="1552"/>
      <c r="E1" s="1552"/>
      <c r="F1" s="1552"/>
    </row>
    <row r="2" spans="2:7" s="91" customFormat="1" ht="12.75" customHeight="1"/>
    <row r="3" spans="2:7" s="91" customFormat="1" ht="15">
      <c r="B3" s="1590" t="s">
        <v>858</v>
      </c>
      <c r="C3" s="1590"/>
      <c r="D3" s="1590"/>
      <c r="E3" s="1590"/>
      <c r="F3" s="1590"/>
    </row>
    <row r="4" spans="2:7" s="91" customFormat="1" ht="15">
      <c r="B4" s="1590" t="s">
        <v>859</v>
      </c>
      <c r="C4" s="1590"/>
      <c r="D4" s="1590"/>
      <c r="E4" s="1590"/>
      <c r="F4" s="1590"/>
    </row>
    <row r="5" spans="2:7" s="91" customFormat="1" ht="13.5" customHeight="1" thickBot="1">
      <c r="B5" s="5"/>
      <c r="C5" s="6"/>
      <c r="D5" s="6"/>
      <c r="E5" s="6"/>
      <c r="F5" s="6"/>
    </row>
    <row r="6" spans="2:7" s="825" customFormat="1" ht="21" customHeight="1">
      <c r="B6" s="800"/>
      <c r="C6" s="1581" t="s">
        <v>860</v>
      </c>
      <c r="D6" s="1592"/>
      <c r="E6" s="1581" t="s">
        <v>861</v>
      </c>
      <c r="F6" s="1582"/>
    </row>
    <row r="7" spans="2:7" s="825" customFormat="1" ht="21" customHeight="1">
      <c r="B7" s="856" t="s">
        <v>372</v>
      </c>
      <c r="C7" s="276" t="s">
        <v>373</v>
      </c>
      <c r="D7" s="276" t="s">
        <v>826</v>
      </c>
      <c r="E7" s="276" t="s">
        <v>373</v>
      </c>
      <c r="F7" s="277" t="s">
        <v>826</v>
      </c>
    </row>
    <row r="8" spans="2:7" s="825" customFormat="1" ht="21" customHeight="1" thickBot="1">
      <c r="B8" s="786"/>
      <c r="C8" s="279" t="s">
        <v>376</v>
      </c>
      <c r="D8" s="279" t="s">
        <v>377</v>
      </c>
      <c r="E8" s="279" t="s">
        <v>376</v>
      </c>
      <c r="F8" s="885" t="s">
        <v>377</v>
      </c>
    </row>
    <row r="9" spans="2:7" ht="18" customHeight="1">
      <c r="B9" s="102">
        <v>2004</v>
      </c>
      <c r="C9" s="1316">
        <v>2.2080000000000002</v>
      </c>
      <c r="D9" s="865">
        <v>61.420999999999999</v>
      </c>
      <c r="E9" s="1316">
        <v>2.2999999999999998</v>
      </c>
      <c r="F9" s="866">
        <v>95.730999999999995</v>
      </c>
      <c r="G9" s="314"/>
    </row>
    <row r="10" spans="2:7">
      <c r="B10" s="102">
        <v>2005</v>
      </c>
      <c r="C10" s="1316">
        <v>2.1949999999999998</v>
      </c>
      <c r="D10" s="865">
        <v>56.793999999999997</v>
      </c>
      <c r="E10" s="1316">
        <v>1.633</v>
      </c>
      <c r="F10" s="866">
        <v>60.113</v>
      </c>
      <c r="G10" s="314"/>
    </row>
    <row r="11" spans="2:7">
      <c r="B11" s="102">
        <v>2006</v>
      </c>
      <c r="C11" s="1316">
        <v>1.79</v>
      </c>
      <c r="D11" s="865">
        <v>49.908999999999999</v>
      </c>
      <c r="E11" s="1316">
        <v>1.488</v>
      </c>
      <c r="F11" s="866">
        <v>55.02</v>
      </c>
      <c r="G11" s="314"/>
    </row>
    <row r="12" spans="2:7">
      <c r="B12" s="102">
        <v>2007</v>
      </c>
      <c r="C12" s="1316">
        <v>1.6739999999999999</v>
      </c>
      <c r="D12" s="865">
        <v>45.792999999999999</v>
      </c>
      <c r="E12" s="1316">
        <v>1.2669999999999999</v>
      </c>
      <c r="F12" s="866">
        <v>43.417999999999999</v>
      </c>
      <c r="G12" s="314"/>
    </row>
    <row r="13" spans="2:7">
      <c r="B13" s="102">
        <v>2008</v>
      </c>
      <c r="C13" s="1316">
        <v>1.67</v>
      </c>
      <c r="D13" s="865">
        <v>45.389000000000003</v>
      </c>
      <c r="E13" s="1316">
        <v>1.212</v>
      </c>
      <c r="F13" s="866">
        <v>42.447000000000003</v>
      </c>
      <c r="G13" s="314"/>
    </row>
    <row r="14" spans="2:7">
      <c r="B14" s="102">
        <v>2009</v>
      </c>
      <c r="C14" s="1316">
        <v>1.623</v>
      </c>
      <c r="D14" s="865">
        <v>33.406999999999996</v>
      </c>
      <c r="E14" s="1316">
        <v>1.175</v>
      </c>
      <c r="F14" s="866">
        <v>29.491</v>
      </c>
      <c r="G14" s="314"/>
    </row>
    <row r="15" spans="2:7">
      <c r="B15" s="102">
        <v>2010</v>
      </c>
      <c r="C15" s="1316">
        <v>1.395</v>
      </c>
      <c r="D15" s="865">
        <v>28.523</v>
      </c>
      <c r="E15" s="1316">
        <v>1.06</v>
      </c>
      <c r="F15" s="866">
        <v>26.462</v>
      </c>
      <c r="G15" s="314"/>
    </row>
    <row r="16" spans="2:7">
      <c r="B16" s="102">
        <v>2011</v>
      </c>
      <c r="C16" s="1316">
        <v>4.6470000000000002</v>
      </c>
      <c r="D16" s="865">
        <v>72.546999999999997</v>
      </c>
      <c r="E16" s="1316">
        <v>0.92500000000000004</v>
      </c>
      <c r="F16" s="866">
        <v>27.888000000000002</v>
      </c>
      <c r="G16" s="314"/>
    </row>
    <row r="17" spans="2:7">
      <c r="B17" s="102">
        <v>2012</v>
      </c>
      <c r="C17" s="1316">
        <v>4.4669999999999996</v>
      </c>
      <c r="D17" s="865">
        <v>54.203000000000003</v>
      </c>
      <c r="E17" s="1316">
        <v>0.91300000000000003</v>
      </c>
      <c r="F17" s="866">
        <v>25.459</v>
      </c>
      <c r="G17" s="314"/>
    </row>
    <row r="18" spans="2:7">
      <c r="B18" s="102">
        <v>2013</v>
      </c>
      <c r="C18" s="1316">
        <v>1.647</v>
      </c>
      <c r="D18" s="865">
        <v>29.798999999999999</v>
      </c>
      <c r="E18" s="1316">
        <v>0.91700000000000004</v>
      </c>
      <c r="F18" s="866">
        <v>26.018999999999998</v>
      </c>
      <c r="G18" s="314"/>
    </row>
    <row r="19" spans="2:7" ht="13.5" thickBot="1">
      <c r="B19" s="143">
        <v>2014</v>
      </c>
      <c r="C19" s="1337">
        <v>1.603</v>
      </c>
      <c r="D19" s="1057">
        <v>29.363</v>
      </c>
      <c r="E19" s="1337">
        <v>0.94899999999999995</v>
      </c>
      <c r="F19" s="1058">
        <v>27.616</v>
      </c>
      <c r="G19" s="314"/>
    </row>
    <row r="20" spans="2:7">
      <c r="B20" s="371"/>
      <c r="C20" s="237"/>
      <c r="D20" s="368"/>
      <c r="E20" s="237"/>
      <c r="F20" s="368"/>
    </row>
    <row r="21" spans="2:7">
      <c r="B21" s="371"/>
      <c r="C21" s="237"/>
      <c r="D21" s="368"/>
      <c r="E21" s="237"/>
      <c r="F21" s="368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98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Hoja116">
    <pageSetUpPr fitToPage="1"/>
  </sheetPr>
  <dimension ref="A1:G3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42578125" style="240" customWidth="1"/>
    <col min="2" max="7" width="14.85546875" style="240" customWidth="1"/>
    <col min="8" max="8" width="4.140625" style="240" customWidth="1"/>
    <col min="9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862</v>
      </c>
      <c r="B3" s="1590"/>
      <c r="C3" s="1590"/>
      <c r="D3" s="1590"/>
      <c r="E3" s="1590"/>
      <c r="F3" s="1590"/>
      <c r="G3" s="1590"/>
    </row>
    <row r="4" spans="1:7" s="91" customFormat="1" ht="15">
      <c r="A4" s="1545" t="s">
        <v>1385</v>
      </c>
      <c r="B4" s="1545"/>
      <c r="C4" s="1545"/>
      <c r="D4" s="1545"/>
      <c r="E4" s="1545"/>
      <c r="F4" s="1545"/>
      <c r="G4" s="1545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9.25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ht="16.5" customHeight="1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ht="29.2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7" ht="24.75" customHeight="1">
      <c r="A9" s="75" t="s">
        <v>452</v>
      </c>
      <c r="B9" s="45">
        <v>157</v>
      </c>
      <c r="C9" s="45" t="s">
        <v>393</v>
      </c>
      <c r="D9" s="45">
        <v>157</v>
      </c>
      <c r="E9" s="126">
        <v>19467</v>
      </c>
      <c r="F9" s="126" t="s">
        <v>393</v>
      </c>
      <c r="G9" s="46">
        <v>3056</v>
      </c>
    </row>
    <row r="10" spans="1:7">
      <c r="A10" s="66" t="s">
        <v>453</v>
      </c>
      <c r="B10" s="12">
        <v>477</v>
      </c>
      <c r="C10" s="12" t="s">
        <v>393</v>
      </c>
      <c r="D10" s="48">
        <v>477</v>
      </c>
      <c r="E10" s="12">
        <v>22387</v>
      </c>
      <c r="F10" s="12" t="s">
        <v>393</v>
      </c>
      <c r="G10" s="13">
        <v>10679</v>
      </c>
    </row>
    <row r="11" spans="1:7">
      <c r="A11" s="66" t="s">
        <v>454</v>
      </c>
      <c r="B11" s="48">
        <v>291</v>
      </c>
      <c r="C11" s="48" t="s">
        <v>393</v>
      </c>
      <c r="D11" s="48">
        <v>291</v>
      </c>
      <c r="E11" s="12">
        <v>7981</v>
      </c>
      <c r="F11" s="12" t="s">
        <v>393</v>
      </c>
      <c r="G11" s="49">
        <v>2322</v>
      </c>
    </row>
    <row r="12" spans="1:7">
      <c r="A12" s="66" t="s">
        <v>455</v>
      </c>
      <c r="B12" s="12">
        <v>20</v>
      </c>
      <c r="C12" s="12" t="s">
        <v>393</v>
      </c>
      <c r="D12" s="48">
        <v>20</v>
      </c>
      <c r="E12" s="12">
        <v>27741</v>
      </c>
      <c r="F12" s="12" t="s">
        <v>393</v>
      </c>
      <c r="G12" s="13">
        <v>555</v>
      </c>
    </row>
    <row r="13" spans="1:7">
      <c r="A13" s="76" t="s">
        <v>456</v>
      </c>
      <c r="B13" s="77">
        <v>945</v>
      </c>
      <c r="C13" s="77" t="s">
        <v>393</v>
      </c>
      <c r="D13" s="77">
        <v>945</v>
      </c>
      <c r="E13" s="81">
        <v>17579</v>
      </c>
      <c r="F13" s="81" t="s">
        <v>393</v>
      </c>
      <c r="G13" s="78">
        <v>16612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457</v>
      </c>
      <c r="B15" s="77">
        <v>112</v>
      </c>
      <c r="C15" s="77" t="s">
        <v>393</v>
      </c>
      <c r="D15" s="77">
        <v>112</v>
      </c>
      <c r="E15" s="81">
        <v>30000</v>
      </c>
      <c r="F15" s="81" t="s">
        <v>393</v>
      </c>
      <c r="G15" s="78">
        <v>3360</v>
      </c>
    </row>
    <row r="16" spans="1:7">
      <c r="A16" s="68"/>
      <c r="B16" s="73"/>
      <c r="C16" s="73"/>
      <c r="D16" s="73"/>
      <c r="E16" s="79"/>
      <c r="F16" s="79"/>
      <c r="G16" s="74"/>
    </row>
    <row r="17" spans="1:7">
      <c r="A17" s="66" t="s">
        <v>537</v>
      </c>
      <c r="B17" s="12">
        <v>1</v>
      </c>
      <c r="C17" s="12" t="s">
        <v>393</v>
      </c>
      <c r="D17" s="48">
        <v>1</v>
      </c>
      <c r="E17" s="12">
        <v>25000</v>
      </c>
      <c r="F17" s="12" t="s">
        <v>393</v>
      </c>
      <c r="G17" s="13">
        <v>25</v>
      </c>
    </row>
    <row r="18" spans="1:7">
      <c r="A18" s="66" t="s">
        <v>460</v>
      </c>
      <c r="B18" s="12">
        <v>57</v>
      </c>
      <c r="C18" s="48" t="s">
        <v>393</v>
      </c>
      <c r="D18" s="48">
        <v>57</v>
      </c>
      <c r="E18" s="12">
        <v>23000</v>
      </c>
      <c r="F18" s="48" t="s">
        <v>393</v>
      </c>
      <c r="G18" s="13">
        <v>1311</v>
      </c>
    </row>
    <row r="19" spans="1:7">
      <c r="A19" s="66" t="s">
        <v>461</v>
      </c>
      <c r="B19" s="12">
        <v>60</v>
      </c>
      <c r="C19" s="48" t="s">
        <v>393</v>
      </c>
      <c r="D19" s="48">
        <v>60</v>
      </c>
      <c r="E19" s="12">
        <v>24250</v>
      </c>
      <c r="F19" s="48" t="s">
        <v>393</v>
      </c>
      <c r="G19" s="13">
        <v>1455</v>
      </c>
    </row>
    <row r="20" spans="1:7">
      <c r="A20" s="76" t="s">
        <v>462</v>
      </c>
      <c r="B20" s="77">
        <v>118</v>
      </c>
      <c r="C20" s="77" t="s">
        <v>393</v>
      </c>
      <c r="D20" s="77">
        <v>118</v>
      </c>
      <c r="E20" s="81">
        <v>23653</v>
      </c>
      <c r="F20" s="81" t="s">
        <v>393</v>
      </c>
      <c r="G20" s="78">
        <v>2791</v>
      </c>
    </row>
    <row r="21" spans="1:7">
      <c r="A21" s="68"/>
      <c r="B21" s="73"/>
      <c r="C21" s="73"/>
      <c r="D21" s="73"/>
      <c r="E21" s="79"/>
      <c r="F21" s="79"/>
      <c r="G21" s="74"/>
    </row>
    <row r="22" spans="1:7">
      <c r="A22" s="76" t="s">
        <v>464</v>
      </c>
      <c r="B22" s="77" t="s">
        <v>393</v>
      </c>
      <c r="C22" s="77">
        <v>11</v>
      </c>
      <c r="D22" s="77">
        <v>11</v>
      </c>
      <c r="E22" s="81" t="s">
        <v>393</v>
      </c>
      <c r="F22" s="81">
        <v>30000</v>
      </c>
      <c r="G22" s="78">
        <v>330</v>
      </c>
    </row>
    <row r="23" spans="1:7">
      <c r="A23" s="66"/>
      <c r="B23" s="48"/>
      <c r="C23" s="48"/>
      <c r="D23" s="48"/>
      <c r="E23" s="12"/>
      <c r="F23" s="12"/>
      <c r="G23" s="49"/>
    </row>
    <row r="24" spans="1:7">
      <c r="A24" s="66" t="s">
        <v>465</v>
      </c>
      <c r="B24" s="85">
        <v>257</v>
      </c>
      <c r="C24" s="48">
        <v>53</v>
      </c>
      <c r="D24" s="48">
        <v>310</v>
      </c>
      <c r="E24" s="85">
        <v>11000</v>
      </c>
      <c r="F24" s="12">
        <v>19000</v>
      </c>
      <c r="G24" s="49">
        <v>3834</v>
      </c>
    </row>
    <row r="25" spans="1:7">
      <c r="A25" s="66" t="s">
        <v>467</v>
      </c>
      <c r="B25" s="85">
        <v>10</v>
      </c>
      <c r="C25" s="48">
        <v>55</v>
      </c>
      <c r="D25" s="48">
        <v>65</v>
      </c>
      <c r="E25" s="85">
        <v>9000</v>
      </c>
      <c r="F25" s="12">
        <v>23000</v>
      </c>
      <c r="G25" s="49">
        <v>1355</v>
      </c>
    </row>
    <row r="26" spans="1:7">
      <c r="A26" s="76" t="s">
        <v>468</v>
      </c>
      <c r="B26" s="77">
        <v>267</v>
      </c>
      <c r="C26" s="77">
        <v>108</v>
      </c>
      <c r="D26" s="77">
        <v>375</v>
      </c>
      <c r="E26" s="81">
        <v>10925</v>
      </c>
      <c r="F26" s="81">
        <v>21037</v>
      </c>
      <c r="G26" s="78">
        <v>5189</v>
      </c>
    </row>
    <row r="27" spans="1:7">
      <c r="A27" s="68"/>
      <c r="B27" s="73"/>
      <c r="C27" s="73"/>
      <c r="D27" s="73"/>
      <c r="E27" s="79"/>
      <c r="F27" s="79"/>
      <c r="G27" s="74"/>
    </row>
    <row r="28" spans="1:7">
      <c r="A28" s="66" t="s">
        <v>502</v>
      </c>
      <c r="B28" s="12">
        <v>12</v>
      </c>
      <c r="C28" s="12" t="s">
        <v>393</v>
      </c>
      <c r="D28" s="48">
        <v>12</v>
      </c>
      <c r="E28" s="12">
        <v>10000</v>
      </c>
      <c r="F28" s="12">
        <v>20000</v>
      </c>
      <c r="G28" s="13">
        <v>120</v>
      </c>
    </row>
    <row r="29" spans="1:7">
      <c r="A29" s="66" t="s">
        <v>503</v>
      </c>
      <c r="B29" s="48" t="s">
        <v>393</v>
      </c>
      <c r="C29" s="48">
        <v>30</v>
      </c>
      <c r="D29" s="48">
        <v>30</v>
      </c>
      <c r="E29" s="48" t="s">
        <v>393</v>
      </c>
      <c r="F29" s="12">
        <v>32033</v>
      </c>
      <c r="G29" s="49">
        <v>961</v>
      </c>
    </row>
    <row r="30" spans="1:7">
      <c r="A30" s="76" t="s">
        <v>508</v>
      </c>
      <c r="B30" s="77">
        <v>12</v>
      </c>
      <c r="C30" s="77">
        <v>30</v>
      </c>
      <c r="D30" s="77">
        <v>42</v>
      </c>
      <c r="E30" s="81">
        <v>10000</v>
      </c>
      <c r="F30" s="81">
        <v>32033</v>
      </c>
      <c r="G30" s="78">
        <v>1081</v>
      </c>
    </row>
    <row r="31" spans="1:7">
      <c r="A31" s="66"/>
      <c r="B31" s="85"/>
      <c r="C31" s="48"/>
      <c r="D31" s="48"/>
      <c r="E31" s="85"/>
      <c r="F31" s="12"/>
      <c r="G31" s="49"/>
    </row>
    <row r="32" spans="1:7" ht="13.5" thickBot="1">
      <c r="A32" s="69" t="s">
        <v>512</v>
      </c>
      <c r="B32" s="55">
        <v>1454</v>
      </c>
      <c r="C32" s="55">
        <v>149</v>
      </c>
      <c r="D32" s="55">
        <v>1603</v>
      </c>
      <c r="E32" s="205">
        <v>17744</v>
      </c>
      <c r="F32" s="205">
        <v>23913</v>
      </c>
      <c r="G32" s="56">
        <v>29363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Hoja117">
    <pageSetUpPr fitToPage="1"/>
  </sheetPr>
  <dimension ref="A1:G4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28515625" style="240" customWidth="1"/>
    <col min="2" max="7" width="18.14062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863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1385</v>
      </c>
      <c r="B4" s="1590"/>
      <c r="C4" s="1590"/>
      <c r="D4" s="1590"/>
      <c r="E4" s="1590"/>
      <c r="F4" s="1590"/>
      <c r="G4" s="159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5.5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ht="25.5" customHeight="1">
      <c r="A7" s="1549"/>
      <c r="B7" s="1091"/>
      <c r="C7" s="790" t="s">
        <v>383</v>
      </c>
      <c r="D7" s="1092" t="s">
        <v>836</v>
      </c>
      <c r="E7" s="1571" t="s">
        <v>384</v>
      </c>
      <c r="F7" s="1573"/>
      <c r="G7" s="272" t="s">
        <v>805</v>
      </c>
    </row>
    <row r="8" spans="1:7" ht="31.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7">
      <c r="A9" s="1100" t="s">
        <v>452</v>
      </c>
      <c r="B9" s="1101">
        <v>19</v>
      </c>
      <c r="C9" s="1101">
        <v>8</v>
      </c>
      <c r="D9" s="1101">
        <v>27</v>
      </c>
      <c r="E9" s="1102">
        <v>32585</v>
      </c>
      <c r="F9" s="1102">
        <v>37240</v>
      </c>
      <c r="G9" s="1103">
        <v>917</v>
      </c>
    </row>
    <row r="10" spans="1:7">
      <c r="A10" s="1104" t="s">
        <v>453</v>
      </c>
      <c r="B10" s="1105">
        <v>261</v>
      </c>
      <c r="C10" s="1105">
        <v>112</v>
      </c>
      <c r="D10" s="1106">
        <v>373</v>
      </c>
      <c r="E10" s="1105">
        <v>24206</v>
      </c>
      <c r="F10" s="1105">
        <v>31654</v>
      </c>
      <c r="G10" s="1107">
        <v>9863</v>
      </c>
    </row>
    <row r="11" spans="1:7">
      <c r="A11" s="1104" t="s">
        <v>454</v>
      </c>
      <c r="B11" s="1106">
        <v>91</v>
      </c>
      <c r="C11" s="1106">
        <v>136</v>
      </c>
      <c r="D11" s="1106">
        <v>227</v>
      </c>
      <c r="E11" s="1105">
        <v>9496</v>
      </c>
      <c r="F11" s="1105">
        <v>23368</v>
      </c>
      <c r="G11" s="1108">
        <v>4042</v>
      </c>
    </row>
    <row r="12" spans="1:7">
      <c r="A12" s="1104" t="s">
        <v>455</v>
      </c>
      <c r="B12" s="1105">
        <v>27</v>
      </c>
      <c r="C12" s="1105">
        <v>41</v>
      </c>
      <c r="D12" s="1106">
        <v>68</v>
      </c>
      <c r="E12" s="1105">
        <v>26999</v>
      </c>
      <c r="F12" s="1105">
        <v>38171</v>
      </c>
      <c r="G12" s="1107">
        <v>2294</v>
      </c>
    </row>
    <row r="13" spans="1:7">
      <c r="A13" s="1112" t="s">
        <v>456</v>
      </c>
      <c r="B13" s="1113">
        <v>398</v>
      </c>
      <c r="C13" s="1113">
        <v>297</v>
      </c>
      <c r="D13" s="1113">
        <v>695</v>
      </c>
      <c r="E13" s="1114">
        <v>21432</v>
      </c>
      <c r="F13" s="1114">
        <v>28910</v>
      </c>
      <c r="G13" s="1115">
        <v>17116</v>
      </c>
    </row>
    <row r="14" spans="1:7">
      <c r="A14" s="1109"/>
      <c r="B14" s="917"/>
      <c r="C14" s="917"/>
      <c r="D14" s="917"/>
      <c r="E14" s="922"/>
      <c r="F14" s="922"/>
      <c r="G14" s="925"/>
    </row>
    <row r="15" spans="1:7">
      <c r="A15" s="1112" t="s">
        <v>457</v>
      </c>
      <c r="B15" s="1113">
        <v>44</v>
      </c>
      <c r="C15" s="1113" t="s">
        <v>393</v>
      </c>
      <c r="D15" s="1113">
        <v>44</v>
      </c>
      <c r="E15" s="1114">
        <v>30000</v>
      </c>
      <c r="F15" s="1114" t="s">
        <v>393</v>
      </c>
      <c r="G15" s="1115">
        <v>1320</v>
      </c>
    </row>
    <row r="16" spans="1:7">
      <c r="A16" s="1109"/>
      <c r="B16" s="917"/>
      <c r="C16" s="917"/>
      <c r="D16" s="917"/>
      <c r="E16" s="922"/>
      <c r="F16" s="922"/>
      <c r="G16" s="925"/>
    </row>
    <row r="17" spans="1:7">
      <c r="A17" s="1104" t="s">
        <v>537</v>
      </c>
      <c r="B17" s="1105">
        <v>3</v>
      </c>
      <c r="C17" s="1105" t="s">
        <v>393</v>
      </c>
      <c r="D17" s="1106">
        <v>3</v>
      </c>
      <c r="E17" s="1105">
        <v>30000</v>
      </c>
      <c r="F17" s="1105" t="s">
        <v>393</v>
      </c>
      <c r="G17" s="1107">
        <v>90</v>
      </c>
    </row>
    <row r="18" spans="1:7">
      <c r="A18" s="1104" t="s">
        <v>460</v>
      </c>
      <c r="B18" s="1106">
        <v>35</v>
      </c>
      <c r="C18" s="1106" t="s">
        <v>393</v>
      </c>
      <c r="D18" s="1106">
        <v>35</v>
      </c>
      <c r="E18" s="1105">
        <v>21500</v>
      </c>
      <c r="F18" s="1105" t="s">
        <v>393</v>
      </c>
      <c r="G18" s="1108">
        <v>753</v>
      </c>
    </row>
    <row r="19" spans="1:7">
      <c r="A19" s="1104" t="s">
        <v>461</v>
      </c>
      <c r="B19" s="1105">
        <v>27</v>
      </c>
      <c r="C19" s="1105" t="s">
        <v>393</v>
      </c>
      <c r="D19" s="1106">
        <v>27</v>
      </c>
      <c r="E19" s="1105">
        <v>23500</v>
      </c>
      <c r="F19" s="1105" t="s">
        <v>393</v>
      </c>
      <c r="G19" s="1107">
        <v>635</v>
      </c>
    </row>
    <row r="20" spans="1:7">
      <c r="A20" s="1112" t="s">
        <v>462</v>
      </c>
      <c r="B20" s="1113">
        <v>65</v>
      </c>
      <c r="C20" s="1113" t="s">
        <v>393</v>
      </c>
      <c r="D20" s="1113">
        <v>65</v>
      </c>
      <c r="E20" s="1114">
        <v>22723</v>
      </c>
      <c r="F20" s="1114" t="s">
        <v>393</v>
      </c>
      <c r="G20" s="1115">
        <v>1478</v>
      </c>
    </row>
    <row r="21" spans="1:7">
      <c r="A21" s="1104"/>
      <c r="B21" s="1105"/>
      <c r="C21" s="1106"/>
      <c r="D21" s="1106"/>
      <c r="E21" s="1105"/>
      <c r="F21" s="1106"/>
      <c r="G21" s="1107"/>
    </row>
    <row r="22" spans="1:7">
      <c r="A22" s="1104" t="s">
        <v>476</v>
      </c>
      <c r="B22" s="1105">
        <v>3</v>
      </c>
      <c r="C22" s="1105">
        <v>3</v>
      </c>
      <c r="D22" s="1106">
        <v>6</v>
      </c>
      <c r="E22" s="1105">
        <v>45000</v>
      </c>
      <c r="F22" s="1105">
        <v>80000</v>
      </c>
      <c r="G22" s="1107">
        <v>375</v>
      </c>
    </row>
    <row r="23" spans="1:7">
      <c r="A23" s="1104" t="s">
        <v>477</v>
      </c>
      <c r="B23" s="1106" t="s">
        <v>393</v>
      </c>
      <c r="C23" s="1105">
        <v>1</v>
      </c>
      <c r="D23" s="1106">
        <v>1</v>
      </c>
      <c r="E23" s="1106" t="s">
        <v>393</v>
      </c>
      <c r="F23" s="1105">
        <v>85000</v>
      </c>
      <c r="G23" s="1107">
        <v>85</v>
      </c>
    </row>
    <row r="24" spans="1:7">
      <c r="A24" s="1104" t="s">
        <v>478</v>
      </c>
      <c r="B24" s="1105" t="s">
        <v>393</v>
      </c>
      <c r="C24" s="1105">
        <v>4</v>
      </c>
      <c r="D24" s="1106">
        <v>4</v>
      </c>
      <c r="E24" s="1105" t="s">
        <v>393</v>
      </c>
      <c r="F24" s="1105">
        <v>80000</v>
      </c>
      <c r="G24" s="1107">
        <v>320</v>
      </c>
    </row>
    <row r="25" spans="1:7">
      <c r="A25" s="1104" t="s">
        <v>479</v>
      </c>
      <c r="B25" s="1105" t="s">
        <v>393</v>
      </c>
      <c r="C25" s="1105">
        <v>8</v>
      </c>
      <c r="D25" s="1106">
        <v>8</v>
      </c>
      <c r="E25" s="1105" t="s">
        <v>393</v>
      </c>
      <c r="F25" s="1105">
        <v>85000</v>
      </c>
      <c r="G25" s="1107">
        <v>680</v>
      </c>
    </row>
    <row r="26" spans="1:7">
      <c r="A26" s="1104" t="s">
        <v>480</v>
      </c>
      <c r="B26" s="1106">
        <v>3</v>
      </c>
      <c r="C26" s="1105">
        <v>2</v>
      </c>
      <c r="D26" s="1106">
        <v>5</v>
      </c>
      <c r="E26" s="1106">
        <v>30000</v>
      </c>
      <c r="F26" s="1105">
        <v>60000</v>
      </c>
      <c r="G26" s="1107">
        <v>210</v>
      </c>
    </row>
    <row r="27" spans="1:7">
      <c r="A27" s="1104" t="s">
        <v>482</v>
      </c>
      <c r="B27" s="1105" t="s">
        <v>393</v>
      </c>
      <c r="C27" s="1105">
        <v>20</v>
      </c>
      <c r="D27" s="1106">
        <v>20</v>
      </c>
      <c r="E27" s="1105" t="s">
        <v>393</v>
      </c>
      <c r="F27" s="1105">
        <v>80000</v>
      </c>
      <c r="G27" s="1107">
        <v>1600</v>
      </c>
    </row>
    <row r="28" spans="1:7">
      <c r="A28" s="1104" t="s">
        <v>483</v>
      </c>
      <c r="B28" s="1105">
        <v>2</v>
      </c>
      <c r="C28" s="1105">
        <v>3</v>
      </c>
      <c r="D28" s="1106">
        <v>5</v>
      </c>
      <c r="E28" s="1105">
        <v>95000</v>
      </c>
      <c r="F28" s="1105">
        <v>100000</v>
      </c>
      <c r="G28" s="1107">
        <v>490</v>
      </c>
    </row>
    <row r="29" spans="1:7">
      <c r="A29" s="1112" t="s">
        <v>484</v>
      </c>
      <c r="B29" s="1113">
        <v>8</v>
      </c>
      <c r="C29" s="1113">
        <v>41</v>
      </c>
      <c r="D29" s="1113">
        <v>49</v>
      </c>
      <c r="E29" s="1114">
        <v>51875</v>
      </c>
      <c r="F29" s="1114">
        <v>81585</v>
      </c>
      <c r="G29" s="1115">
        <v>3760</v>
      </c>
    </row>
    <row r="30" spans="1:7">
      <c r="A30" s="1104"/>
      <c r="B30" s="1110"/>
      <c r="C30" s="1110"/>
      <c r="D30" s="1106"/>
      <c r="E30" s="1110"/>
      <c r="F30" s="1110"/>
      <c r="G30" s="1107"/>
    </row>
    <row r="31" spans="1:7">
      <c r="A31" s="1104" t="s">
        <v>492</v>
      </c>
      <c r="B31" s="1105" t="s">
        <v>393</v>
      </c>
      <c r="C31" s="1105">
        <v>1</v>
      </c>
      <c r="D31" s="1106">
        <v>1</v>
      </c>
      <c r="E31" s="1105" t="s">
        <v>393</v>
      </c>
      <c r="F31" s="1105">
        <v>40000</v>
      </c>
      <c r="G31" s="1107">
        <v>40</v>
      </c>
    </row>
    <row r="32" spans="1:7">
      <c r="A32" s="1112" t="s">
        <v>495</v>
      </c>
      <c r="B32" s="1113" t="s">
        <v>393</v>
      </c>
      <c r="C32" s="1113">
        <v>1</v>
      </c>
      <c r="D32" s="1113">
        <v>1</v>
      </c>
      <c r="E32" s="1114" t="s">
        <v>393</v>
      </c>
      <c r="F32" s="1114">
        <v>40000</v>
      </c>
      <c r="G32" s="1115">
        <v>40</v>
      </c>
    </row>
    <row r="33" spans="1:7">
      <c r="A33" s="1104"/>
      <c r="B33" s="1105"/>
      <c r="C33" s="1105"/>
      <c r="D33" s="1106"/>
      <c r="E33" s="1105"/>
      <c r="F33" s="1105"/>
      <c r="G33" s="1107"/>
    </row>
    <row r="34" spans="1:7">
      <c r="A34" s="1104" t="s">
        <v>502</v>
      </c>
      <c r="B34" s="1106">
        <v>30</v>
      </c>
      <c r="C34" s="1106">
        <v>19</v>
      </c>
      <c r="D34" s="1106">
        <v>49</v>
      </c>
      <c r="E34" s="1106">
        <v>20000</v>
      </c>
      <c r="F34" s="1105">
        <v>45000</v>
      </c>
      <c r="G34" s="1108">
        <v>1455</v>
      </c>
    </row>
    <row r="35" spans="1:7">
      <c r="A35" s="1104" t="s">
        <v>503</v>
      </c>
      <c r="B35" s="1111" t="s">
        <v>393</v>
      </c>
      <c r="C35" s="1106">
        <v>37</v>
      </c>
      <c r="D35" s="1106">
        <v>37</v>
      </c>
      <c r="E35" s="1111" t="s">
        <v>393</v>
      </c>
      <c r="F35" s="1105">
        <v>60811</v>
      </c>
      <c r="G35" s="1108">
        <v>2250</v>
      </c>
    </row>
    <row r="36" spans="1:7">
      <c r="A36" s="1104" t="s">
        <v>505</v>
      </c>
      <c r="B36" s="1105" t="s">
        <v>393</v>
      </c>
      <c r="C36" s="1105">
        <v>1</v>
      </c>
      <c r="D36" s="1106">
        <v>1</v>
      </c>
      <c r="E36" s="1105" t="s">
        <v>393</v>
      </c>
      <c r="F36" s="1105">
        <v>32000</v>
      </c>
      <c r="G36" s="1107">
        <v>32</v>
      </c>
    </row>
    <row r="37" spans="1:7">
      <c r="A37" s="1104" t="s">
        <v>506</v>
      </c>
      <c r="B37" s="1106">
        <v>1</v>
      </c>
      <c r="C37" s="1106">
        <v>5</v>
      </c>
      <c r="D37" s="1106">
        <v>6</v>
      </c>
      <c r="E37" s="1105">
        <v>8000</v>
      </c>
      <c r="F37" s="1105">
        <v>27000</v>
      </c>
      <c r="G37" s="1108">
        <v>143</v>
      </c>
    </row>
    <row r="38" spans="1:7">
      <c r="A38" s="1112" t="s">
        <v>508</v>
      </c>
      <c r="B38" s="1113">
        <v>31</v>
      </c>
      <c r="C38" s="1113">
        <v>62</v>
      </c>
      <c r="D38" s="1113">
        <v>93</v>
      </c>
      <c r="E38" s="1114">
        <v>19613</v>
      </c>
      <c r="F38" s="1114">
        <v>52774</v>
      </c>
      <c r="G38" s="1115">
        <v>3880</v>
      </c>
    </row>
    <row r="39" spans="1:7">
      <c r="A39" s="1104"/>
      <c r="B39" s="1105"/>
      <c r="C39" s="1105"/>
      <c r="D39" s="1106"/>
      <c r="E39" s="1105"/>
      <c r="F39" s="1105"/>
      <c r="G39" s="1107"/>
    </row>
    <row r="40" spans="1:7">
      <c r="A40" s="1104" t="s">
        <v>510</v>
      </c>
      <c r="B40" s="1105">
        <v>1</v>
      </c>
      <c r="C40" s="1105">
        <v>1</v>
      </c>
      <c r="D40" s="1106">
        <v>2</v>
      </c>
      <c r="E40" s="1105">
        <v>4000</v>
      </c>
      <c r="F40" s="1105">
        <v>20000</v>
      </c>
      <c r="G40" s="1107">
        <v>22</v>
      </c>
    </row>
    <row r="41" spans="1:7">
      <c r="A41" s="1112" t="s">
        <v>511</v>
      </c>
      <c r="B41" s="1113">
        <v>1</v>
      </c>
      <c r="C41" s="1113">
        <v>1</v>
      </c>
      <c r="D41" s="1113">
        <v>2</v>
      </c>
      <c r="E41" s="1114">
        <v>4000</v>
      </c>
      <c r="F41" s="1114">
        <v>20000</v>
      </c>
      <c r="G41" s="1115">
        <v>22</v>
      </c>
    </row>
    <row r="42" spans="1:7">
      <c r="A42" s="1104"/>
      <c r="B42" s="1105"/>
      <c r="C42" s="1105"/>
      <c r="D42" s="1106"/>
      <c r="E42" s="1105"/>
      <c r="F42" s="1105"/>
      <c r="G42" s="1107"/>
    </row>
    <row r="43" spans="1:7" ht="13.5" thickBot="1">
      <c r="A43" s="1116" t="s">
        <v>512</v>
      </c>
      <c r="B43" s="915">
        <v>547</v>
      </c>
      <c r="C43" s="915">
        <v>402</v>
      </c>
      <c r="D43" s="915">
        <v>949</v>
      </c>
      <c r="E43" s="1117">
        <v>22585</v>
      </c>
      <c r="F43" s="1117">
        <v>37968</v>
      </c>
      <c r="G43" s="916">
        <v>27616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Hoja222">
    <pageSetUpPr fitToPage="1"/>
  </sheetPr>
  <dimension ref="A1:G1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85546875" style="240" customWidth="1"/>
    <col min="2" max="6" width="15.5703125" style="240" customWidth="1"/>
    <col min="7" max="7" width="17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864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1378</v>
      </c>
      <c r="B4" s="1590"/>
      <c r="C4" s="1590"/>
      <c r="D4" s="1590"/>
      <c r="E4" s="1590"/>
      <c r="F4" s="1590"/>
      <c r="G4" s="1590"/>
    </row>
    <row r="5" spans="1:7" s="91" customFormat="1" ht="15.75" thickBot="1">
      <c r="A5" s="218"/>
      <c r="B5" s="219"/>
      <c r="C5" s="219"/>
      <c r="D5" s="219"/>
      <c r="E5" s="219"/>
      <c r="F5" s="219"/>
      <c r="G5" s="219"/>
    </row>
    <row r="6" spans="1:7" s="739" customFormat="1" ht="25.5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s="739" customFormat="1" ht="21.75" customHeight="1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s="739" customFormat="1" ht="24.75" customHeight="1" thickBot="1">
      <c r="A8" s="1550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273" t="s">
        <v>526</v>
      </c>
    </row>
    <row r="9" spans="1:7" ht="21.75" customHeight="1">
      <c r="A9" s="75" t="s">
        <v>461</v>
      </c>
      <c r="B9" s="126">
        <v>2</v>
      </c>
      <c r="C9" s="45" t="s">
        <v>393</v>
      </c>
      <c r="D9" s="45">
        <v>2</v>
      </c>
      <c r="E9" s="126">
        <v>11500</v>
      </c>
      <c r="F9" s="45" t="s">
        <v>393</v>
      </c>
      <c r="G9" s="135">
        <v>23</v>
      </c>
    </row>
    <row r="10" spans="1:7">
      <c r="A10" s="76" t="s">
        <v>462</v>
      </c>
      <c r="B10" s="77">
        <v>2</v>
      </c>
      <c r="C10" s="77" t="s">
        <v>393</v>
      </c>
      <c r="D10" s="77">
        <v>2</v>
      </c>
      <c r="E10" s="81">
        <v>11500</v>
      </c>
      <c r="F10" s="81" t="s">
        <v>393</v>
      </c>
      <c r="G10" s="78">
        <v>23</v>
      </c>
    </row>
    <row r="11" spans="1:7">
      <c r="A11" s="66"/>
      <c r="B11" s="48"/>
      <c r="C11" s="48"/>
      <c r="D11" s="48"/>
      <c r="E11" s="12"/>
      <c r="F11" s="12"/>
      <c r="G11" s="49"/>
    </row>
    <row r="12" spans="1:7">
      <c r="A12" s="66" t="s">
        <v>480</v>
      </c>
      <c r="B12" s="48">
        <v>6</v>
      </c>
      <c r="C12" s="48" t="s">
        <v>393</v>
      </c>
      <c r="D12" s="48">
        <v>6</v>
      </c>
      <c r="E12" s="12">
        <v>30000</v>
      </c>
      <c r="F12" s="12" t="s">
        <v>393</v>
      </c>
      <c r="G12" s="49">
        <v>180</v>
      </c>
    </row>
    <row r="13" spans="1:7">
      <c r="A13" s="76" t="s">
        <v>484</v>
      </c>
      <c r="B13" s="77">
        <v>6</v>
      </c>
      <c r="C13" s="77" t="s">
        <v>393</v>
      </c>
      <c r="D13" s="77">
        <v>6</v>
      </c>
      <c r="E13" s="81">
        <v>30000</v>
      </c>
      <c r="F13" s="81" t="s">
        <v>393</v>
      </c>
      <c r="G13" s="78">
        <v>180</v>
      </c>
    </row>
    <row r="14" spans="1:7">
      <c r="A14" s="66"/>
      <c r="B14" s="48"/>
      <c r="C14" s="48"/>
      <c r="D14" s="48"/>
      <c r="E14" s="12"/>
      <c r="F14" s="12"/>
      <c r="G14" s="49"/>
    </row>
    <row r="15" spans="1:7">
      <c r="A15" s="66" t="s">
        <v>502</v>
      </c>
      <c r="B15" s="48">
        <v>5</v>
      </c>
      <c r="C15" s="48">
        <v>6</v>
      </c>
      <c r="D15" s="48">
        <v>11</v>
      </c>
      <c r="E15" s="12">
        <v>15000</v>
      </c>
      <c r="F15" s="12">
        <v>20000</v>
      </c>
      <c r="G15" s="49">
        <v>195</v>
      </c>
    </row>
    <row r="16" spans="1:7">
      <c r="A16" s="76" t="s">
        <v>508</v>
      </c>
      <c r="B16" s="77">
        <v>5</v>
      </c>
      <c r="C16" s="77">
        <v>6</v>
      </c>
      <c r="D16" s="77">
        <v>11</v>
      </c>
      <c r="E16" s="81">
        <v>15000</v>
      </c>
      <c r="F16" s="81">
        <v>20000</v>
      </c>
      <c r="G16" s="78">
        <v>195</v>
      </c>
    </row>
    <row r="17" spans="1:7">
      <c r="A17" s="66"/>
      <c r="B17" s="48"/>
      <c r="C17" s="48"/>
      <c r="D17" s="48"/>
      <c r="E17" s="12"/>
      <c r="F17" s="12"/>
      <c r="G17" s="49"/>
    </row>
    <row r="18" spans="1:7" ht="13.5" thickBot="1">
      <c r="A18" s="69" t="s">
        <v>512</v>
      </c>
      <c r="B18" s="55">
        <v>13</v>
      </c>
      <c r="C18" s="55">
        <v>6</v>
      </c>
      <c r="D18" s="55">
        <v>19</v>
      </c>
      <c r="E18" s="205">
        <v>21385</v>
      </c>
      <c r="F18" s="205">
        <v>20000</v>
      </c>
      <c r="G18" s="56">
        <v>398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Hoja223">
    <pageSetUpPr fitToPage="1"/>
  </sheetPr>
  <dimension ref="A1:H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" style="240" customWidth="1"/>
    <col min="2" max="7" width="18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865</v>
      </c>
      <c r="B3" s="1590"/>
      <c r="C3" s="1590"/>
      <c r="D3" s="1590"/>
      <c r="E3" s="1590"/>
      <c r="F3" s="1590"/>
      <c r="G3" s="1590"/>
      <c r="H3" s="251"/>
    </row>
    <row r="4" spans="1:8" s="91" customFormat="1" ht="15">
      <c r="A4" s="1590" t="s">
        <v>1378</v>
      </c>
      <c r="B4" s="1590"/>
      <c r="C4" s="1590"/>
      <c r="D4" s="1590"/>
      <c r="E4" s="1590"/>
      <c r="F4" s="1590"/>
      <c r="G4" s="1590"/>
    </row>
    <row r="5" spans="1:8" s="91" customFormat="1" ht="15.75" thickBot="1">
      <c r="A5" s="218"/>
      <c r="B5" s="219"/>
      <c r="C5" s="219"/>
      <c r="D5" s="219"/>
      <c r="E5" s="219"/>
      <c r="F5" s="219"/>
      <c r="G5" s="219"/>
    </row>
    <row r="6" spans="1:8" ht="22.5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  <c r="H6" s="739"/>
    </row>
    <row r="7" spans="1:8" ht="22.5" customHeight="1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  <c r="H7" s="739"/>
    </row>
    <row r="8" spans="1:8" ht="22.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  <c r="H8" s="739"/>
    </row>
    <row r="9" spans="1:8" ht="13.5" thickBot="1">
      <c r="A9" s="1504" t="s">
        <v>512</v>
      </c>
      <c r="B9" s="1505" t="s">
        <v>393</v>
      </c>
      <c r="C9" s="1505" t="s">
        <v>393</v>
      </c>
      <c r="D9" s="1505" t="s">
        <v>393</v>
      </c>
      <c r="E9" s="1506" t="s">
        <v>393</v>
      </c>
      <c r="F9" s="1506" t="s">
        <v>393</v>
      </c>
      <c r="G9" s="1507" t="s">
        <v>393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Hoja151">
    <pageSetUpPr fitToPage="1"/>
  </sheetPr>
  <dimension ref="B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24"/>
    <col min="2" max="2" width="21.42578125" style="24" customWidth="1"/>
    <col min="3" max="6" width="23.5703125" style="24" customWidth="1"/>
    <col min="7" max="7" width="7.42578125" style="24" customWidth="1"/>
    <col min="8" max="11" width="17.7109375" style="24" customWidth="1"/>
    <col min="12" max="16384" width="11.42578125" style="24"/>
  </cols>
  <sheetData>
    <row r="1" spans="2:8" s="90" customFormat="1" ht="18">
      <c r="B1" s="1552" t="s">
        <v>369</v>
      </c>
      <c r="C1" s="1552"/>
      <c r="D1" s="1552"/>
      <c r="E1" s="1552"/>
      <c r="F1" s="1552"/>
    </row>
    <row r="2" spans="2:8" s="91" customFormat="1" ht="12.75" customHeight="1"/>
    <row r="3" spans="2:8" s="91" customFormat="1" ht="15">
      <c r="B3" s="1590" t="s">
        <v>866</v>
      </c>
      <c r="C3" s="1590"/>
      <c r="D3" s="1590"/>
      <c r="E3" s="1590"/>
      <c r="F3" s="1590"/>
      <c r="G3" s="251"/>
      <c r="H3" s="251"/>
    </row>
    <row r="4" spans="2:8" s="91" customFormat="1" ht="15">
      <c r="B4" s="1590" t="s">
        <v>859</v>
      </c>
      <c r="C4" s="1590"/>
      <c r="D4" s="1590"/>
      <c r="E4" s="1590"/>
      <c r="F4" s="1590"/>
    </row>
    <row r="5" spans="2:8" s="91" customFormat="1" ht="13.5" customHeight="1" thickBot="1">
      <c r="B5" s="5"/>
      <c r="C5" s="6"/>
      <c r="D5" s="6"/>
      <c r="E5" s="6"/>
      <c r="F5" s="6"/>
    </row>
    <row r="6" spans="2:8" ht="22.5" customHeight="1">
      <c r="B6" s="800"/>
      <c r="C6" s="1581" t="s">
        <v>867</v>
      </c>
      <c r="D6" s="1592"/>
      <c r="E6" s="1581" t="s">
        <v>868</v>
      </c>
      <c r="F6" s="1582"/>
    </row>
    <row r="7" spans="2:8" ht="22.5" customHeight="1">
      <c r="B7" s="856" t="s">
        <v>372</v>
      </c>
      <c r="C7" s="276" t="s">
        <v>373</v>
      </c>
      <c r="D7" s="276" t="s">
        <v>826</v>
      </c>
      <c r="E7" s="276" t="s">
        <v>373</v>
      </c>
      <c r="F7" s="277" t="s">
        <v>826</v>
      </c>
    </row>
    <row r="8" spans="2:8" ht="22.5" customHeight="1" thickBot="1">
      <c r="B8" s="786"/>
      <c r="C8" s="279" t="s">
        <v>376</v>
      </c>
      <c r="D8" s="279" t="s">
        <v>377</v>
      </c>
      <c r="E8" s="279" t="s">
        <v>376</v>
      </c>
      <c r="F8" s="885" t="s">
        <v>377</v>
      </c>
    </row>
    <row r="9" spans="2:8" ht="21" customHeight="1">
      <c r="B9" s="102">
        <v>2004</v>
      </c>
      <c r="C9" s="1316">
        <v>6.6390000000000002</v>
      </c>
      <c r="D9" s="865">
        <v>172.84299999999999</v>
      </c>
      <c r="E9" s="1316">
        <v>32.411000000000001</v>
      </c>
      <c r="F9" s="866">
        <v>202.22399999999999</v>
      </c>
      <c r="G9" s="314"/>
    </row>
    <row r="10" spans="2:8">
      <c r="B10" s="102">
        <v>2005</v>
      </c>
      <c r="C10" s="1316">
        <v>6.3049999999999997</v>
      </c>
      <c r="D10" s="865">
        <v>174.642</v>
      </c>
      <c r="E10" s="1317">
        <v>20.550999999999998</v>
      </c>
      <c r="F10" s="1321">
        <v>189.50399999999999</v>
      </c>
      <c r="G10" s="314"/>
    </row>
    <row r="11" spans="2:8">
      <c r="B11" s="102">
        <v>2006</v>
      </c>
      <c r="C11" s="1316">
        <v>5.7220000000000004</v>
      </c>
      <c r="D11" s="865">
        <v>152.73500000000001</v>
      </c>
      <c r="E11" s="1317">
        <v>17.126999999999999</v>
      </c>
      <c r="F11" s="1321">
        <v>179.84299999999999</v>
      </c>
      <c r="G11" s="314"/>
    </row>
    <row r="12" spans="2:8">
      <c r="B12" s="102">
        <v>2007</v>
      </c>
      <c r="C12" s="1316">
        <v>5.431</v>
      </c>
      <c r="D12" s="865">
        <v>148.42500000000001</v>
      </c>
      <c r="E12" s="1317">
        <v>29.302</v>
      </c>
      <c r="F12" s="1321">
        <v>339.36900000000003</v>
      </c>
      <c r="G12" s="314"/>
    </row>
    <row r="13" spans="2:8">
      <c r="B13" s="102">
        <v>2008</v>
      </c>
      <c r="C13" s="1316">
        <v>5.3330000000000002</v>
      </c>
      <c r="D13" s="865">
        <v>145.208</v>
      </c>
      <c r="E13" s="1317">
        <v>24.321000000000002</v>
      </c>
      <c r="F13" s="1321">
        <v>211.15600000000001</v>
      </c>
      <c r="G13" s="314"/>
    </row>
    <row r="14" spans="2:8">
      <c r="B14" s="102">
        <v>2009</v>
      </c>
      <c r="C14" s="1316">
        <v>4.9960000000000004</v>
      </c>
      <c r="D14" s="865">
        <v>120.292</v>
      </c>
      <c r="E14" s="1316">
        <v>38.075000000000003</v>
      </c>
      <c r="F14" s="866">
        <v>438.536</v>
      </c>
      <c r="G14" s="314"/>
    </row>
    <row r="15" spans="2:8">
      <c r="B15" s="102">
        <v>2010</v>
      </c>
      <c r="C15" s="1316">
        <v>4.899</v>
      </c>
      <c r="D15" s="865">
        <v>117.345</v>
      </c>
      <c r="E15" s="1316">
        <v>27.997</v>
      </c>
      <c r="F15" s="866">
        <v>221.87200000000001</v>
      </c>
      <c r="G15" s="314"/>
    </row>
    <row r="16" spans="2:8">
      <c r="B16" s="102">
        <v>2011</v>
      </c>
      <c r="C16" s="1316">
        <v>4.9820000000000002</v>
      </c>
      <c r="D16" s="865">
        <v>118.869</v>
      </c>
      <c r="E16" s="1316">
        <v>50.317</v>
      </c>
      <c r="F16" s="866">
        <v>341.87299999999999</v>
      </c>
      <c r="G16" s="314"/>
    </row>
    <row r="17" spans="2:7">
      <c r="B17" s="102">
        <v>2012</v>
      </c>
      <c r="C17" s="1316">
        <v>5.09</v>
      </c>
      <c r="D17" s="865">
        <v>122.008</v>
      </c>
      <c r="E17" s="1316">
        <v>20.245000000000001</v>
      </c>
      <c r="F17" s="866">
        <v>96.566999999999993</v>
      </c>
      <c r="G17" s="314"/>
    </row>
    <row r="18" spans="2:7">
      <c r="B18" s="102">
        <v>2013</v>
      </c>
      <c r="C18" s="1316">
        <v>4.8650000000000002</v>
      </c>
      <c r="D18" s="865">
        <v>121.04300000000001</v>
      </c>
      <c r="E18" s="1316">
        <v>20.658999999999999</v>
      </c>
      <c r="F18" s="866">
        <v>164.745</v>
      </c>
      <c r="G18" s="314"/>
    </row>
    <row r="19" spans="2:7" ht="13.5" thickBot="1">
      <c r="B19" s="143">
        <v>2014</v>
      </c>
      <c r="C19" s="1337">
        <v>4.875</v>
      </c>
      <c r="D19" s="1057">
        <v>120.63800000000001</v>
      </c>
      <c r="E19" s="1337">
        <v>24.797000000000001</v>
      </c>
      <c r="F19" s="1058">
        <v>202.44499999999999</v>
      </c>
      <c r="G19" s="314"/>
    </row>
    <row r="20" spans="2:7">
      <c r="B20" s="371"/>
      <c r="C20" s="237"/>
      <c r="D20" s="368"/>
      <c r="E20" s="237"/>
      <c r="F20" s="368"/>
    </row>
    <row r="21" spans="2:7">
      <c r="B21" s="371"/>
      <c r="C21" s="237"/>
      <c r="D21" s="368"/>
      <c r="E21" s="237"/>
      <c r="F21" s="368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Hoja118">
    <pageSetUpPr fitToPage="1"/>
  </sheetPr>
  <dimension ref="A1:G3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140625" style="240" customWidth="1"/>
    <col min="2" max="7" width="18.140625" style="240" customWidth="1"/>
    <col min="8" max="8" width="10.7109375" style="240" customWidth="1"/>
    <col min="9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869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1384</v>
      </c>
      <c r="B4" s="1590"/>
      <c r="C4" s="1590"/>
      <c r="D4" s="1590"/>
      <c r="E4" s="1590"/>
      <c r="F4" s="1590"/>
      <c r="G4" s="1590"/>
    </row>
    <row r="5" spans="1:7" s="91" customFormat="1" ht="13.5" customHeight="1" thickBot="1">
      <c r="A5" s="5"/>
      <c r="B5" s="6"/>
      <c r="C5" s="6"/>
      <c r="D5" s="6"/>
      <c r="E5" s="6"/>
      <c r="F5" s="6"/>
      <c r="G5" s="6"/>
    </row>
    <row r="6" spans="1:7" ht="21.75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ht="21.75" customHeight="1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ht="21.7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7" ht="25.5" customHeight="1">
      <c r="A9" s="75" t="s">
        <v>452</v>
      </c>
      <c r="B9" s="45">
        <v>905</v>
      </c>
      <c r="C9" s="45">
        <v>226</v>
      </c>
      <c r="D9" s="45">
        <v>1131</v>
      </c>
      <c r="E9" s="126">
        <v>26250</v>
      </c>
      <c r="F9" s="126">
        <v>26250</v>
      </c>
      <c r="G9" s="46">
        <v>29689</v>
      </c>
    </row>
    <row r="10" spans="1:7">
      <c r="A10" s="66" t="s">
        <v>453</v>
      </c>
      <c r="B10" s="12">
        <v>1263</v>
      </c>
      <c r="C10" s="12">
        <v>316</v>
      </c>
      <c r="D10" s="48">
        <v>1579</v>
      </c>
      <c r="E10" s="12">
        <v>25200</v>
      </c>
      <c r="F10" s="12">
        <v>25200</v>
      </c>
      <c r="G10" s="13">
        <v>39791</v>
      </c>
    </row>
    <row r="11" spans="1:7">
      <c r="A11" s="66" t="s">
        <v>454</v>
      </c>
      <c r="B11" s="48">
        <v>805</v>
      </c>
      <c r="C11" s="48">
        <v>201</v>
      </c>
      <c r="D11" s="48">
        <v>1006</v>
      </c>
      <c r="E11" s="12">
        <v>12705</v>
      </c>
      <c r="F11" s="12">
        <v>24255</v>
      </c>
      <c r="G11" s="49">
        <v>15103</v>
      </c>
    </row>
    <row r="12" spans="1:7">
      <c r="A12" s="66" t="s">
        <v>455</v>
      </c>
      <c r="B12" s="12">
        <v>683</v>
      </c>
      <c r="C12" s="12">
        <v>170</v>
      </c>
      <c r="D12" s="48">
        <v>853</v>
      </c>
      <c r="E12" s="12">
        <v>32550</v>
      </c>
      <c r="F12" s="12">
        <v>53550</v>
      </c>
      <c r="G12" s="13">
        <v>31335</v>
      </c>
    </row>
    <row r="13" spans="1:7">
      <c r="A13" s="76" t="s">
        <v>456</v>
      </c>
      <c r="B13" s="77">
        <v>3656</v>
      </c>
      <c r="C13" s="77">
        <v>913</v>
      </c>
      <c r="D13" s="77">
        <v>4569</v>
      </c>
      <c r="E13" s="81">
        <v>24082</v>
      </c>
      <c r="F13" s="81">
        <v>30531</v>
      </c>
      <c r="G13" s="78">
        <v>115918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76" t="s">
        <v>457</v>
      </c>
      <c r="B15" s="77">
        <v>116</v>
      </c>
      <c r="C15" s="77" t="s">
        <v>393</v>
      </c>
      <c r="D15" s="77">
        <v>116</v>
      </c>
      <c r="E15" s="81">
        <v>15000</v>
      </c>
      <c r="F15" s="81" t="s">
        <v>393</v>
      </c>
      <c r="G15" s="78">
        <v>1740</v>
      </c>
    </row>
    <row r="16" spans="1:7">
      <c r="A16" s="68"/>
      <c r="B16" s="73"/>
      <c r="C16" s="73"/>
      <c r="D16" s="73"/>
      <c r="E16" s="79"/>
      <c r="F16" s="79"/>
      <c r="G16" s="74"/>
    </row>
    <row r="17" spans="1:7">
      <c r="A17" s="76" t="s">
        <v>458</v>
      </c>
      <c r="B17" s="77">
        <v>51</v>
      </c>
      <c r="C17" s="77" t="s">
        <v>393</v>
      </c>
      <c r="D17" s="77">
        <v>51</v>
      </c>
      <c r="E17" s="81">
        <v>15000</v>
      </c>
      <c r="F17" s="81" t="s">
        <v>393</v>
      </c>
      <c r="G17" s="78">
        <v>765</v>
      </c>
    </row>
    <row r="18" spans="1:7">
      <c r="A18" s="66"/>
      <c r="B18" s="48"/>
      <c r="C18" s="48"/>
      <c r="D18" s="48"/>
      <c r="E18" s="12"/>
      <c r="F18" s="12"/>
      <c r="G18" s="49"/>
    </row>
    <row r="19" spans="1:7">
      <c r="A19" s="66" t="s">
        <v>537</v>
      </c>
      <c r="B19" s="12">
        <v>2</v>
      </c>
      <c r="C19" s="12" t="s">
        <v>393</v>
      </c>
      <c r="D19" s="48">
        <v>2</v>
      </c>
      <c r="E19" s="12">
        <v>24000</v>
      </c>
      <c r="F19" s="12" t="s">
        <v>393</v>
      </c>
      <c r="G19" s="13">
        <v>48</v>
      </c>
    </row>
    <row r="20" spans="1:7">
      <c r="A20" s="66" t="s">
        <v>461</v>
      </c>
      <c r="B20" s="12">
        <v>4</v>
      </c>
      <c r="C20" s="48" t="s">
        <v>393</v>
      </c>
      <c r="D20" s="48">
        <v>4</v>
      </c>
      <c r="E20" s="12">
        <v>23500</v>
      </c>
      <c r="F20" s="48" t="s">
        <v>393</v>
      </c>
      <c r="G20" s="13">
        <v>94</v>
      </c>
    </row>
    <row r="21" spans="1:7">
      <c r="A21" s="76" t="s">
        <v>462</v>
      </c>
      <c r="B21" s="77">
        <v>6</v>
      </c>
      <c r="C21" s="77" t="s">
        <v>393</v>
      </c>
      <c r="D21" s="77">
        <v>6</v>
      </c>
      <c r="E21" s="81">
        <v>23667</v>
      </c>
      <c r="F21" s="81" t="s">
        <v>393</v>
      </c>
      <c r="G21" s="78">
        <v>142</v>
      </c>
    </row>
    <row r="22" spans="1:7">
      <c r="A22" s="68"/>
      <c r="B22" s="73"/>
      <c r="C22" s="73"/>
      <c r="D22" s="73"/>
      <c r="E22" s="79"/>
      <c r="F22" s="79"/>
      <c r="G22" s="74"/>
    </row>
    <row r="23" spans="1:7">
      <c r="A23" s="66" t="s">
        <v>465</v>
      </c>
      <c r="B23" s="48" t="s">
        <v>393</v>
      </c>
      <c r="C23" s="48" t="s">
        <v>393</v>
      </c>
      <c r="D23" s="48" t="s">
        <v>393</v>
      </c>
      <c r="E23" s="12">
        <v>19750</v>
      </c>
      <c r="F23" s="12" t="s">
        <v>393</v>
      </c>
      <c r="G23" s="49" t="s">
        <v>393</v>
      </c>
    </row>
    <row r="24" spans="1:7">
      <c r="A24" s="66" t="s">
        <v>467</v>
      </c>
      <c r="B24" s="12" t="s">
        <v>393</v>
      </c>
      <c r="C24" s="12" t="s">
        <v>393</v>
      </c>
      <c r="D24" s="48" t="s">
        <v>393</v>
      </c>
      <c r="E24" s="12">
        <v>19750</v>
      </c>
      <c r="F24" s="12" t="s">
        <v>393</v>
      </c>
      <c r="G24" s="13" t="s">
        <v>393</v>
      </c>
    </row>
    <row r="25" spans="1:7">
      <c r="A25" s="66" t="s">
        <v>470</v>
      </c>
      <c r="B25" s="12">
        <v>8</v>
      </c>
      <c r="C25" s="12">
        <v>1</v>
      </c>
      <c r="D25" s="48">
        <v>9</v>
      </c>
      <c r="E25" s="12">
        <v>25000</v>
      </c>
      <c r="F25" s="12">
        <v>33000</v>
      </c>
      <c r="G25" s="13">
        <v>233</v>
      </c>
    </row>
    <row r="26" spans="1:7">
      <c r="A26" s="76" t="s">
        <v>473</v>
      </c>
      <c r="B26" s="77">
        <v>8</v>
      </c>
      <c r="C26" s="77">
        <v>1</v>
      </c>
      <c r="D26" s="77">
        <v>9</v>
      </c>
      <c r="E26" s="81">
        <v>25000</v>
      </c>
      <c r="F26" s="81">
        <v>33000</v>
      </c>
      <c r="G26" s="78">
        <v>233</v>
      </c>
    </row>
    <row r="27" spans="1:7">
      <c r="A27" s="66"/>
      <c r="B27" s="48"/>
      <c r="C27" s="48"/>
      <c r="D27" s="48"/>
      <c r="E27" s="48"/>
      <c r="F27" s="12"/>
      <c r="G27" s="49"/>
    </row>
    <row r="28" spans="1:7">
      <c r="A28" s="66" t="s">
        <v>492</v>
      </c>
      <c r="B28" s="48" t="s">
        <v>393</v>
      </c>
      <c r="C28" s="48">
        <v>1</v>
      </c>
      <c r="D28" s="48">
        <v>1</v>
      </c>
      <c r="E28" s="48" t="s">
        <v>393</v>
      </c>
      <c r="F28" s="12">
        <v>22000</v>
      </c>
      <c r="G28" s="49">
        <v>22</v>
      </c>
    </row>
    <row r="29" spans="1:7">
      <c r="A29" s="76" t="s">
        <v>495</v>
      </c>
      <c r="B29" s="77" t="s">
        <v>393</v>
      </c>
      <c r="C29" s="77">
        <v>1</v>
      </c>
      <c r="D29" s="77">
        <v>1</v>
      </c>
      <c r="E29" s="81" t="s">
        <v>393</v>
      </c>
      <c r="F29" s="81">
        <v>22000</v>
      </c>
      <c r="G29" s="78">
        <v>22</v>
      </c>
    </row>
    <row r="30" spans="1:7">
      <c r="A30" s="66"/>
      <c r="B30" s="48"/>
      <c r="C30" s="48"/>
      <c r="D30" s="48"/>
      <c r="E30" s="12"/>
      <c r="F30" s="12"/>
      <c r="G30" s="49"/>
    </row>
    <row r="31" spans="1:7">
      <c r="A31" s="66" t="s">
        <v>502</v>
      </c>
      <c r="B31" s="12">
        <v>34</v>
      </c>
      <c r="C31" s="12">
        <v>10</v>
      </c>
      <c r="D31" s="48">
        <v>44</v>
      </c>
      <c r="E31" s="12">
        <v>15000</v>
      </c>
      <c r="F31" s="12">
        <v>30000</v>
      </c>
      <c r="G31" s="13">
        <v>810</v>
      </c>
    </row>
    <row r="32" spans="1:7">
      <c r="A32" s="66" t="s">
        <v>505</v>
      </c>
      <c r="B32" s="12" t="s">
        <v>393</v>
      </c>
      <c r="C32" s="12">
        <v>1</v>
      </c>
      <c r="D32" s="48">
        <v>1</v>
      </c>
      <c r="E32" s="12" t="s">
        <v>393</v>
      </c>
      <c r="F32" s="12">
        <v>20000</v>
      </c>
      <c r="G32" s="13">
        <v>20</v>
      </c>
    </row>
    <row r="33" spans="1:7">
      <c r="A33" s="66" t="s">
        <v>506</v>
      </c>
      <c r="B33" s="12" t="s">
        <v>393</v>
      </c>
      <c r="C33" s="12">
        <v>4</v>
      </c>
      <c r="D33" s="48">
        <v>4</v>
      </c>
      <c r="E33" s="12" t="s">
        <v>393</v>
      </c>
      <c r="F33" s="12">
        <v>16500</v>
      </c>
      <c r="G33" s="13">
        <v>66</v>
      </c>
    </row>
    <row r="34" spans="1:7">
      <c r="A34" s="76" t="s">
        <v>508</v>
      </c>
      <c r="B34" s="77">
        <v>34</v>
      </c>
      <c r="C34" s="77">
        <v>15</v>
      </c>
      <c r="D34" s="77">
        <v>49</v>
      </c>
      <c r="E34" s="81">
        <v>15000</v>
      </c>
      <c r="F34" s="81">
        <v>25733</v>
      </c>
      <c r="G34" s="78">
        <v>896</v>
      </c>
    </row>
    <row r="35" spans="1:7">
      <c r="A35" s="66"/>
      <c r="B35" s="12"/>
      <c r="C35" s="12"/>
      <c r="D35" s="48"/>
      <c r="E35" s="12"/>
      <c r="F35" s="12"/>
      <c r="G35" s="13"/>
    </row>
    <row r="36" spans="1:7">
      <c r="A36" s="66" t="s">
        <v>510</v>
      </c>
      <c r="B36" s="12">
        <v>35</v>
      </c>
      <c r="C36" s="12">
        <v>39</v>
      </c>
      <c r="D36" s="48">
        <v>74</v>
      </c>
      <c r="E36" s="12">
        <v>4000</v>
      </c>
      <c r="F36" s="12">
        <v>20000</v>
      </c>
      <c r="G36" s="13">
        <v>922</v>
      </c>
    </row>
    <row r="37" spans="1:7">
      <c r="A37" s="76" t="s">
        <v>511</v>
      </c>
      <c r="B37" s="77">
        <v>35</v>
      </c>
      <c r="C37" s="77">
        <v>39</v>
      </c>
      <c r="D37" s="77">
        <v>74</v>
      </c>
      <c r="E37" s="81">
        <v>4000</v>
      </c>
      <c r="F37" s="81">
        <v>20000</v>
      </c>
      <c r="G37" s="78">
        <v>922</v>
      </c>
    </row>
    <row r="38" spans="1:7">
      <c r="A38" s="66"/>
      <c r="B38" s="12"/>
      <c r="C38" s="12"/>
      <c r="D38" s="48"/>
      <c r="E38" s="12"/>
      <c r="F38" s="12"/>
      <c r="G38" s="13"/>
    </row>
    <row r="39" spans="1:7" ht="13.5" thickBot="1">
      <c r="A39" s="69" t="s">
        <v>512</v>
      </c>
      <c r="B39" s="55">
        <v>3906</v>
      </c>
      <c r="C39" s="55">
        <v>969</v>
      </c>
      <c r="D39" s="55">
        <v>4875</v>
      </c>
      <c r="E39" s="205">
        <v>23436</v>
      </c>
      <c r="F39" s="205">
        <v>30026</v>
      </c>
      <c r="G39" s="56">
        <v>120638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B1:J22"/>
  <sheetViews>
    <sheetView showGridLines="0" topLeftCell="A58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8" width="23.140625" style="149" customWidth="1"/>
    <col min="9" max="9" width="11.7109375" style="149" bestFit="1" customWidth="1"/>
    <col min="10" max="16384" width="11.42578125" style="149"/>
  </cols>
  <sheetData>
    <row r="1" spans="2:10" s="2" customFormat="1" ht="18">
      <c r="B1" s="1522" t="s">
        <v>369</v>
      </c>
      <c r="C1" s="1522"/>
      <c r="D1" s="1522"/>
      <c r="E1" s="1522"/>
      <c r="F1" s="1522"/>
      <c r="G1" s="1522"/>
      <c r="H1" s="1522"/>
    </row>
    <row r="2" spans="2:10" s="3" customFormat="1" ht="12.75" customHeight="1"/>
    <row r="3" spans="2:10" s="813" customFormat="1" ht="29.25" customHeight="1">
      <c r="B3" s="1560" t="s">
        <v>542</v>
      </c>
      <c r="C3" s="1560"/>
      <c r="D3" s="1560"/>
      <c r="E3" s="1560"/>
      <c r="F3" s="1560"/>
      <c r="G3" s="1560"/>
      <c r="H3" s="1560"/>
    </row>
    <row r="4" spans="2:10" s="3" customFormat="1" ht="13.5" customHeight="1" thickBot="1">
      <c r="B4" s="5"/>
      <c r="C4" s="6"/>
      <c r="D4" s="6"/>
      <c r="E4" s="6"/>
      <c r="F4" s="6"/>
      <c r="G4" s="6"/>
      <c r="H4" s="6"/>
    </row>
    <row r="5" spans="2:10">
      <c r="B5" s="1566" t="s">
        <v>372</v>
      </c>
      <c r="C5" s="146"/>
      <c r="D5" s="146"/>
      <c r="E5" s="146"/>
      <c r="F5" s="93"/>
      <c r="G5" s="147" t="s">
        <v>514</v>
      </c>
      <c r="H5" s="148"/>
    </row>
    <row r="6" spans="2:10" ht="15.6" customHeight="1">
      <c r="B6" s="1567"/>
      <c r="C6" s="125" t="s">
        <v>373</v>
      </c>
      <c r="D6" s="125" t="s">
        <v>380</v>
      </c>
      <c r="E6" s="125" t="s">
        <v>374</v>
      </c>
      <c r="F6" s="96" t="s">
        <v>444</v>
      </c>
      <c r="G6" s="125" t="s">
        <v>515</v>
      </c>
      <c r="H6" s="43" t="s">
        <v>543</v>
      </c>
    </row>
    <row r="7" spans="2:10">
      <c r="B7" s="1567"/>
      <c r="C7" s="62" t="s">
        <v>376</v>
      </c>
      <c r="D7" s="125" t="s">
        <v>517</v>
      </c>
      <c r="E7" s="62" t="s">
        <v>377</v>
      </c>
      <c r="F7" s="96" t="s">
        <v>377</v>
      </c>
      <c r="G7" s="125" t="s">
        <v>518</v>
      </c>
      <c r="H7" s="43" t="s">
        <v>378</v>
      </c>
    </row>
    <row r="8" spans="2:10" ht="13.5" thickBot="1">
      <c r="B8" s="1568"/>
      <c r="C8" s="64"/>
      <c r="D8" s="64"/>
      <c r="E8" s="64"/>
      <c r="F8" s="99"/>
      <c r="G8" s="134" t="s">
        <v>519</v>
      </c>
      <c r="H8" s="150"/>
    </row>
    <row r="9" spans="2:10" ht="18.75" customHeight="1">
      <c r="B9" s="14">
        <v>2004</v>
      </c>
      <c r="C9" s="104">
        <v>469.60500000000002</v>
      </c>
      <c r="D9" s="1317">
        <v>22.209622981015961</v>
      </c>
      <c r="E9" s="1317">
        <v>1042.9749999999999</v>
      </c>
      <c r="F9" s="824"/>
      <c r="G9" s="824">
        <v>12.5</v>
      </c>
      <c r="H9" s="1321">
        <v>130371.87499999999</v>
      </c>
      <c r="J9" s="151"/>
    </row>
    <row r="10" spans="2:10">
      <c r="B10" s="14">
        <v>2005</v>
      </c>
      <c r="C10" s="104">
        <v>457.84699999999998</v>
      </c>
      <c r="D10" s="1317">
        <v>11.840374622963566</v>
      </c>
      <c r="E10" s="1317">
        <v>542.10799999999995</v>
      </c>
      <c r="F10" s="824"/>
      <c r="G10" s="824">
        <v>14.15</v>
      </c>
      <c r="H10" s="1321">
        <v>76708.281999999992</v>
      </c>
      <c r="J10" s="151"/>
    </row>
    <row r="11" spans="2:10">
      <c r="B11" s="14">
        <v>2006</v>
      </c>
      <c r="C11" s="104">
        <v>524.38900000000001</v>
      </c>
      <c r="D11" s="1317">
        <v>18.08037544647199</v>
      </c>
      <c r="E11" s="1317">
        <v>948.11500000000001</v>
      </c>
      <c r="F11" s="824"/>
      <c r="G11" s="824">
        <v>12.8</v>
      </c>
      <c r="H11" s="1321">
        <v>121358.72</v>
      </c>
      <c r="J11" s="151"/>
    </row>
    <row r="12" spans="2:10">
      <c r="B12" s="14">
        <v>2007</v>
      </c>
      <c r="C12" s="104">
        <v>531.43200000000002</v>
      </c>
      <c r="D12" s="1317">
        <v>24.649343660148428</v>
      </c>
      <c r="E12" s="1317">
        <v>1309.9449999999999</v>
      </c>
      <c r="F12" s="824"/>
      <c r="G12" s="824">
        <v>15.82</v>
      </c>
      <c r="H12" s="1321">
        <v>207233.299</v>
      </c>
    </row>
    <row r="13" spans="2:10">
      <c r="B13" s="14">
        <v>2008</v>
      </c>
      <c r="C13" s="104">
        <v>505.51100000000002</v>
      </c>
      <c r="D13" s="1317">
        <v>23.507500331347877</v>
      </c>
      <c r="E13" s="1317">
        <v>1188.33</v>
      </c>
      <c r="F13" s="824"/>
      <c r="G13" s="824">
        <v>17.11</v>
      </c>
      <c r="H13" s="1321">
        <v>203323.26299999998</v>
      </c>
    </row>
    <row r="14" spans="2:10">
      <c r="B14" s="14">
        <v>2009</v>
      </c>
      <c r="C14" s="104">
        <v>561.23800000000006</v>
      </c>
      <c r="D14" s="1317">
        <v>16.462641517502377</v>
      </c>
      <c r="E14" s="1317">
        <v>923.94600000000003</v>
      </c>
      <c r="F14" s="824">
        <v>11.891999999999999</v>
      </c>
      <c r="G14" s="824">
        <v>12.69</v>
      </c>
      <c r="H14" s="1321">
        <v>117248.74739999999</v>
      </c>
    </row>
    <row r="15" spans="2:10">
      <c r="B15" s="14">
        <v>2010</v>
      </c>
      <c r="C15" s="104">
        <v>511.32900000000001</v>
      </c>
      <c r="D15" s="1317">
        <v>20.039172431057111</v>
      </c>
      <c r="E15" s="1317">
        <v>1024.6610000000001</v>
      </c>
      <c r="F15" s="824">
        <v>10.319000000000001</v>
      </c>
      <c r="G15" s="824">
        <v>13.97</v>
      </c>
      <c r="H15" s="1321">
        <v>143145.14170000004</v>
      </c>
    </row>
    <row r="16" spans="2:10">
      <c r="B16" s="14">
        <v>2011</v>
      </c>
      <c r="C16" s="104">
        <v>508.34399999999999</v>
      </c>
      <c r="D16" s="1317">
        <v>22.016862596981571</v>
      </c>
      <c r="E16" s="1317">
        <v>1119.2139999999999</v>
      </c>
      <c r="F16" s="824">
        <v>6.13</v>
      </c>
      <c r="G16" s="824">
        <v>18.149999999999999</v>
      </c>
      <c r="H16" s="1321">
        <v>203137.34099999999</v>
      </c>
    </row>
    <row r="17" spans="2:8">
      <c r="B17" s="14">
        <v>2012</v>
      </c>
      <c r="C17" s="104">
        <v>438.745</v>
      </c>
      <c r="D17" s="1317">
        <v>15.578114850311684</v>
      </c>
      <c r="E17" s="1317">
        <v>683.48199999999997</v>
      </c>
      <c r="F17" s="824">
        <v>4.7249999999999996</v>
      </c>
      <c r="G17" s="824">
        <v>21.71</v>
      </c>
      <c r="H17" s="1321">
        <v>148383.94219999999</v>
      </c>
    </row>
    <row r="18" spans="2:8">
      <c r="B18" s="14">
        <v>2013</v>
      </c>
      <c r="C18" s="104">
        <v>444.47399999999999</v>
      </c>
      <c r="D18" s="1317">
        <v>21.545962193514132</v>
      </c>
      <c r="E18" s="1317">
        <v>957.66200000000003</v>
      </c>
      <c r="F18" s="824">
        <v>3.1059999999999999</v>
      </c>
      <c r="G18" s="1319">
        <v>16.73</v>
      </c>
      <c r="H18" s="1322">
        <v>160216.85260000001</v>
      </c>
    </row>
    <row r="19" spans="2:8" ht="13.5" thickBot="1">
      <c r="B19" s="14">
        <v>2014</v>
      </c>
      <c r="C19" s="104">
        <v>430.41899999999998</v>
      </c>
      <c r="D19" s="1317">
        <f>E19/C19*10</f>
        <v>15.082837885873996</v>
      </c>
      <c r="E19" s="1317">
        <v>649.19399999999996</v>
      </c>
      <c r="F19" s="1319">
        <v>4.26</v>
      </c>
      <c r="G19" s="1320">
        <v>15.98</v>
      </c>
      <c r="H19" s="1335">
        <v>103741</v>
      </c>
    </row>
    <row r="20" spans="2:8" ht="15.6" customHeight="1">
      <c r="B20" s="1569" t="s">
        <v>544</v>
      </c>
      <c r="C20" s="1569"/>
      <c r="D20" s="1569"/>
      <c r="E20" s="152"/>
      <c r="F20" s="152"/>
      <c r="G20" s="152"/>
      <c r="H20" s="152"/>
    </row>
    <row r="22" spans="2:8">
      <c r="B22" s="51"/>
    </row>
  </sheetData>
  <mergeCells count="4">
    <mergeCell ref="B3:H3"/>
    <mergeCell ref="B1:H1"/>
    <mergeCell ref="B5:B8"/>
    <mergeCell ref="B20:D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A1:G3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.7109375" style="240" customWidth="1"/>
    <col min="2" max="7" width="18.14062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870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1384</v>
      </c>
      <c r="B4" s="1590"/>
      <c r="C4" s="1590"/>
      <c r="D4" s="1590"/>
      <c r="E4" s="1590"/>
      <c r="F4" s="1590"/>
      <c r="G4" s="1590"/>
    </row>
    <row r="5" spans="1:7" s="91" customFormat="1" ht="15.75" thickBot="1">
      <c r="A5" s="292"/>
      <c r="B5" s="292"/>
      <c r="C5" s="292"/>
      <c r="D5" s="292"/>
      <c r="E5" s="292"/>
      <c r="F5" s="292"/>
      <c r="G5" s="292"/>
    </row>
    <row r="6" spans="1:7" s="739" customFormat="1" ht="24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 s="739" customFormat="1" ht="24" customHeight="1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s="739" customFormat="1" ht="24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7" ht="18" customHeight="1">
      <c r="A9" s="75" t="s">
        <v>452</v>
      </c>
      <c r="B9" s="45">
        <v>82</v>
      </c>
      <c r="C9" s="45">
        <v>4</v>
      </c>
      <c r="D9" s="45">
        <v>86</v>
      </c>
      <c r="E9" s="126">
        <v>20060</v>
      </c>
      <c r="F9" s="126">
        <v>30542</v>
      </c>
      <c r="G9" s="46">
        <v>1767</v>
      </c>
    </row>
    <row r="10" spans="1:7">
      <c r="A10" s="66" t="s">
        <v>453</v>
      </c>
      <c r="B10" s="12">
        <v>191</v>
      </c>
      <c r="C10" s="12">
        <v>10</v>
      </c>
      <c r="D10" s="48">
        <v>201</v>
      </c>
      <c r="E10" s="12">
        <v>20060</v>
      </c>
      <c r="F10" s="12">
        <v>30542</v>
      </c>
      <c r="G10" s="13">
        <v>4137</v>
      </c>
    </row>
    <row r="11" spans="1:7">
      <c r="A11" s="66" t="s">
        <v>454</v>
      </c>
      <c r="B11" s="48">
        <v>300</v>
      </c>
      <c r="C11" s="48">
        <v>16</v>
      </c>
      <c r="D11" s="48">
        <v>316</v>
      </c>
      <c r="E11" s="12">
        <v>20060</v>
      </c>
      <c r="F11" s="12">
        <v>30542</v>
      </c>
      <c r="G11" s="49">
        <v>6507</v>
      </c>
    </row>
    <row r="12" spans="1:7">
      <c r="A12" s="66" t="s">
        <v>455</v>
      </c>
      <c r="B12" s="12">
        <v>162</v>
      </c>
      <c r="C12" s="12">
        <v>9</v>
      </c>
      <c r="D12" s="48">
        <v>171</v>
      </c>
      <c r="E12" s="12">
        <v>20060</v>
      </c>
      <c r="F12" s="12">
        <v>30542</v>
      </c>
      <c r="G12" s="13">
        <v>3525</v>
      </c>
    </row>
    <row r="13" spans="1:7">
      <c r="A13" s="76" t="s">
        <v>456</v>
      </c>
      <c r="B13" s="77">
        <v>735</v>
      </c>
      <c r="C13" s="77">
        <v>39</v>
      </c>
      <c r="D13" s="77">
        <v>774</v>
      </c>
      <c r="E13" s="81">
        <v>20060</v>
      </c>
      <c r="F13" s="81">
        <v>30542</v>
      </c>
      <c r="G13" s="78">
        <v>15936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66" t="s">
        <v>461</v>
      </c>
      <c r="B15" s="48">
        <v>16</v>
      </c>
      <c r="C15" s="48" t="s">
        <v>393</v>
      </c>
      <c r="D15" s="48">
        <v>16</v>
      </c>
      <c r="E15" s="48">
        <v>17000</v>
      </c>
      <c r="F15" s="12" t="s">
        <v>393</v>
      </c>
      <c r="G15" s="49">
        <v>272</v>
      </c>
    </row>
    <row r="16" spans="1:7">
      <c r="A16" s="76" t="s">
        <v>462</v>
      </c>
      <c r="B16" s="77">
        <v>16</v>
      </c>
      <c r="C16" s="77" t="s">
        <v>393</v>
      </c>
      <c r="D16" s="77">
        <v>16</v>
      </c>
      <c r="E16" s="81">
        <v>17000</v>
      </c>
      <c r="F16" s="81" t="s">
        <v>393</v>
      </c>
      <c r="G16" s="78">
        <v>272</v>
      </c>
    </row>
    <row r="17" spans="1:7">
      <c r="A17" s="68"/>
      <c r="B17" s="73"/>
      <c r="C17" s="73"/>
      <c r="D17" s="73"/>
      <c r="E17" s="79"/>
      <c r="F17" s="79"/>
      <c r="G17" s="74"/>
    </row>
    <row r="18" spans="1:7">
      <c r="A18" s="66" t="s">
        <v>465</v>
      </c>
      <c r="B18" s="83" t="s">
        <v>393</v>
      </c>
      <c r="C18" s="83" t="s">
        <v>393</v>
      </c>
      <c r="D18" s="48" t="s">
        <v>393</v>
      </c>
      <c r="E18" s="83">
        <v>16375</v>
      </c>
      <c r="F18" s="83" t="s">
        <v>393</v>
      </c>
      <c r="G18" s="13" t="s">
        <v>393</v>
      </c>
    </row>
    <row r="19" spans="1:7">
      <c r="A19" s="66" t="s">
        <v>467</v>
      </c>
      <c r="B19" s="48" t="s">
        <v>393</v>
      </c>
      <c r="C19" s="48" t="s">
        <v>393</v>
      </c>
      <c r="D19" s="48" t="s">
        <v>393</v>
      </c>
      <c r="E19" s="48">
        <v>16375</v>
      </c>
      <c r="F19" s="12" t="s">
        <v>393</v>
      </c>
      <c r="G19" s="49" t="s">
        <v>393</v>
      </c>
    </row>
    <row r="20" spans="1:7">
      <c r="A20" s="66" t="s">
        <v>480</v>
      </c>
      <c r="B20" s="48">
        <v>4</v>
      </c>
      <c r="C20" s="48" t="s">
        <v>393</v>
      </c>
      <c r="D20" s="48">
        <v>4</v>
      </c>
      <c r="E20" s="48">
        <v>24000</v>
      </c>
      <c r="F20" s="12" t="s">
        <v>393</v>
      </c>
      <c r="G20" s="49">
        <v>96</v>
      </c>
    </row>
    <row r="21" spans="1:7">
      <c r="A21" s="76" t="s">
        <v>484</v>
      </c>
      <c r="B21" s="77">
        <v>4</v>
      </c>
      <c r="C21" s="77" t="s">
        <v>393</v>
      </c>
      <c r="D21" s="77">
        <v>4</v>
      </c>
      <c r="E21" s="81">
        <v>24000</v>
      </c>
      <c r="F21" s="81" t="s">
        <v>393</v>
      </c>
      <c r="G21" s="78">
        <v>96</v>
      </c>
    </row>
    <row r="22" spans="1:7">
      <c r="A22" s="66"/>
      <c r="B22" s="48"/>
      <c r="C22" s="48"/>
      <c r="D22" s="48"/>
      <c r="E22" s="48"/>
      <c r="F22" s="12"/>
      <c r="G22" s="49"/>
    </row>
    <row r="23" spans="1:7">
      <c r="A23" s="66" t="s">
        <v>492</v>
      </c>
      <c r="B23" s="12" t="s">
        <v>393</v>
      </c>
      <c r="C23" s="12">
        <v>1</v>
      </c>
      <c r="D23" s="48">
        <v>1</v>
      </c>
      <c r="E23" s="12" t="s">
        <v>393</v>
      </c>
      <c r="F23" s="12">
        <v>22000</v>
      </c>
      <c r="G23" s="13">
        <v>22</v>
      </c>
    </row>
    <row r="24" spans="1:7">
      <c r="A24" s="76" t="s">
        <v>495</v>
      </c>
      <c r="B24" s="77" t="s">
        <v>393</v>
      </c>
      <c r="C24" s="77">
        <v>1</v>
      </c>
      <c r="D24" s="77">
        <v>1</v>
      </c>
      <c r="E24" s="81" t="s">
        <v>393</v>
      </c>
      <c r="F24" s="81">
        <v>22000</v>
      </c>
      <c r="G24" s="78">
        <v>22</v>
      </c>
    </row>
    <row r="25" spans="1:7">
      <c r="A25" s="66"/>
      <c r="B25" s="48"/>
      <c r="C25" s="48"/>
      <c r="D25" s="48"/>
      <c r="E25" s="48"/>
      <c r="F25" s="12"/>
      <c r="G25" s="49"/>
    </row>
    <row r="26" spans="1:7">
      <c r="A26" s="66" t="s">
        <v>502</v>
      </c>
      <c r="B26" s="48">
        <v>33</v>
      </c>
      <c r="C26" s="48" t="s">
        <v>393</v>
      </c>
      <c r="D26" s="48">
        <v>33</v>
      </c>
      <c r="E26" s="48">
        <v>15000</v>
      </c>
      <c r="F26" s="12" t="s">
        <v>393</v>
      </c>
      <c r="G26" s="49">
        <v>495</v>
      </c>
    </row>
    <row r="27" spans="1:7">
      <c r="A27" s="66" t="s">
        <v>503</v>
      </c>
      <c r="B27" s="48" t="s">
        <v>393</v>
      </c>
      <c r="C27" s="48">
        <v>10</v>
      </c>
      <c r="D27" s="48">
        <v>10</v>
      </c>
      <c r="E27" s="48" t="s">
        <v>393</v>
      </c>
      <c r="F27" s="12">
        <v>26050</v>
      </c>
      <c r="G27" s="49">
        <v>261</v>
      </c>
    </row>
    <row r="28" spans="1:7">
      <c r="A28" s="66" t="s">
        <v>505</v>
      </c>
      <c r="B28" s="48" t="s">
        <v>393</v>
      </c>
      <c r="C28" s="48">
        <v>1</v>
      </c>
      <c r="D28" s="48">
        <v>1</v>
      </c>
      <c r="E28" s="48" t="s">
        <v>393</v>
      </c>
      <c r="F28" s="12">
        <v>24000</v>
      </c>
      <c r="G28" s="49">
        <v>24</v>
      </c>
    </row>
    <row r="29" spans="1:7">
      <c r="A29" s="66" t="s">
        <v>506</v>
      </c>
      <c r="B29" s="48" t="s">
        <v>393</v>
      </c>
      <c r="C29" s="48">
        <v>2</v>
      </c>
      <c r="D29" s="48">
        <v>2</v>
      </c>
      <c r="E29" s="48" t="s">
        <v>393</v>
      </c>
      <c r="F29" s="12">
        <v>29000</v>
      </c>
      <c r="G29" s="49">
        <v>58</v>
      </c>
    </row>
    <row r="30" spans="1:7">
      <c r="A30" s="76" t="s">
        <v>508</v>
      </c>
      <c r="B30" s="77">
        <v>33</v>
      </c>
      <c r="C30" s="77">
        <v>13</v>
      </c>
      <c r="D30" s="77">
        <v>46</v>
      </c>
      <c r="E30" s="81">
        <v>15000</v>
      </c>
      <c r="F30" s="81">
        <v>26346</v>
      </c>
      <c r="G30" s="78">
        <v>838</v>
      </c>
    </row>
    <row r="31" spans="1:7">
      <c r="A31" s="66"/>
      <c r="B31" s="48"/>
      <c r="C31" s="48"/>
      <c r="D31" s="48"/>
      <c r="E31" s="48"/>
      <c r="F31" s="12"/>
      <c r="G31" s="49"/>
    </row>
    <row r="32" spans="1:7" ht="13.5" thickBot="1">
      <c r="A32" s="69" t="s">
        <v>512</v>
      </c>
      <c r="B32" s="55">
        <v>788</v>
      </c>
      <c r="C32" s="55">
        <v>53</v>
      </c>
      <c r="D32" s="55">
        <v>841</v>
      </c>
      <c r="E32" s="205">
        <v>19806</v>
      </c>
      <c r="F32" s="205">
        <v>29352</v>
      </c>
      <c r="G32" s="56">
        <v>17164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Hoja224">
    <pageSetUpPr fitToPage="1"/>
  </sheetPr>
  <dimension ref="A1:I5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7" width="19.28515625" style="240" customWidth="1"/>
    <col min="8" max="9" width="11.28515625" style="240" customWidth="1"/>
    <col min="10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15">
      <c r="A3" s="1590" t="s">
        <v>871</v>
      </c>
      <c r="B3" s="1590"/>
      <c r="C3" s="1590"/>
      <c r="D3" s="1590"/>
      <c r="E3" s="1590"/>
      <c r="F3" s="1590"/>
      <c r="G3" s="1590"/>
    </row>
    <row r="4" spans="1:7" s="91" customFormat="1" ht="15">
      <c r="A4" s="1590" t="s">
        <v>1351</v>
      </c>
      <c r="B4" s="1590"/>
      <c r="C4" s="1590"/>
      <c r="D4" s="1590"/>
      <c r="E4" s="1590"/>
      <c r="F4" s="1590"/>
      <c r="G4" s="1590"/>
    </row>
    <row r="5" spans="1:7" s="91" customFormat="1" ht="15.75" thickBot="1">
      <c r="A5" s="218"/>
      <c r="B5" s="219"/>
      <c r="C5" s="219"/>
      <c r="D5" s="219"/>
      <c r="E5" s="219"/>
      <c r="F5" s="219"/>
      <c r="G5" s="219"/>
    </row>
    <row r="6" spans="1:7" ht="24" customHeight="1">
      <c r="A6" s="1548" t="s">
        <v>448</v>
      </c>
      <c r="B6" s="746"/>
      <c r="C6" s="727" t="s">
        <v>373</v>
      </c>
      <c r="D6" s="794"/>
      <c r="E6" s="1583" t="s">
        <v>380</v>
      </c>
      <c r="F6" s="1535"/>
      <c r="G6" s="732" t="s">
        <v>374</v>
      </c>
    </row>
    <row r="7" spans="1:7">
      <c r="A7" s="1549"/>
      <c r="B7" s="1089"/>
      <c r="C7" s="1086" t="s">
        <v>383</v>
      </c>
      <c r="D7" s="1090" t="s">
        <v>836</v>
      </c>
      <c r="E7" s="1668" t="s">
        <v>384</v>
      </c>
      <c r="F7" s="1670"/>
      <c r="G7" s="272" t="s">
        <v>805</v>
      </c>
    </row>
    <row r="8" spans="1:7" ht="31.5" customHeight="1" thickBot="1">
      <c r="A8" s="1549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272" t="s">
        <v>526</v>
      </c>
    </row>
    <row r="9" spans="1:7" ht="24.75" customHeight="1">
      <c r="A9" s="75" t="s">
        <v>452</v>
      </c>
      <c r="B9" s="45">
        <v>80</v>
      </c>
      <c r="C9" s="45">
        <v>34</v>
      </c>
      <c r="D9" s="45">
        <v>114</v>
      </c>
      <c r="E9" s="126">
        <v>18777</v>
      </c>
      <c r="F9" s="126">
        <v>18777</v>
      </c>
      <c r="G9" s="46">
        <v>2141</v>
      </c>
    </row>
    <row r="10" spans="1:7">
      <c r="A10" s="66" t="s">
        <v>453</v>
      </c>
      <c r="B10" s="12">
        <v>44</v>
      </c>
      <c r="C10" s="12">
        <v>19</v>
      </c>
      <c r="D10" s="48">
        <v>63</v>
      </c>
      <c r="E10" s="12">
        <v>18406</v>
      </c>
      <c r="F10" s="12">
        <v>18406</v>
      </c>
      <c r="G10" s="13">
        <v>1160</v>
      </c>
    </row>
    <row r="11" spans="1:7">
      <c r="A11" s="66" t="s">
        <v>454</v>
      </c>
      <c r="B11" s="48">
        <v>15</v>
      </c>
      <c r="C11" s="48">
        <v>22</v>
      </c>
      <c r="D11" s="48">
        <v>37</v>
      </c>
      <c r="E11" s="12">
        <v>17188</v>
      </c>
      <c r="F11" s="12">
        <v>17188</v>
      </c>
      <c r="G11" s="49">
        <v>636</v>
      </c>
    </row>
    <row r="12" spans="1:7">
      <c r="A12" s="66" t="s">
        <v>455</v>
      </c>
      <c r="B12" s="12">
        <v>87</v>
      </c>
      <c r="C12" s="12">
        <v>37</v>
      </c>
      <c r="D12" s="48">
        <v>124</v>
      </c>
      <c r="E12" s="12">
        <v>19149</v>
      </c>
      <c r="F12" s="12">
        <v>19149</v>
      </c>
      <c r="G12" s="13">
        <v>2375</v>
      </c>
    </row>
    <row r="13" spans="1:7">
      <c r="A13" s="76" t="s">
        <v>456</v>
      </c>
      <c r="B13" s="77">
        <v>226</v>
      </c>
      <c r="C13" s="77">
        <v>112</v>
      </c>
      <c r="D13" s="77">
        <v>338</v>
      </c>
      <c r="E13" s="81">
        <v>18743</v>
      </c>
      <c r="F13" s="81">
        <v>18525</v>
      </c>
      <c r="G13" s="78">
        <v>6312</v>
      </c>
    </row>
    <row r="14" spans="1:7">
      <c r="A14" s="68"/>
      <c r="B14" s="73"/>
      <c r="C14" s="73"/>
      <c r="D14" s="73"/>
      <c r="E14" s="79"/>
      <c r="F14" s="79"/>
      <c r="G14" s="74"/>
    </row>
    <row r="15" spans="1:7">
      <c r="A15" s="66" t="s">
        <v>465</v>
      </c>
      <c r="B15" s="85">
        <v>1056</v>
      </c>
      <c r="C15" s="48">
        <v>255</v>
      </c>
      <c r="D15" s="48">
        <v>1311</v>
      </c>
      <c r="E15" s="85">
        <v>1000</v>
      </c>
      <c r="F15" s="12">
        <v>23000</v>
      </c>
      <c r="G15" s="49">
        <v>6921</v>
      </c>
    </row>
    <row r="16" spans="1:7">
      <c r="A16" s="66" t="s">
        <v>466</v>
      </c>
      <c r="B16" s="85">
        <v>5780</v>
      </c>
      <c r="C16" s="48">
        <v>577</v>
      </c>
      <c r="D16" s="48">
        <v>6357</v>
      </c>
      <c r="E16" s="85">
        <v>8000</v>
      </c>
      <c r="F16" s="12">
        <v>26000</v>
      </c>
      <c r="G16" s="49">
        <v>61242</v>
      </c>
    </row>
    <row r="17" spans="1:9">
      <c r="A17" s="66" t="s">
        <v>467</v>
      </c>
      <c r="B17" s="85">
        <v>1542</v>
      </c>
      <c r="C17" s="48">
        <v>66</v>
      </c>
      <c r="D17" s="48">
        <v>1608</v>
      </c>
      <c r="E17" s="85">
        <v>3000</v>
      </c>
      <c r="F17" s="12">
        <v>15000</v>
      </c>
      <c r="G17" s="49">
        <v>5616</v>
      </c>
    </row>
    <row r="18" spans="1:9">
      <c r="A18" s="76" t="s">
        <v>468</v>
      </c>
      <c r="B18" s="77">
        <v>8378</v>
      </c>
      <c r="C18" s="77">
        <v>898</v>
      </c>
      <c r="D18" s="77">
        <v>9276</v>
      </c>
      <c r="E18" s="81">
        <v>6197</v>
      </c>
      <c r="F18" s="81">
        <v>24340</v>
      </c>
      <c r="G18" s="78">
        <v>73779</v>
      </c>
      <c r="I18" s="381"/>
    </row>
    <row r="19" spans="1:9">
      <c r="A19" s="66"/>
      <c r="B19" s="48"/>
      <c r="C19" s="48"/>
      <c r="D19" s="48"/>
      <c r="E19" s="12"/>
      <c r="F19" s="12"/>
      <c r="G19" s="49"/>
    </row>
    <row r="20" spans="1:9">
      <c r="A20" s="66" t="s">
        <v>538</v>
      </c>
      <c r="B20" s="12">
        <v>142</v>
      </c>
      <c r="C20" s="12">
        <v>94</v>
      </c>
      <c r="D20" s="48">
        <v>236</v>
      </c>
      <c r="E20" s="12">
        <v>4850</v>
      </c>
      <c r="F20" s="12">
        <v>11230</v>
      </c>
      <c r="G20" s="13">
        <v>1744</v>
      </c>
    </row>
    <row r="21" spans="1:9">
      <c r="A21" s="66" t="s">
        <v>477</v>
      </c>
      <c r="B21" s="12">
        <v>196</v>
      </c>
      <c r="C21" s="12">
        <v>177</v>
      </c>
      <c r="D21" s="48">
        <v>373</v>
      </c>
      <c r="E21" s="12">
        <v>8100</v>
      </c>
      <c r="F21" s="12">
        <v>16000</v>
      </c>
      <c r="G21" s="13">
        <v>4419</v>
      </c>
    </row>
    <row r="22" spans="1:9">
      <c r="A22" s="66" t="s">
        <v>478</v>
      </c>
      <c r="B22" s="85">
        <v>968</v>
      </c>
      <c r="C22" s="12">
        <v>474</v>
      </c>
      <c r="D22" s="48">
        <v>1442</v>
      </c>
      <c r="E22" s="85">
        <v>5000</v>
      </c>
      <c r="F22" s="12">
        <v>8000</v>
      </c>
      <c r="G22" s="13">
        <v>8632</v>
      </c>
    </row>
    <row r="23" spans="1:9">
      <c r="A23" s="66" t="s">
        <v>479</v>
      </c>
      <c r="B23" s="12">
        <v>32</v>
      </c>
      <c r="C23" s="12" t="s">
        <v>393</v>
      </c>
      <c r="D23" s="48">
        <v>32</v>
      </c>
      <c r="E23" s="12">
        <v>10000</v>
      </c>
      <c r="F23" s="12" t="s">
        <v>393</v>
      </c>
      <c r="G23" s="13">
        <v>320</v>
      </c>
    </row>
    <row r="24" spans="1:9">
      <c r="A24" s="973" t="s">
        <v>480</v>
      </c>
      <c r="B24" s="12">
        <v>169</v>
      </c>
      <c r="C24" s="12">
        <v>1</v>
      </c>
      <c r="D24" s="48">
        <v>170</v>
      </c>
      <c r="E24" s="12">
        <v>16000</v>
      </c>
      <c r="F24" s="12">
        <v>32000</v>
      </c>
      <c r="G24" s="13">
        <v>2736</v>
      </c>
    </row>
    <row r="25" spans="1:9">
      <c r="A25" s="66" t="s">
        <v>481</v>
      </c>
      <c r="B25" s="85">
        <v>51</v>
      </c>
      <c r="C25" s="12">
        <v>3</v>
      </c>
      <c r="D25" s="48">
        <v>54</v>
      </c>
      <c r="E25" s="85">
        <v>11000</v>
      </c>
      <c r="F25" s="12">
        <v>24000</v>
      </c>
      <c r="G25" s="13">
        <v>633</v>
      </c>
    </row>
    <row r="26" spans="1:9">
      <c r="A26" s="66" t="s">
        <v>482</v>
      </c>
      <c r="B26" s="12">
        <v>33</v>
      </c>
      <c r="C26" s="12" t="s">
        <v>393</v>
      </c>
      <c r="D26" s="48">
        <v>33</v>
      </c>
      <c r="E26" s="12">
        <v>2000</v>
      </c>
      <c r="F26" s="12" t="s">
        <v>393</v>
      </c>
      <c r="G26" s="13">
        <v>66</v>
      </c>
    </row>
    <row r="27" spans="1:9">
      <c r="A27" s="66" t="s">
        <v>483</v>
      </c>
      <c r="B27" s="12">
        <v>293</v>
      </c>
      <c r="C27" s="12">
        <v>118</v>
      </c>
      <c r="D27" s="48">
        <v>411</v>
      </c>
      <c r="E27" s="12">
        <v>10000</v>
      </c>
      <c r="F27" s="12">
        <v>25000</v>
      </c>
      <c r="G27" s="13">
        <v>5880</v>
      </c>
    </row>
    <row r="28" spans="1:9">
      <c r="A28" s="76" t="s">
        <v>484</v>
      </c>
      <c r="B28" s="77">
        <v>1884</v>
      </c>
      <c r="C28" s="77">
        <v>867</v>
      </c>
      <c r="D28" s="77">
        <v>2751</v>
      </c>
      <c r="E28" s="81">
        <v>7270</v>
      </c>
      <c r="F28" s="81">
        <v>12380</v>
      </c>
      <c r="G28" s="78">
        <v>24430</v>
      </c>
      <c r="I28" s="381"/>
    </row>
    <row r="29" spans="1:9">
      <c r="A29" s="66"/>
      <c r="B29" s="48"/>
      <c r="C29" s="48"/>
      <c r="D29" s="48"/>
      <c r="E29" s="12"/>
      <c r="F29" s="12"/>
      <c r="G29" s="49"/>
    </row>
    <row r="30" spans="1:9">
      <c r="A30" s="66" t="s">
        <v>489</v>
      </c>
      <c r="B30" s="12" t="s">
        <v>393</v>
      </c>
      <c r="C30" s="12">
        <v>5</v>
      </c>
      <c r="D30" s="48">
        <v>5</v>
      </c>
      <c r="E30" s="12" t="s">
        <v>393</v>
      </c>
      <c r="F30" s="12">
        <v>25000</v>
      </c>
      <c r="G30" s="13">
        <v>125</v>
      </c>
    </row>
    <row r="31" spans="1:9">
      <c r="A31" s="76" t="s">
        <v>565</v>
      </c>
      <c r="B31" s="77" t="s">
        <v>393</v>
      </c>
      <c r="C31" s="77">
        <v>5</v>
      </c>
      <c r="D31" s="77">
        <v>5</v>
      </c>
      <c r="E31" s="81" t="s">
        <v>393</v>
      </c>
      <c r="F31" s="81">
        <v>25000</v>
      </c>
      <c r="G31" s="78">
        <v>125</v>
      </c>
      <c r="I31" s="381"/>
    </row>
    <row r="32" spans="1:9">
      <c r="A32" s="66"/>
      <c r="B32" s="83"/>
      <c r="C32" s="83"/>
      <c r="D32" s="48"/>
      <c r="E32" s="83"/>
      <c r="F32" s="83"/>
      <c r="G32" s="13"/>
    </row>
    <row r="33" spans="1:9">
      <c r="A33" s="66" t="s">
        <v>492</v>
      </c>
      <c r="B33" s="85">
        <v>4</v>
      </c>
      <c r="C33" s="85">
        <v>17</v>
      </c>
      <c r="D33" s="85">
        <v>21</v>
      </c>
      <c r="E33" s="85">
        <v>10000</v>
      </c>
      <c r="F33" s="85">
        <v>22000</v>
      </c>
      <c r="G33" s="128">
        <v>414</v>
      </c>
    </row>
    <row r="34" spans="1:9">
      <c r="A34" s="66" t="s">
        <v>494</v>
      </c>
      <c r="B34" s="12">
        <v>30</v>
      </c>
      <c r="C34" s="12">
        <v>24</v>
      </c>
      <c r="D34" s="48">
        <v>54</v>
      </c>
      <c r="E34" s="12">
        <v>5000</v>
      </c>
      <c r="F34" s="12">
        <v>14000</v>
      </c>
      <c r="G34" s="13">
        <v>486</v>
      </c>
    </row>
    <row r="35" spans="1:9">
      <c r="A35" s="76" t="s">
        <v>495</v>
      </c>
      <c r="B35" s="77">
        <v>34</v>
      </c>
      <c r="C35" s="77">
        <v>41</v>
      </c>
      <c r="D35" s="77">
        <v>75</v>
      </c>
      <c r="E35" s="81">
        <v>5588</v>
      </c>
      <c r="F35" s="81">
        <v>17317</v>
      </c>
      <c r="G35" s="78">
        <v>900</v>
      </c>
      <c r="I35" s="381"/>
    </row>
    <row r="36" spans="1:9">
      <c r="A36" s="66"/>
      <c r="B36" s="12"/>
      <c r="C36" s="12"/>
      <c r="D36" s="48"/>
      <c r="E36" s="12"/>
      <c r="F36" s="12"/>
      <c r="G36" s="13"/>
    </row>
    <row r="37" spans="1:9">
      <c r="A37" s="76" t="s">
        <v>496</v>
      </c>
      <c r="B37" s="77" t="s">
        <v>393</v>
      </c>
      <c r="C37" s="77">
        <v>15</v>
      </c>
      <c r="D37" s="77">
        <v>15</v>
      </c>
      <c r="E37" s="81">
        <v>975</v>
      </c>
      <c r="F37" s="81">
        <v>22000</v>
      </c>
      <c r="G37" s="78">
        <v>330</v>
      </c>
      <c r="I37" s="381"/>
    </row>
    <row r="38" spans="1:9">
      <c r="A38" s="66"/>
      <c r="B38" s="85"/>
      <c r="C38" s="48"/>
      <c r="D38" s="48"/>
      <c r="E38" s="85"/>
      <c r="F38" s="12"/>
      <c r="G38" s="49"/>
    </row>
    <row r="39" spans="1:9">
      <c r="A39" s="66" t="s">
        <v>501</v>
      </c>
      <c r="B39" s="12">
        <v>1829</v>
      </c>
      <c r="C39" s="12">
        <v>154</v>
      </c>
      <c r="D39" s="48">
        <v>1983</v>
      </c>
      <c r="E39" s="12">
        <v>1500</v>
      </c>
      <c r="F39" s="12">
        <v>5000</v>
      </c>
      <c r="G39" s="13">
        <v>3514</v>
      </c>
    </row>
    <row r="40" spans="1:9">
      <c r="A40" s="973" t="s">
        <v>502</v>
      </c>
      <c r="B40" s="48">
        <v>39</v>
      </c>
      <c r="C40" s="48">
        <v>7</v>
      </c>
      <c r="D40" s="48">
        <v>46</v>
      </c>
      <c r="E40" s="12">
        <v>10000</v>
      </c>
      <c r="F40" s="12">
        <v>20000</v>
      </c>
      <c r="G40" s="49">
        <v>530</v>
      </c>
    </row>
    <row r="41" spans="1:9">
      <c r="A41" s="66" t="s">
        <v>503</v>
      </c>
      <c r="B41" s="48" t="s">
        <v>393</v>
      </c>
      <c r="C41" s="48">
        <v>60</v>
      </c>
      <c r="D41" s="48">
        <v>60</v>
      </c>
      <c r="E41" s="12" t="s">
        <v>393</v>
      </c>
      <c r="F41" s="12">
        <v>20000</v>
      </c>
      <c r="G41" s="49">
        <v>1200</v>
      </c>
    </row>
    <row r="42" spans="1:9">
      <c r="A42" s="66" t="s">
        <v>505</v>
      </c>
      <c r="B42" s="85">
        <v>466</v>
      </c>
      <c r="C42" s="48">
        <v>64</v>
      </c>
      <c r="D42" s="48">
        <v>530</v>
      </c>
      <c r="E42" s="85">
        <v>6500</v>
      </c>
      <c r="F42" s="12">
        <v>14500</v>
      </c>
      <c r="G42" s="49">
        <v>3957</v>
      </c>
    </row>
    <row r="43" spans="1:9">
      <c r="A43" s="66" t="s">
        <v>506</v>
      </c>
      <c r="B43" s="85">
        <v>2669</v>
      </c>
      <c r="C43" s="12">
        <v>61</v>
      </c>
      <c r="D43" s="48">
        <v>2730</v>
      </c>
      <c r="E43" s="85">
        <v>7000</v>
      </c>
      <c r="F43" s="12">
        <v>13500</v>
      </c>
      <c r="G43" s="13">
        <v>19507</v>
      </c>
    </row>
    <row r="44" spans="1:9">
      <c r="A44" s="66" t="s">
        <v>507</v>
      </c>
      <c r="B44" s="12">
        <v>4565</v>
      </c>
      <c r="C44" s="12">
        <v>265</v>
      </c>
      <c r="D44" s="48">
        <v>4830</v>
      </c>
      <c r="E44" s="12">
        <v>10914</v>
      </c>
      <c r="F44" s="12">
        <v>26750</v>
      </c>
      <c r="G44" s="13">
        <v>56911</v>
      </c>
    </row>
    <row r="45" spans="1:9">
      <c r="A45" s="76" t="s">
        <v>508</v>
      </c>
      <c r="B45" s="77">
        <v>9568</v>
      </c>
      <c r="C45" s="77">
        <v>611</v>
      </c>
      <c r="D45" s="77">
        <v>10179</v>
      </c>
      <c r="E45" s="81">
        <v>7804</v>
      </c>
      <c r="F45" s="81">
        <v>17922</v>
      </c>
      <c r="G45" s="78">
        <v>85619</v>
      </c>
      <c r="I45" s="381"/>
    </row>
    <row r="46" spans="1:9">
      <c r="A46" s="66"/>
      <c r="B46" s="48"/>
      <c r="C46" s="48"/>
      <c r="D46" s="48"/>
      <c r="E46" s="12"/>
      <c r="F46" s="12"/>
      <c r="G46" s="49"/>
    </row>
    <row r="47" spans="1:9">
      <c r="A47" s="66" t="s">
        <v>509</v>
      </c>
      <c r="B47" s="12">
        <v>87</v>
      </c>
      <c r="C47" s="12" t="s">
        <v>393</v>
      </c>
      <c r="D47" s="48">
        <v>87</v>
      </c>
      <c r="E47" s="12">
        <v>5000</v>
      </c>
      <c r="F47" s="12" t="s">
        <v>393</v>
      </c>
      <c r="G47" s="13">
        <v>435</v>
      </c>
    </row>
    <row r="48" spans="1:9">
      <c r="A48" s="66" t="s">
        <v>510</v>
      </c>
      <c r="B48" s="12">
        <v>2060</v>
      </c>
      <c r="C48" s="12">
        <v>11</v>
      </c>
      <c r="D48" s="48">
        <v>2071</v>
      </c>
      <c r="E48" s="12">
        <v>5000</v>
      </c>
      <c r="F48" s="12">
        <v>20000</v>
      </c>
      <c r="G48" s="13">
        <v>10515</v>
      </c>
    </row>
    <row r="49" spans="1:9">
      <c r="A49" s="76" t="s">
        <v>511</v>
      </c>
      <c r="B49" s="77">
        <v>2147</v>
      </c>
      <c r="C49" s="77">
        <v>11</v>
      </c>
      <c r="D49" s="77">
        <v>2158</v>
      </c>
      <c r="E49" s="81">
        <v>5000</v>
      </c>
      <c r="F49" s="81">
        <v>20000</v>
      </c>
      <c r="G49" s="78">
        <v>10950</v>
      </c>
      <c r="I49" s="381"/>
    </row>
    <row r="50" spans="1:9">
      <c r="A50" s="66"/>
      <c r="B50" s="12"/>
      <c r="C50" s="12"/>
      <c r="D50" s="48"/>
      <c r="E50" s="12"/>
      <c r="F50" s="12"/>
      <c r="G50" s="13"/>
    </row>
    <row r="51" spans="1:9" ht="13.5" thickBot="1">
      <c r="A51" s="69" t="s">
        <v>512</v>
      </c>
      <c r="B51" s="55">
        <v>22237</v>
      </c>
      <c r="C51" s="55">
        <v>2560</v>
      </c>
      <c r="D51" s="55">
        <v>24797</v>
      </c>
      <c r="E51" s="205">
        <v>6991</v>
      </c>
      <c r="F51" s="205">
        <v>18360</v>
      </c>
      <c r="G51" s="56">
        <v>202445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Hoja120">
    <pageSetUpPr fitToPage="1"/>
  </sheetPr>
  <dimension ref="A1:H5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5703125" style="240" customWidth="1"/>
    <col min="2" max="5" width="18.5703125" style="240" customWidth="1"/>
    <col min="6" max="6" width="21.42578125" style="240" customWidth="1"/>
    <col min="7" max="7" width="10.570312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</row>
    <row r="3" spans="1:8" s="91" customFormat="1" ht="15">
      <c r="A3" s="1590" t="s">
        <v>872</v>
      </c>
      <c r="B3" s="1590"/>
      <c r="C3" s="1590"/>
      <c r="D3" s="1590"/>
      <c r="E3" s="1590"/>
      <c r="F3" s="1590"/>
      <c r="G3" s="251"/>
      <c r="H3" s="251"/>
    </row>
    <row r="4" spans="1:8" s="91" customFormat="1" ht="15">
      <c r="A4" s="1590" t="s">
        <v>1386</v>
      </c>
      <c r="B4" s="1590"/>
      <c r="C4" s="1590"/>
      <c r="D4" s="1590"/>
      <c r="E4" s="1590"/>
      <c r="F4" s="1590"/>
      <c r="G4" s="251"/>
      <c r="H4" s="251"/>
    </row>
    <row r="5" spans="1:8" s="91" customFormat="1" ht="20.25" customHeight="1" thickBot="1">
      <c r="A5" s="5"/>
      <c r="B5" s="6"/>
      <c r="C5" s="6"/>
      <c r="D5" s="6"/>
      <c r="E5" s="6"/>
      <c r="F5" s="6"/>
    </row>
    <row r="6" spans="1:8" ht="27" customHeight="1">
      <c r="A6" s="1548" t="s">
        <v>448</v>
      </c>
      <c r="B6" s="1531" t="s">
        <v>873</v>
      </c>
      <c r="C6" s="1532"/>
      <c r="D6" s="1532"/>
      <c r="E6" s="1533"/>
      <c r="F6" s="213" t="s">
        <v>374</v>
      </c>
    </row>
    <row r="7" spans="1:8" ht="36.75" customHeight="1">
      <c r="A7" s="1549"/>
      <c r="B7" s="1546" t="s">
        <v>773</v>
      </c>
      <c r="C7" s="1551"/>
      <c r="D7" s="1546" t="s">
        <v>874</v>
      </c>
      <c r="E7" s="1551"/>
      <c r="F7" s="272" t="s">
        <v>875</v>
      </c>
    </row>
    <row r="8" spans="1:8" ht="27" customHeight="1" thickBot="1">
      <c r="A8" s="1550"/>
      <c r="B8" s="733" t="s">
        <v>387</v>
      </c>
      <c r="C8" s="733" t="s">
        <v>388</v>
      </c>
      <c r="D8" s="733" t="s">
        <v>387</v>
      </c>
      <c r="E8" s="733" t="s">
        <v>388</v>
      </c>
      <c r="F8" s="753" t="s">
        <v>876</v>
      </c>
    </row>
    <row r="9" spans="1:8" ht="18.75" customHeight="1">
      <c r="A9" s="220" t="s">
        <v>457</v>
      </c>
      <c r="B9" s="221" t="s">
        <v>393</v>
      </c>
      <c r="C9" s="221" t="s">
        <v>393</v>
      </c>
      <c r="D9" s="221">
        <v>1815</v>
      </c>
      <c r="E9" s="221">
        <v>95</v>
      </c>
      <c r="F9" s="223">
        <v>502</v>
      </c>
    </row>
    <row r="10" spans="1:8">
      <c r="A10" s="68"/>
      <c r="B10" s="48"/>
      <c r="C10" s="48"/>
      <c r="D10" s="48"/>
      <c r="E10" s="48"/>
      <c r="F10" s="49"/>
    </row>
    <row r="11" spans="1:8">
      <c r="A11" s="66" t="s">
        <v>537</v>
      </c>
      <c r="B11" s="48" t="s">
        <v>393</v>
      </c>
      <c r="C11" s="48" t="s">
        <v>393</v>
      </c>
      <c r="D11" s="48">
        <v>1000</v>
      </c>
      <c r="E11" s="48" t="s">
        <v>393</v>
      </c>
      <c r="F11" s="49" t="s">
        <v>393</v>
      </c>
    </row>
    <row r="12" spans="1:8">
      <c r="A12" s="76" t="s">
        <v>462</v>
      </c>
      <c r="B12" s="77" t="s">
        <v>393</v>
      </c>
      <c r="C12" s="77" t="s">
        <v>393</v>
      </c>
      <c r="D12" s="77">
        <v>1000</v>
      </c>
      <c r="E12" s="77" t="s">
        <v>393</v>
      </c>
      <c r="F12" s="78" t="s">
        <v>393</v>
      </c>
    </row>
    <row r="13" spans="1:8">
      <c r="A13" s="68"/>
      <c r="B13" s="48"/>
      <c r="C13" s="48"/>
      <c r="D13" s="48"/>
      <c r="E13" s="48"/>
      <c r="F13" s="49"/>
    </row>
    <row r="14" spans="1:8">
      <c r="A14" s="66" t="s">
        <v>465</v>
      </c>
      <c r="B14" s="48">
        <v>12273</v>
      </c>
      <c r="C14" s="48">
        <v>588</v>
      </c>
      <c r="D14" s="48">
        <v>14081</v>
      </c>
      <c r="E14" s="48">
        <v>46002</v>
      </c>
      <c r="F14" s="49">
        <v>10067</v>
      </c>
    </row>
    <row r="15" spans="1:8">
      <c r="A15" s="66" t="s">
        <v>466</v>
      </c>
      <c r="B15" s="48">
        <v>9759</v>
      </c>
      <c r="C15" s="48">
        <v>160</v>
      </c>
      <c r="D15" s="48">
        <v>7046</v>
      </c>
      <c r="E15" s="48">
        <v>2176</v>
      </c>
      <c r="F15" s="49" t="s">
        <v>393</v>
      </c>
    </row>
    <row r="16" spans="1:8">
      <c r="A16" s="66" t="s">
        <v>467</v>
      </c>
      <c r="B16" s="48">
        <v>4103</v>
      </c>
      <c r="C16" s="48">
        <v>6002</v>
      </c>
      <c r="D16" s="48">
        <v>7133</v>
      </c>
      <c r="E16" s="48">
        <v>40046</v>
      </c>
      <c r="F16" s="49" t="s">
        <v>393</v>
      </c>
    </row>
    <row r="17" spans="1:6">
      <c r="A17" s="76" t="s">
        <v>468</v>
      </c>
      <c r="B17" s="77">
        <v>26135</v>
      </c>
      <c r="C17" s="77">
        <v>6750</v>
      </c>
      <c r="D17" s="77">
        <v>28260</v>
      </c>
      <c r="E17" s="77">
        <v>88224</v>
      </c>
      <c r="F17" s="78">
        <v>10067</v>
      </c>
    </row>
    <row r="18" spans="1:6">
      <c r="A18" s="66"/>
      <c r="B18" s="48"/>
      <c r="C18" s="48"/>
      <c r="D18" s="48"/>
      <c r="E18" s="48"/>
      <c r="F18" s="49"/>
    </row>
    <row r="19" spans="1:6">
      <c r="A19" s="66" t="s">
        <v>469</v>
      </c>
      <c r="B19" s="48">
        <v>912</v>
      </c>
      <c r="C19" s="48" t="s">
        <v>393</v>
      </c>
      <c r="D19" s="48">
        <v>7541</v>
      </c>
      <c r="E19" s="48">
        <v>619</v>
      </c>
      <c r="F19" s="49">
        <v>574</v>
      </c>
    </row>
    <row r="20" spans="1:6">
      <c r="A20" s="66" t="s">
        <v>470</v>
      </c>
      <c r="B20" s="48">
        <v>395</v>
      </c>
      <c r="C20" s="48">
        <v>120</v>
      </c>
      <c r="D20" s="48" t="s">
        <v>393</v>
      </c>
      <c r="E20" s="48" t="s">
        <v>393</v>
      </c>
      <c r="F20" s="49">
        <v>43</v>
      </c>
    </row>
    <row r="21" spans="1:6">
      <c r="A21" s="66" t="s">
        <v>471</v>
      </c>
      <c r="B21" s="48">
        <v>2680</v>
      </c>
      <c r="C21" s="48">
        <v>397</v>
      </c>
      <c r="D21" s="48">
        <v>4223</v>
      </c>
      <c r="E21" s="48">
        <v>1178</v>
      </c>
      <c r="F21" s="49">
        <v>1093</v>
      </c>
    </row>
    <row r="22" spans="1:6">
      <c r="A22" s="76" t="s">
        <v>473</v>
      </c>
      <c r="B22" s="77">
        <v>3987</v>
      </c>
      <c r="C22" s="77">
        <v>517</v>
      </c>
      <c r="D22" s="77">
        <v>11764</v>
      </c>
      <c r="E22" s="77">
        <v>1797</v>
      </c>
      <c r="F22" s="78">
        <v>1710</v>
      </c>
    </row>
    <row r="23" spans="1:6">
      <c r="A23" s="68"/>
      <c r="B23" s="48"/>
      <c r="C23" s="48"/>
      <c r="D23" s="48"/>
      <c r="E23" s="48"/>
      <c r="F23" s="49"/>
    </row>
    <row r="24" spans="1:6">
      <c r="A24" s="76" t="s">
        <v>474</v>
      </c>
      <c r="B24" s="77" t="s">
        <v>393</v>
      </c>
      <c r="C24" s="77" t="s">
        <v>393</v>
      </c>
      <c r="D24" s="77">
        <v>16196</v>
      </c>
      <c r="E24" s="77">
        <v>872</v>
      </c>
      <c r="F24" s="78">
        <v>359</v>
      </c>
    </row>
    <row r="25" spans="1:6">
      <c r="A25" s="66"/>
      <c r="B25" s="48"/>
      <c r="C25" s="48"/>
      <c r="D25" s="48"/>
      <c r="E25" s="48"/>
      <c r="F25" s="49"/>
    </row>
    <row r="26" spans="1:6">
      <c r="A26" s="66" t="s">
        <v>538</v>
      </c>
      <c r="B26" s="48" t="s">
        <v>393</v>
      </c>
      <c r="C26" s="48" t="s">
        <v>393</v>
      </c>
      <c r="D26" s="48">
        <v>11617</v>
      </c>
      <c r="E26" s="48">
        <v>3043</v>
      </c>
      <c r="F26" s="49">
        <v>384</v>
      </c>
    </row>
    <row r="27" spans="1:6">
      <c r="A27" s="66" t="s">
        <v>476</v>
      </c>
      <c r="B27" s="48" t="s">
        <v>393</v>
      </c>
      <c r="C27" s="48" t="s">
        <v>393</v>
      </c>
      <c r="D27" s="48">
        <v>13243</v>
      </c>
      <c r="E27" s="48">
        <v>2977</v>
      </c>
      <c r="F27" s="49">
        <v>414</v>
      </c>
    </row>
    <row r="28" spans="1:6">
      <c r="A28" s="66" t="s">
        <v>477</v>
      </c>
      <c r="B28" s="48" t="s">
        <v>393</v>
      </c>
      <c r="C28" s="48" t="s">
        <v>393</v>
      </c>
      <c r="D28" s="48">
        <v>1039</v>
      </c>
      <c r="E28" s="48">
        <v>565</v>
      </c>
      <c r="F28" s="49">
        <v>49</v>
      </c>
    </row>
    <row r="29" spans="1:6">
      <c r="A29" s="66" t="s">
        <v>478</v>
      </c>
      <c r="B29" s="48" t="s">
        <v>393</v>
      </c>
      <c r="C29" s="48" t="s">
        <v>393</v>
      </c>
      <c r="D29" s="48">
        <v>10000</v>
      </c>
      <c r="E29" s="48">
        <v>1500</v>
      </c>
      <c r="F29" s="49">
        <v>275</v>
      </c>
    </row>
    <row r="30" spans="1:6">
      <c r="A30" s="66" t="s">
        <v>479</v>
      </c>
      <c r="B30" s="48" t="s">
        <v>393</v>
      </c>
      <c r="C30" s="48" t="s">
        <v>393</v>
      </c>
      <c r="D30" s="48">
        <v>2346</v>
      </c>
      <c r="E30" s="48">
        <v>781</v>
      </c>
      <c r="F30" s="49">
        <v>142</v>
      </c>
    </row>
    <row r="31" spans="1:6">
      <c r="A31" s="66" t="s">
        <v>481</v>
      </c>
      <c r="B31" s="48" t="s">
        <v>393</v>
      </c>
      <c r="C31" s="48" t="s">
        <v>393</v>
      </c>
      <c r="D31" s="48">
        <v>2910</v>
      </c>
      <c r="E31" s="48">
        <v>150</v>
      </c>
      <c r="F31" s="49">
        <v>66</v>
      </c>
    </row>
    <row r="32" spans="1:6">
      <c r="A32" s="66" t="s">
        <v>482</v>
      </c>
      <c r="B32" s="48">
        <v>204</v>
      </c>
      <c r="C32" s="48" t="s">
        <v>393</v>
      </c>
      <c r="D32" s="48">
        <v>7000</v>
      </c>
      <c r="E32" s="48">
        <v>1000</v>
      </c>
      <c r="F32" s="49">
        <v>195</v>
      </c>
    </row>
    <row r="33" spans="1:6">
      <c r="A33" s="66" t="s">
        <v>483</v>
      </c>
      <c r="B33" s="48">
        <v>2980</v>
      </c>
      <c r="C33" s="48" t="s">
        <v>393</v>
      </c>
      <c r="D33" s="48">
        <v>24093</v>
      </c>
      <c r="E33" s="48">
        <v>2631</v>
      </c>
      <c r="F33" s="49">
        <v>689</v>
      </c>
    </row>
    <row r="34" spans="1:6">
      <c r="A34" s="76" t="s">
        <v>484</v>
      </c>
      <c r="B34" s="77">
        <v>3184</v>
      </c>
      <c r="C34" s="77" t="s">
        <v>393</v>
      </c>
      <c r="D34" s="77">
        <v>72248</v>
      </c>
      <c r="E34" s="77">
        <v>12647</v>
      </c>
      <c r="F34" s="78">
        <v>2214</v>
      </c>
    </row>
    <row r="35" spans="1:6">
      <c r="A35" s="66"/>
      <c r="B35" s="48"/>
      <c r="C35" s="48"/>
      <c r="D35" s="48"/>
      <c r="E35" s="48"/>
      <c r="F35" s="49"/>
    </row>
    <row r="36" spans="1:6">
      <c r="A36" s="66" t="s">
        <v>486</v>
      </c>
      <c r="B36" s="48" t="s">
        <v>393</v>
      </c>
      <c r="C36" s="48" t="s">
        <v>393</v>
      </c>
      <c r="D36" s="48">
        <v>490</v>
      </c>
      <c r="E36" s="48">
        <v>1359</v>
      </c>
      <c r="F36" s="49">
        <v>234</v>
      </c>
    </row>
    <row r="37" spans="1:6">
      <c r="A37" s="66" t="s">
        <v>488</v>
      </c>
      <c r="B37" s="48" t="s">
        <v>393</v>
      </c>
      <c r="C37" s="48" t="s">
        <v>393</v>
      </c>
      <c r="D37" s="48">
        <v>220</v>
      </c>
      <c r="E37" s="48">
        <v>40</v>
      </c>
      <c r="F37" s="49" t="s">
        <v>393</v>
      </c>
    </row>
    <row r="38" spans="1:6">
      <c r="A38" s="66" t="s">
        <v>490</v>
      </c>
      <c r="B38" s="48" t="s">
        <v>393</v>
      </c>
      <c r="C38" s="48" t="s">
        <v>393</v>
      </c>
      <c r="D38" s="48">
        <v>12319</v>
      </c>
      <c r="E38" s="48">
        <v>1505</v>
      </c>
      <c r="F38" s="49">
        <v>448</v>
      </c>
    </row>
    <row r="39" spans="1:6">
      <c r="A39" s="76" t="s">
        <v>565</v>
      </c>
      <c r="B39" s="77" t="s">
        <v>393</v>
      </c>
      <c r="C39" s="77" t="s">
        <v>393</v>
      </c>
      <c r="D39" s="77">
        <v>13029</v>
      </c>
      <c r="E39" s="77">
        <v>2904</v>
      </c>
      <c r="F39" s="78">
        <v>682</v>
      </c>
    </row>
    <row r="40" spans="1:6">
      <c r="A40" s="66"/>
      <c r="B40" s="48"/>
      <c r="C40" s="48"/>
      <c r="D40" s="48"/>
      <c r="E40" s="48"/>
      <c r="F40" s="49"/>
    </row>
    <row r="41" spans="1:6">
      <c r="A41" s="76" t="s">
        <v>496</v>
      </c>
      <c r="B41" s="77">
        <v>1</v>
      </c>
      <c r="C41" s="77" t="s">
        <v>393</v>
      </c>
      <c r="D41" s="77" t="s">
        <v>393</v>
      </c>
      <c r="E41" s="77" t="s">
        <v>393</v>
      </c>
      <c r="F41" s="78" t="s">
        <v>393</v>
      </c>
    </row>
    <row r="42" spans="1:6">
      <c r="A42" s="66"/>
      <c r="B42" s="48"/>
      <c r="C42" s="48"/>
      <c r="D42" s="48"/>
      <c r="E42" s="48"/>
      <c r="F42" s="49"/>
    </row>
    <row r="43" spans="1:6">
      <c r="A43" s="66" t="s">
        <v>497</v>
      </c>
      <c r="B43" s="48">
        <v>970</v>
      </c>
      <c r="C43" s="48">
        <v>800</v>
      </c>
      <c r="D43" s="48">
        <v>17330</v>
      </c>
      <c r="E43" s="48">
        <v>120</v>
      </c>
      <c r="F43" s="49">
        <v>2478</v>
      </c>
    </row>
    <row r="44" spans="1:6">
      <c r="A44" s="66" t="s">
        <v>498</v>
      </c>
      <c r="B44" s="48">
        <v>1230</v>
      </c>
      <c r="C44" s="48">
        <v>6000</v>
      </c>
      <c r="D44" s="48">
        <v>3880</v>
      </c>
      <c r="E44" s="48">
        <v>15085</v>
      </c>
      <c r="F44" s="49">
        <v>18728</v>
      </c>
    </row>
    <row r="45" spans="1:6">
      <c r="A45" s="76" t="s">
        <v>499</v>
      </c>
      <c r="B45" s="77">
        <v>2200</v>
      </c>
      <c r="C45" s="77">
        <v>6800</v>
      </c>
      <c r="D45" s="77">
        <v>21210</v>
      </c>
      <c r="E45" s="77">
        <v>15205</v>
      </c>
      <c r="F45" s="78">
        <v>21206</v>
      </c>
    </row>
    <row r="46" spans="1:6">
      <c r="A46" s="66"/>
      <c r="B46" s="48"/>
      <c r="C46" s="48"/>
      <c r="D46" s="48"/>
      <c r="E46" s="48"/>
      <c r="F46" s="49"/>
    </row>
    <row r="47" spans="1:6">
      <c r="A47" s="973" t="s">
        <v>501</v>
      </c>
      <c r="B47" s="48" t="s">
        <v>393</v>
      </c>
      <c r="C47" s="48">
        <v>5</v>
      </c>
      <c r="D47" s="48">
        <v>4100</v>
      </c>
      <c r="E47" s="48">
        <v>2236</v>
      </c>
      <c r="F47" s="49">
        <v>3019</v>
      </c>
    </row>
    <row r="48" spans="1:6">
      <c r="A48" s="66" t="s">
        <v>502</v>
      </c>
      <c r="B48" s="48">
        <v>172</v>
      </c>
      <c r="C48" s="48">
        <v>20</v>
      </c>
      <c r="D48" s="48">
        <v>6054</v>
      </c>
      <c r="E48" s="48">
        <v>548</v>
      </c>
      <c r="F48" s="49">
        <v>858</v>
      </c>
    </row>
    <row r="49" spans="1:6">
      <c r="A49" s="66" t="s">
        <v>503</v>
      </c>
      <c r="B49" s="48" t="s">
        <v>393</v>
      </c>
      <c r="C49" s="48" t="s">
        <v>393</v>
      </c>
      <c r="D49" s="48">
        <v>968</v>
      </c>
      <c r="E49" s="48">
        <v>602</v>
      </c>
      <c r="F49" s="49">
        <v>156</v>
      </c>
    </row>
    <row r="50" spans="1:6">
      <c r="A50" s="66" t="s">
        <v>504</v>
      </c>
      <c r="B50" s="48">
        <v>615</v>
      </c>
      <c r="C50" s="48" t="s">
        <v>393</v>
      </c>
      <c r="D50" s="48" t="s">
        <v>393</v>
      </c>
      <c r="E50" s="48" t="s">
        <v>393</v>
      </c>
      <c r="F50" s="49" t="s">
        <v>393</v>
      </c>
    </row>
    <row r="51" spans="1:6">
      <c r="A51" s="66" t="s">
        <v>506</v>
      </c>
      <c r="B51" s="48" t="s">
        <v>393</v>
      </c>
      <c r="C51" s="48" t="s">
        <v>393</v>
      </c>
      <c r="D51" s="48">
        <v>7354</v>
      </c>
      <c r="E51" s="48">
        <v>722</v>
      </c>
      <c r="F51" s="49">
        <v>46</v>
      </c>
    </row>
    <row r="52" spans="1:6">
      <c r="A52" s="66" t="s">
        <v>507</v>
      </c>
      <c r="B52" s="48">
        <v>3548</v>
      </c>
      <c r="C52" s="48">
        <v>234</v>
      </c>
      <c r="D52" s="48" t="s">
        <v>393</v>
      </c>
      <c r="E52" s="48" t="s">
        <v>393</v>
      </c>
      <c r="F52" s="49">
        <v>6502</v>
      </c>
    </row>
    <row r="53" spans="1:6">
      <c r="A53" s="76" t="s">
        <v>508</v>
      </c>
      <c r="B53" s="77">
        <v>4335</v>
      </c>
      <c r="C53" s="77">
        <v>259</v>
      </c>
      <c r="D53" s="77">
        <v>18476</v>
      </c>
      <c r="E53" s="77">
        <v>4108</v>
      </c>
      <c r="F53" s="78">
        <v>10581</v>
      </c>
    </row>
    <row r="54" spans="1:6">
      <c r="A54" s="973"/>
      <c r="B54" s="48"/>
      <c r="C54" s="48"/>
      <c r="D54" s="48"/>
      <c r="E54" s="48"/>
      <c r="F54" s="49"/>
    </row>
    <row r="55" spans="1:6" ht="13.5" thickBot="1">
      <c r="A55" s="69" t="s">
        <v>512</v>
      </c>
      <c r="B55" s="55">
        <v>39842</v>
      </c>
      <c r="C55" s="55">
        <v>14326</v>
      </c>
      <c r="D55" s="55">
        <v>183998</v>
      </c>
      <c r="E55" s="55">
        <v>125852</v>
      </c>
      <c r="F55" s="56">
        <v>47321</v>
      </c>
    </row>
  </sheetData>
  <mergeCells count="7">
    <mergeCell ref="B7:C7"/>
    <mergeCell ref="D7:E7"/>
    <mergeCell ref="A1:F1"/>
    <mergeCell ref="B6:E6"/>
    <mergeCell ref="A6:A8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Hoja122">
    <pageSetUpPr fitToPage="1"/>
  </sheetPr>
  <dimension ref="A1:F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85546875" style="240" customWidth="1"/>
    <col min="2" max="6" width="26" style="240" customWidth="1"/>
    <col min="7" max="16384" width="11.42578125" style="240"/>
  </cols>
  <sheetData>
    <row r="1" spans="1:6" s="90" customFormat="1" ht="18">
      <c r="A1" s="1552" t="s">
        <v>369</v>
      </c>
      <c r="B1" s="1552"/>
      <c r="C1" s="1552"/>
      <c r="D1" s="1552"/>
      <c r="E1" s="1552"/>
      <c r="F1" s="1552"/>
    </row>
    <row r="3" spans="1:6" s="91" customFormat="1" ht="15">
      <c r="A3" s="1590" t="s">
        <v>877</v>
      </c>
      <c r="B3" s="1590"/>
      <c r="C3" s="1590"/>
      <c r="D3" s="1590"/>
      <c r="E3" s="1590"/>
      <c r="F3" s="1590"/>
    </row>
    <row r="4" spans="1:6" s="91" customFormat="1" ht="15">
      <c r="A4" s="1590" t="s">
        <v>1387</v>
      </c>
      <c r="B4" s="1590"/>
      <c r="C4" s="1590"/>
      <c r="D4" s="1590"/>
      <c r="E4" s="1590"/>
      <c r="F4" s="1590"/>
    </row>
    <row r="5" spans="1:6" s="91" customFormat="1" ht="13.5" customHeight="1" thickBot="1">
      <c r="A5" s="30"/>
      <c r="B5" s="30"/>
      <c r="C5" s="30"/>
      <c r="D5" s="30"/>
      <c r="E5" s="301"/>
      <c r="F5" s="357"/>
    </row>
    <row r="6" spans="1:6" ht="33.75" customHeight="1">
      <c r="A6" s="1548" t="s">
        <v>448</v>
      </c>
      <c r="B6" s="1531" t="s">
        <v>878</v>
      </c>
      <c r="C6" s="1533"/>
      <c r="D6" s="1531" t="s">
        <v>879</v>
      </c>
      <c r="E6" s="1533"/>
      <c r="F6" s="732" t="s">
        <v>880</v>
      </c>
    </row>
    <row r="7" spans="1:6" ht="33.75" customHeight="1">
      <c r="A7" s="1549"/>
      <c r="B7" s="262" t="s">
        <v>373</v>
      </c>
      <c r="C7" s="262" t="s">
        <v>881</v>
      </c>
      <c r="D7" s="262" t="s">
        <v>373</v>
      </c>
      <c r="E7" s="262" t="s">
        <v>881</v>
      </c>
      <c r="F7" s="272" t="s">
        <v>881</v>
      </c>
    </row>
    <row r="8" spans="1:6" ht="33.75" customHeight="1" thickBot="1">
      <c r="A8" s="1549"/>
      <c r="B8" s="749" t="s">
        <v>383</v>
      </c>
      <c r="C8" s="749" t="s">
        <v>876</v>
      </c>
      <c r="D8" s="749" t="s">
        <v>383</v>
      </c>
      <c r="E8" s="749" t="s">
        <v>876</v>
      </c>
      <c r="F8" s="751" t="s">
        <v>876</v>
      </c>
    </row>
    <row r="9" spans="1:6" ht="19.5" customHeight="1">
      <c r="A9" s="75" t="s">
        <v>452</v>
      </c>
      <c r="B9" s="382">
        <v>6646</v>
      </c>
      <c r="C9" s="382">
        <v>664</v>
      </c>
      <c r="D9" s="126" t="s">
        <v>393</v>
      </c>
      <c r="E9" s="126" t="s">
        <v>393</v>
      </c>
      <c r="F9" s="135" t="s">
        <v>393</v>
      </c>
    </row>
    <row r="10" spans="1:6">
      <c r="A10" s="66" t="s">
        <v>453</v>
      </c>
      <c r="B10" s="383">
        <v>5112</v>
      </c>
      <c r="C10" s="383">
        <v>511</v>
      </c>
      <c r="D10" s="12" t="s">
        <v>393</v>
      </c>
      <c r="E10" s="12" t="s">
        <v>393</v>
      </c>
      <c r="F10" s="13" t="s">
        <v>393</v>
      </c>
    </row>
    <row r="11" spans="1:6">
      <c r="A11" s="66" t="s">
        <v>454</v>
      </c>
      <c r="B11" s="48">
        <v>6315</v>
      </c>
      <c r="C11" s="48">
        <v>631</v>
      </c>
      <c r="D11" s="48" t="s">
        <v>393</v>
      </c>
      <c r="E11" s="48" t="s">
        <v>393</v>
      </c>
      <c r="F11" s="13" t="s">
        <v>393</v>
      </c>
    </row>
    <row r="12" spans="1:6">
      <c r="A12" s="66" t="s">
        <v>455</v>
      </c>
      <c r="B12" s="383">
        <v>3036</v>
      </c>
      <c r="C12" s="383">
        <v>304</v>
      </c>
      <c r="D12" s="12" t="s">
        <v>393</v>
      </c>
      <c r="E12" s="12" t="s">
        <v>393</v>
      </c>
      <c r="F12" s="13" t="s">
        <v>393</v>
      </c>
    </row>
    <row r="13" spans="1:6">
      <c r="A13" s="76" t="s">
        <v>456</v>
      </c>
      <c r="B13" s="77">
        <v>21109</v>
      </c>
      <c r="C13" s="77">
        <v>2110</v>
      </c>
      <c r="D13" s="77" t="s">
        <v>393</v>
      </c>
      <c r="E13" s="77" t="s">
        <v>393</v>
      </c>
      <c r="F13" s="82" t="s">
        <v>393</v>
      </c>
    </row>
    <row r="14" spans="1:6">
      <c r="A14" s="68"/>
      <c r="B14" s="73"/>
      <c r="C14" s="73"/>
      <c r="D14" s="73"/>
      <c r="E14" s="73"/>
      <c r="F14" s="74"/>
    </row>
    <row r="15" spans="1:6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82" t="s">
        <v>393</v>
      </c>
    </row>
    <row r="16" spans="1:6">
      <c r="A16" s="68"/>
      <c r="B16" s="73"/>
      <c r="C16" s="73"/>
      <c r="D16" s="73"/>
      <c r="E16" s="73"/>
      <c r="F16" s="74"/>
    </row>
    <row r="17" spans="1:6">
      <c r="A17" s="76" t="s">
        <v>458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82" t="s">
        <v>393</v>
      </c>
    </row>
    <row r="18" spans="1:6">
      <c r="A18" s="66"/>
      <c r="B18" s="48"/>
      <c r="C18" s="48"/>
      <c r="D18" s="48"/>
      <c r="E18" s="48"/>
      <c r="F18" s="49"/>
    </row>
    <row r="19" spans="1:6">
      <c r="A19" s="66" t="s">
        <v>537</v>
      </c>
      <c r="B19" s="12">
        <v>750</v>
      </c>
      <c r="C19" s="12">
        <v>18</v>
      </c>
      <c r="D19" s="12">
        <v>12000</v>
      </c>
      <c r="E19" s="12">
        <v>226</v>
      </c>
      <c r="F19" s="13" t="s">
        <v>393</v>
      </c>
    </row>
    <row r="20" spans="1:6">
      <c r="A20" s="66" t="s">
        <v>460</v>
      </c>
      <c r="B20" s="12" t="s">
        <v>393</v>
      </c>
      <c r="C20" s="12" t="s">
        <v>393</v>
      </c>
      <c r="D20" s="12" t="s">
        <v>393</v>
      </c>
      <c r="E20" s="12" t="s">
        <v>393</v>
      </c>
      <c r="F20" s="13" t="s">
        <v>393</v>
      </c>
    </row>
    <row r="21" spans="1:6">
      <c r="A21" s="66" t="s">
        <v>461</v>
      </c>
      <c r="B21" s="12" t="s">
        <v>393</v>
      </c>
      <c r="C21" s="12" t="s">
        <v>393</v>
      </c>
      <c r="D21" s="12" t="s">
        <v>393</v>
      </c>
      <c r="E21" s="12" t="s">
        <v>393</v>
      </c>
      <c r="F21" s="13" t="s">
        <v>393</v>
      </c>
    </row>
    <row r="22" spans="1:6">
      <c r="A22" s="76" t="s">
        <v>462</v>
      </c>
      <c r="B22" s="77">
        <v>750</v>
      </c>
      <c r="C22" s="77">
        <v>18</v>
      </c>
      <c r="D22" s="77">
        <v>12000</v>
      </c>
      <c r="E22" s="77">
        <v>226</v>
      </c>
      <c r="F22" s="82" t="s">
        <v>393</v>
      </c>
    </row>
    <row r="23" spans="1:6">
      <c r="A23" s="68"/>
      <c r="B23" s="73"/>
      <c r="C23" s="73"/>
      <c r="D23" s="73"/>
      <c r="E23" s="73"/>
      <c r="F23" s="74"/>
    </row>
    <row r="24" spans="1:6">
      <c r="A24" s="76" t="s">
        <v>463</v>
      </c>
      <c r="B24" s="77">
        <v>46675</v>
      </c>
      <c r="C24" s="77">
        <v>545</v>
      </c>
      <c r="D24" s="77">
        <v>254866</v>
      </c>
      <c r="E24" s="77">
        <v>3771</v>
      </c>
      <c r="F24" s="82" t="s">
        <v>393</v>
      </c>
    </row>
    <row r="25" spans="1:6">
      <c r="A25" s="68"/>
      <c r="B25" s="73"/>
      <c r="C25" s="73"/>
      <c r="D25" s="73"/>
      <c r="E25" s="73"/>
      <c r="F25" s="74"/>
    </row>
    <row r="26" spans="1:6">
      <c r="A26" s="76" t="s">
        <v>464</v>
      </c>
      <c r="B26" s="77">
        <v>15443</v>
      </c>
      <c r="C26" s="77">
        <v>926</v>
      </c>
      <c r="D26" s="77">
        <v>37392</v>
      </c>
      <c r="E26" s="77">
        <v>1495</v>
      </c>
      <c r="F26" s="82" t="s">
        <v>393</v>
      </c>
    </row>
    <row r="27" spans="1:6">
      <c r="A27" s="66"/>
      <c r="B27" s="48"/>
      <c r="C27" s="48"/>
      <c r="D27" s="48"/>
      <c r="E27" s="48"/>
      <c r="F27" s="49"/>
    </row>
    <row r="28" spans="1:6">
      <c r="A28" s="66" t="s">
        <v>465</v>
      </c>
      <c r="B28" s="48">
        <v>78928</v>
      </c>
      <c r="C28" s="48">
        <v>650</v>
      </c>
      <c r="D28" s="48">
        <v>316179</v>
      </c>
      <c r="E28" s="48">
        <v>8526</v>
      </c>
      <c r="F28" s="49">
        <v>5</v>
      </c>
    </row>
    <row r="29" spans="1:6">
      <c r="A29" s="66" t="s">
        <v>466</v>
      </c>
      <c r="B29" s="48">
        <v>119458</v>
      </c>
      <c r="C29" s="48">
        <v>781</v>
      </c>
      <c r="D29" s="48">
        <v>182273</v>
      </c>
      <c r="E29" s="48">
        <v>2462</v>
      </c>
      <c r="F29" s="49">
        <v>26</v>
      </c>
    </row>
    <row r="30" spans="1:6">
      <c r="A30" s="66" t="s">
        <v>467</v>
      </c>
      <c r="B30" s="48">
        <v>159321</v>
      </c>
      <c r="C30" s="48">
        <v>1278</v>
      </c>
      <c r="D30" s="48">
        <v>368206</v>
      </c>
      <c r="E30" s="48">
        <v>11541</v>
      </c>
      <c r="F30" s="384">
        <v>37</v>
      </c>
    </row>
    <row r="31" spans="1:6">
      <c r="A31" s="76" t="s">
        <v>468</v>
      </c>
      <c r="B31" s="77">
        <v>357707</v>
      </c>
      <c r="C31" s="77">
        <v>2709</v>
      </c>
      <c r="D31" s="77">
        <v>866658</v>
      </c>
      <c r="E31" s="77">
        <v>22529</v>
      </c>
      <c r="F31" s="82">
        <v>68</v>
      </c>
    </row>
    <row r="32" spans="1:6">
      <c r="A32" s="66"/>
      <c r="B32" s="48"/>
      <c r="C32" s="48"/>
      <c r="D32" s="48"/>
      <c r="E32" s="48"/>
      <c r="F32" s="49"/>
    </row>
    <row r="33" spans="1:6">
      <c r="A33" s="66" t="s">
        <v>469</v>
      </c>
      <c r="B33" s="12">
        <v>8382</v>
      </c>
      <c r="C33" s="83">
        <v>202</v>
      </c>
      <c r="D33" s="12">
        <v>90618</v>
      </c>
      <c r="E33" s="83">
        <v>1748</v>
      </c>
      <c r="F33" s="13" t="s">
        <v>393</v>
      </c>
    </row>
    <row r="34" spans="1:6">
      <c r="A34" s="66" t="s">
        <v>470</v>
      </c>
      <c r="B34" s="12">
        <v>237</v>
      </c>
      <c r="C34" s="83">
        <v>7</v>
      </c>
      <c r="D34" s="12">
        <v>100</v>
      </c>
      <c r="E34" s="83">
        <v>10</v>
      </c>
      <c r="F34" s="13" t="s">
        <v>393</v>
      </c>
    </row>
    <row r="35" spans="1:6">
      <c r="A35" s="66" t="s">
        <v>471</v>
      </c>
      <c r="B35" s="12">
        <v>8659</v>
      </c>
      <c r="C35" s="83">
        <v>216</v>
      </c>
      <c r="D35" s="12">
        <v>107165</v>
      </c>
      <c r="E35" s="83">
        <v>3215</v>
      </c>
      <c r="F35" s="13" t="s">
        <v>393</v>
      </c>
    </row>
    <row r="36" spans="1:6">
      <c r="A36" s="66" t="s">
        <v>472</v>
      </c>
      <c r="B36" s="12">
        <v>28882</v>
      </c>
      <c r="C36" s="83">
        <v>810</v>
      </c>
      <c r="D36" s="12">
        <v>24607</v>
      </c>
      <c r="E36" s="83">
        <v>552</v>
      </c>
      <c r="F36" s="13" t="s">
        <v>393</v>
      </c>
    </row>
    <row r="37" spans="1:6">
      <c r="A37" s="76" t="s">
        <v>473</v>
      </c>
      <c r="B37" s="77">
        <v>46160</v>
      </c>
      <c r="C37" s="77">
        <v>1235</v>
      </c>
      <c r="D37" s="77">
        <v>222490</v>
      </c>
      <c r="E37" s="77">
        <v>5525</v>
      </c>
      <c r="F37" s="82" t="s">
        <v>393</v>
      </c>
    </row>
    <row r="38" spans="1:6">
      <c r="A38" s="68"/>
      <c r="B38" s="73"/>
      <c r="C38" s="73"/>
      <c r="D38" s="73"/>
      <c r="E38" s="73"/>
      <c r="F38" s="74"/>
    </row>
    <row r="39" spans="1:6">
      <c r="A39" s="76" t="s">
        <v>474</v>
      </c>
      <c r="B39" s="77">
        <v>16758</v>
      </c>
      <c r="C39" s="77">
        <v>84</v>
      </c>
      <c r="D39" s="77">
        <v>22899</v>
      </c>
      <c r="E39" s="77">
        <v>269</v>
      </c>
      <c r="F39" s="82" t="s">
        <v>393</v>
      </c>
    </row>
    <row r="40" spans="1:6">
      <c r="A40" s="66"/>
      <c r="B40" s="48"/>
      <c r="C40" s="48"/>
      <c r="D40" s="48"/>
      <c r="E40" s="48"/>
      <c r="F40" s="49"/>
    </row>
    <row r="41" spans="1:6">
      <c r="A41" s="66" t="s">
        <v>538</v>
      </c>
      <c r="B41" s="12">
        <v>38224</v>
      </c>
      <c r="C41" s="12">
        <v>268</v>
      </c>
      <c r="D41" s="12">
        <v>129845</v>
      </c>
      <c r="E41" s="12">
        <v>1948</v>
      </c>
      <c r="F41" s="13" t="s">
        <v>393</v>
      </c>
    </row>
    <row r="42" spans="1:6">
      <c r="A42" s="66" t="s">
        <v>476</v>
      </c>
      <c r="B42" s="48">
        <v>69591</v>
      </c>
      <c r="C42" s="48">
        <v>487</v>
      </c>
      <c r="D42" s="48">
        <v>380394</v>
      </c>
      <c r="E42" s="48">
        <v>5706</v>
      </c>
      <c r="F42" s="13" t="s">
        <v>393</v>
      </c>
    </row>
    <row r="43" spans="1:6">
      <c r="A43" s="66" t="s">
        <v>477</v>
      </c>
      <c r="B43" s="12">
        <v>60275</v>
      </c>
      <c r="C43" s="12">
        <v>421</v>
      </c>
      <c r="D43" s="12">
        <v>175702</v>
      </c>
      <c r="E43" s="12">
        <v>2635</v>
      </c>
      <c r="F43" s="13" t="s">
        <v>393</v>
      </c>
    </row>
    <row r="44" spans="1:6">
      <c r="A44" s="66" t="s">
        <v>478</v>
      </c>
      <c r="B44" s="12">
        <v>28200</v>
      </c>
      <c r="C44" s="12">
        <v>197</v>
      </c>
      <c r="D44" s="12">
        <v>323600</v>
      </c>
      <c r="E44" s="12">
        <v>4854</v>
      </c>
      <c r="F44" s="13" t="s">
        <v>393</v>
      </c>
    </row>
    <row r="45" spans="1:6">
      <c r="A45" s="66" t="s">
        <v>479</v>
      </c>
      <c r="B45" s="12">
        <v>36597</v>
      </c>
      <c r="C45" s="12">
        <v>256</v>
      </c>
      <c r="D45" s="12">
        <v>173807</v>
      </c>
      <c r="E45" s="12">
        <v>2607</v>
      </c>
      <c r="F45" s="13">
        <v>99</v>
      </c>
    </row>
    <row r="46" spans="1:6">
      <c r="A46" s="66" t="s">
        <v>480</v>
      </c>
      <c r="B46" s="12">
        <v>33518</v>
      </c>
      <c r="C46" s="12">
        <v>837</v>
      </c>
      <c r="D46" s="12">
        <v>173465</v>
      </c>
      <c r="E46" s="12">
        <v>2306</v>
      </c>
      <c r="F46" s="13" t="s">
        <v>393</v>
      </c>
    </row>
    <row r="47" spans="1:6">
      <c r="A47" s="66" t="s">
        <v>481</v>
      </c>
      <c r="B47" s="12">
        <v>53000</v>
      </c>
      <c r="C47" s="12">
        <v>371</v>
      </c>
      <c r="D47" s="12">
        <v>226000</v>
      </c>
      <c r="E47" s="12">
        <v>3390</v>
      </c>
      <c r="F47" s="13" t="s">
        <v>393</v>
      </c>
    </row>
    <row r="48" spans="1:6">
      <c r="A48" s="66" t="s">
        <v>482</v>
      </c>
      <c r="B48" s="12">
        <v>42000</v>
      </c>
      <c r="C48" s="12">
        <v>294</v>
      </c>
      <c r="D48" s="12">
        <v>300000</v>
      </c>
      <c r="E48" s="12">
        <v>4500</v>
      </c>
      <c r="F48" s="13" t="s">
        <v>393</v>
      </c>
    </row>
    <row r="49" spans="1:6">
      <c r="A49" s="66" t="s">
        <v>483</v>
      </c>
      <c r="B49" s="12">
        <v>175000</v>
      </c>
      <c r="C49" s="12">
        <v>1225</v>
      </c>
      <c r="D49" s="12">
        <v>237766</v>
      </c>
      <c r="E49" s="12">
        <v>3566</v>
      </c>
      <c r="F49" s="13" t="s">
        <v>393</v>
      </c>
    </row>
    <row r="50" spans="1:6">
      <c r="A50" s="76" t="s">
        <v>484</v>
      </c>
      <c r="B50" s="77">
        <v>536405</v>
      </c>
      <c r="C50" s="77">
        <v>4356</v>
      </c>
      <c r="D50" s="77">
        <v>2120579</v>
      </c>
      <c r="E50" s="77">
        <v>31512</v>
      </c>
      <c r="F50" s="82">
        <v>99</v>
      </c>
    </row>
    <row r="51" spans="1:6">
      <c r="A51" s="68"/>
      <c r="B51" s="73"/>
      <c r="C51" s="73"/>
      <c r="D51" s="73"/>
      <c r="E51" s="73"/>
      <c r="F51" s="74"/>
    </row>
    <row r="52" spans="1:6">
      <c r="A52" s="76" t="s">
        <v>485</v>
      </c>
      <c r="B52" s="77">
        <v>47784</v>
      </c>
      <c r="C52" s="77">
        <v>799</v>
      </c>
      <c r="D52" s="77">
        <v>75572</v>
      </c>
      <c r="E52" s="77">
        <v>962</v>
      </c>
      <c r="F52" s="82" t="s">
        <v>393</v>
      </c>
    </row>
    <row r="53" spans="1:6">
      <c r="A53" s="66"/>
      <c r="B53" s="48"/>
      <c r="C53" s="48"/>
      <c r="D53" s="48"/>
      <c r="E53" s="48"/>
      <c r="F53" s="49"/>
    </row>
    <row r="54" spans="1:6">
      <c r="A54" s="66" t="s">
        <v>486</v>
      </c>
      <c r="B54" s="48">
        <v>156000</v>
      </c>
      <c r="C54" s="48">
        <v>1092</v>
      </c>
      <c r="D54" s="48">
        <v>272660</v>
      </c>
      <c r="E54" s="48">
        <v>10088</v>
      </c>
      <c r="F54" s="49" t="s">
        <v>393</v>
      </c>
    </row>
    <row r="55" spans="1:6">
      <c r="A55" s="66" t="s">
        <v>487</v>
      </c>
      <c r="B55" s="48">
        <v>442727</v>
      </c>
      <c r="C55" s="48">
        <v>2214</v>
      </c>
      <c r="D55" s="48">
        <v>363365</v>
      </c>
      <c r="E55" s="48">
        <v>3634</v>
      </c>
      <c r="F55" s="13" t="s">
        <v>393</v>
      </c>
    </row>
    <row r="56" spans="1:6">
      <c r="A56" s="66" t="s">
        <v>488</v>
      </c>
      <c r="B56" s="48">
        <v>90000</v>
      </c>
      <c r="C56" s="48">
        <v>900</v>
      </c>
      <c r="D56" s="48">
        <v>330000</v>
      </c>
      <c r="E56" s="48">
        <v>4125</v>
      </c>
      <c r="F56" s="13" t="s">
        <v>393</v>
      </c>
    </row>
    <row r="57" spans="1:6">
      <c r="A57" s="66" t="s">
        <v>489</v>
      </c>
      <c r="B57" s="48">
        <v>71583</v>
      </c>
      <c r="C57" s="48">
        <v>504</v>
      </c>
      <c r="D57" s="48">
        <v>189932</v>
      </c>
      <c r="E57" s="48">
        <v>3622</v>
      </c>
      <c r="F57" s="13" t="s">
        <v>393</v>
      </c>
    </row>
    <row r="58" spans="1:6">
      <c r="A58" s="66" t="s">
        <v>490</v>
      </c>
      <c r="B58" s="48">
        <v>192214</v>
      </c>
      <c r="C58" s="48">
        <v>1645</v>
      </c>
      <c r="D58" s="48">
        <v>330923</v>
      </c>
      <c r="E58" s="48">
        <v>4964</v>
      </c>
      <c r="F58" s="49">
        <v>450</v>
      </c>
    </row>
    <row r="59" spans="1:6">
      <c r="A59" s="76" t="s">
        <v>565</v>
      </c>
      <c r="B59" s="77">
        <v>952524</v>
      </c>
      <c r="C59" s="77">
        <v>6355</v>
      </c>
      <c r="D59" s="77">
        <v>1486880</v>
      </c>
      <c r="E59" s="77">
        <v>26433</v>
      </c>
      <c r="F59" s="82">
        <v>450</v>
      </c>
    </row>
    <row r="60" spans="1:6">
      <c r="A60" s="66"/>
      <c r="B60" s="48"/>
      <c r="C60" s="48"/>
      <c r="D60" s="48"/>
      <c r="E60" s="48"/>
      <c r="F60" s="49"/>
    </row>
    <row r="61" spans="1:6">
      <c r="A61" s="66" t="s">
        <v>492</v>
      </c>
      <c r="B61" s="83">
        <v>693</v>
      </c>
      <c r="C61" s="83">
        <v>121</v>
      </c>
      <c r="D61" s="83">
        <v>1757</v>
      </c>
      <c r="E61" s="83">
        <v>221</v>
      </c>
      <c r="F61" s="13" t="s">
        <v>393</v>
      </c>
    </row>
    <row r="62" spans="1:6">
      <c r="A62" s="66" t="s">
        <v>493</v>
      </c>
      <c r="B62" s="12">
        <v>5000</v>
      </c>
      <c r="C62" s="83">
        <v>1350</v>
      </c>
      <c r="D62" s="12">
        <v>2300</v>
      </c>
      <c r="E62" s="83">
        <v>414</v>
      </c>
      <c r="F62" s="13" t="s">
        <v>393</v>
      </c>
    </row>
    <row r="63" spans="1:6">
      <c r="A63" s="66" t="s">
        <v>494</v>
      </c>
      <c r="B63" s="12">
        <v>7250</v>
      </c>
      <c r="C63" s="12">
        <v>145</v>
      </c>
      <c r="D63" s="83">
        <v>7750</v>
      </c>
      <c r="E63" s="83">
        <v>465</v>
      </c>
      <c r="F63" s="13" t="s">
        <v>393</v>
      </c>
    </row>
    <row r="64" spans="1:6">
      <c r="A64" s="76" t="s">
        <v>495</v>
      </c>
      <c r="B64" s="77">
        <v>12943</v>
      </c>
      <c r="C64" s="77">
        <v>1616</v>
      </c>
      <c r="D64" s="77">
        <v>11807</v>
      </c>
      <c r="E64" s="77">
        <v>1100</v>
      </c>
      <c r="F64" s="82" t="s">
        <v>393</v>
      </c>
    </row>
    <row r="65" spans="1:6">
      <c r="A65" s="68"/>
      <c r="B65" s="73"/>
      <c r="C65" s="73"/>
      <c r="D65" s="73"/>
      <c r="E65" s="73"/>
      <c r="F65" s="74"/>
    </row>
    <row r="66" spans="1:6">
      <c r="A66" s="76" t="s">
        <v>496</v>
      </c>
      <c r="B66" s="77">
        <v>147016</v>
      </c>
      <c r="C66" s="77">
        <v>956</v>
      </c>
      <c r="D66" s="77">
        <v>63007</v>
      </c>
      <c r="E66" s="77">
        <v>693</v>
      </c>
      <c r="F66" s="82" t="s">
        <v>393</v>
      </c>
    </row>
    <row r="67" spans="1:6">
      <c r="A67" s="66"/>
      <c r="B67" s="48"/>
      <c r="C67" s="48"/>
      <c r="D67" s="48"/>
      <c r="E67" s="48"/>
      <c r="F67" s="49"/>
    </row>
    <row r="68" spans="1:6">
      <c r="A68" s="66" t="s">
        <v>497</v>
      </c>
      <c r="B68" s="12">
        <v>46000</v>
      </c>
      <c r="C68" s="12">
        <v>285</v>
      </c>
      <c r="D68" s="12">
        <v>95000</v>
      </c>
      <c r="E68" s="12">
        <v>1170</v>
      </c>
      <c r="F68" s="13" t="s">
        <v>393</v>
      </c>
    </row>
    <row r="69" spans="1:6">
      <c r="A69" s="66" t="s">
        <v>498</v>
      </c>
      <c r="B69" s="12">
        <v>10500</v>
      </c>
      <c r="C69" s="12">
        <v>63</v>
      </c>
      <c r="D69" s="12">
        <v>13500</v>
      </c>
      <c r="E69" s="12">
        <v>159</v>
      </c>
      <c r="F69" s="13" t="s">
        <v>393</v>
      </c>
    </row>
    <row r="70" spans="1:6">
      <c r="A70" s="76" t="s">
        <v>499</v>
      </c>
      <c r="B70" s="77">
        <v>56500</v>
      </c>
      <c r="C70" s="77">
        <v>348</v>
      </c>
      <c r="D70" s="77">
        <v>108500</v>
      </c>
      <c r="E70" s="77">
        <v>1329</v>
      </c>
      <c r="F70" s="82" t="s">
        <v>393</v>
      </c>
    </row>
    <row r="71" spans="1:6">
      <c r="A71" s="66"/>
      <c r="B71" s="48"/>
      <c r="C71" s="48"/>
      <c r="D71" s="48"/>
      <c r="E71" s="48"/>
      <c r="F71" s="49"/>
    </row>
    <row r="72" spans="1:6">
      <c r="A72" s="66" t="s">
        <v>500</v>
      </c>
      <c r="B72" s="48">
        <v>12256</v>
      </c>
      <c r="C72" s="48" t="s">
        <v>393</v>
      </c>
      <c r="D72" s="48">
        <v>19281</v>
      </c>
      <c r="E72" s="48" t="s">
        <v>393</v>
      </c>
      <c r="F72" s="13" t="s">
        <v>393</v>
      </c>
    </row>
    <row r="73" spans="1:6">
      <c r="A73" s="66" t="s">
        <v>501</v>
      </c>
      <c r="B73" s="48">
        <v>28803</v>
      </c>
      <c r="C73" s="48">
        <v>1023</v>
      </c>
      <c r="D73" s="48">
        <v>230432</v>
      </c>
      <c r="E73" s="48">
        <v>5528</v>
      </c>
      <c r="F73" s="49" t="s">
        <v>393</v>
      </c>
    </row>
    <row r="74" spans="1:6">
      <c r="A74" s="66" t="s">
        <v>502</v>
      </c>
      <c r="B74" s="12">
        <v>50927</v>
      </c>
      <c r="C74" s="12">
        <v>382</v>
      </c>
      <c r="D74" s="12">
        <v>97640</v>
      </c>
      <c r="E74" s="12">
        <v>1953</v>
      </c>
      <c r="F74" s="13" t="s">
        <v>393</v>
      </c>
    </row>
    <row r="75" spans="1:6">
      <c r="A75" s="66" t="s">
        <v>503</v>
      </c>
      <c r="B75" s="48">
        <v>123688</v>
      </c>
      <c r="C75" s="48">
        <v>1102</v>
      </c>
      <c r="D75" s="48">
        <v>86451</v>
      </c>
      <c r="E75" s="48">
        <v>1070</v>
      </c>
      <c r="F75" s="13" t="s">
        <v>393</v>
      </c>
    </row>
    <row r="76" spans="1:6">
      <c r="A76" s="66" t="s">
        <v>504</v>
      </c>
      <c r="B76" s="48">
        <v>15105</v>
      </c>
      <c r="C76" s="48">
        <v>650</v>
      </c>
      <c r="D76" s="48">
        <v>13530</v>
      </c>
      <c r="E76" s="48">
        <v>450</v>
      </c>
      <c r="F76" s="49" t="s">
        <v>393</v>
      </c>
    </row>
    <row r="77" spans="1:6">
      <c r="A77" s="66" t="s">
        <v>505</v>
      </c>
      <c r="B77" s="48">
        <v>1407</v>
      </c>
      <c r="C77" s="48" t="s">
        <v>393</v>
      </c>
      <c r="D77" s="48">
        <v>693</v>
      </c>
      <c r="E77" s="48" t="s">
        <v>393</v>
      </c>
      <c r="F77" s="49" t="s">
        <v>393</v>
      </c>
    </row>
    <row r="78" spans="1:6">
      <c r="A78" s="66" t="s">
        <v>506</v>
      </c>
      <c r="B78" s="48">
        <v>26029</v>
      </c>
      <c r="C78" s="48">
        <v>260</v>
      </c>
      <c r="D78" s="48">
        <v>55808</v>
      </c>
      <c r="E78" s="48">
        <v>334</v>
      </c>
      <c r="F78" s="49" t="s">
        <v>393</v>
      </c>
    </row>
    <row r="79" spans="1:6">
      <c r="A79" s="66" t="s">
        <v>507</v>
      </c>
      <c r="B79" s="12">
        <v>39103</v>
      </c>
      <c r="C79" s="48">
        <v>1128</v>
      </c>
      <c r="D79" s="12">
        <v>59837</v>
      </c>
      <c r="E79" s="48">
        <v>1151</v>
      </c>
      <c r="F79" s="13">
        <v>113</v>
      </c>
    </row>
    <row r="80" spans="1:6">
      <c r="A80" s="76" t="s">
        <v>508</v>
      </c>
      <c r="B80" s="77">
        <v>297318</v>
      </c>
      <c r="C80" s="77">
        <v>4545</v>
      </c>
      <c r="D80" s="77">
        <v>563672</v>
      </c>
      <c r="E80" s="77">
        <v>10486</v>
      </c>
      <c r="F80" s="82">
        <v>113</v>
      </c>
    </row>
    <row r="81" spans="1:6">
      <c r="A81" s="66"/>
      <c r="B81" s="48"/>
      <c r="C81" s="48"/>
      <c r="D81" s="48"/>
      <c r="E81" s="48"/>
      <c r="F81" s="49"/>
    </row>
    <row r="82" spans="1:6">
      <c r="A82" s="66" t="s">
        <v>509</v>
      </c>
      <c r="B82" s="12" t="s">
        <v>393</v>
      </c>
      <c r="C82" s="12" t="s">
        <v>393</v>
      </c>
      <c r="D82" s="12" t="s">
        <v>393</v>
      </c>
      <c r="E82" s="12" t="s">
        <v>393</v>
      </c>
      <c r="F82" s="13" t="s">
        <v>393</v>
      </c>
    </row>
    <row r="83" spans="1:6">
      <c r="A83" s="66" t="s">
        <v>510</v>
      </c>
      <c r="B83" s="12" t="s">
        <v>393</v>
      </c>
      <c r="C83" s="12" t="s">
        <v>393</v>
      </c>
      <c r="D83" s="12" t="s">
        <v>393</v>
      </c>
      <c r="E83" s="12" t="s">
        <v>393</v>
      </c>
      <c r="F83" s="13" t="s">
        <v>393</v>
      </c>
    </row>
    <row r="84" spans="1:6">
      <c r="A84" s="76" t="s">
        <v>511</v>
      </c>
      <c r="B84" s="77" t="s">
        <v>393</v>
      </c>
      <c r="C84" s="77" t="s">
        <v>393</v>
      </c>
      <c r="D84" s="77" t="s">
        <v>393</v>
      </c>
      <c r="E84" s="77" t="s">
        <v>393</v>
      </c>
      <c r="F84" s="82" t="s">
        <v>393</v>
      </c>
    </row>
    <row r="85" spans="1:6">
      <c r="A85" s="68"/>
      <c r="B85" s="73"/>
      <c r="C85" s="73"/>
      <c r="D85" s="73"/>
      <c r="E85" s="73"/>
      <c r="F85" s="74"/>
    </row>
    <row r="86" spans="1:6" ht="13.5" thickBot="1">
      <c r="A86" s="69" t="s">
        <v>512</v>
      </c>
      <c r="B86" s="55">
        <v>2555092</v>
      </c>
      <c r="C86" s="55">
        <v>26602</v>
      </c>
      <c r="D86" s="55">
        <v>5846322</v>
      </c>
      <c r="E86" s="55">
        <v>106330</v>
      </c>
      <c r="F86" s="56">
        <v>730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Hoja115">
    <pageSetUpPr fitToPage="1"/>
  </sheetPr>
  <dimension ref="A1:F17"/>
  <sheetViews>
    <sheetView showGridLines="0" zoomScaleNormal="100" zoomScaleSheetLayoutView="75" workbookViewId="0">
      <selection activeCell="B15" sqref="B15"/>
    </sheetView>
  </sheetViews>
  <sheetFormatPr baseColWidth="10" defaultRowHeight="12.75"/>
  <cols>
    <col min="1" max="3" width="20.7109375" style="385" customWidth="1"/>
    <col min="4" max="4" width="24" style="385" customWidth="1"/>
    <col min="5" max="16384" width="11.42578125" style="385"/>
  </cols>
  <sheetData>
    <row r="1" spans="1:6" ht="18">
      <c r="A1" s="1557" t="s">
        <v>369</v>
      </c>
      <c r="B1" s="1557"/>
      <c r="C1" s="1557"/>
      <c r="D1" s="1557"/>
      <c r="E1" s="293"/>
      <c r="F1" s="293"/>
    </row>
    <row r="2" spans="1:6" s="386" customFormat="1" ht="12.75" customHeight="1"/>
    <row r="3" spans="1:6" s="386" customFormat="1" ht="26.25" customHeight="1">
      <c r="A3" s="1560" t="s">
        <v>882</v>
      </c>
      <c r="B3" s="1560"/>
      <c r="C3" s="1560"/>
      <c r="D3" s="1560"/>
      <c r="E3" s="294"/>
      <c r="F3" s="294"/>
    </row>
    <row r="4" spans="1:6" s="386" customFormat="1" ht="14.25" customHeight="1" thickBot="1">
      <c r="A4" s="387"/>
      <c r="B4" s="387"/>
      <c r="C4" s="387"/>
      <c r="D4" s="387"/>
    </row>
    <row r="5" spans="1:6" ht="27.75" customHeight="1">
      <c r="A5" s="1535" t="s">
        <v>372</v>
      </c>
      <c r="B5" s="1167" t="s">
        <v>373</v>
      </c>
      <c r="C5" s="1167" t="s">
        <v>374</v>
      </c>
      <c r="D5" s="1168" t="s">
        <v>375</v>
      </c>
    </row>
    <row r="6" spans="1:6" ht="20.25" customHeight="1" thickBot="1">
      <c r="A6" s="1539"/>
      <c r="B6" s="264" t="s">
        <v>376</v>
      </c>
      <c r="C6" s="264" t="s">
        <v>377</v>
      </c>
      <c r="D6" s="273" t="s">
        <v>378</v>
      </c>
    </row>
    <row r="7" spans="1:6" ht="18.75" customHeight="1">
      <c r="A7" s="15">
        <v>2004</v>
      </c>
      <c r="B7" s="1379">
        <v>404.78699999999998</v>
      </c>
      <c r="C7" s="1379">
        <v>13751.458000000001</v>
      </c>
      <c r="D7" s="1377">
        <v>5925063.5850999998</v>
      </c>
    </row>
    <row r="8" spans="1:6">
      <c r="A8" s="15">
        <v>2005</v>
      </c>
      <c r="B8" s="1379">
        <v>406.68799999999999</v>
      </c>
      <c r="C8" s="1379">
        <v>13896.107</v>
      </c>
      <c r="D8" s="1377">
        <v>6794137.5457000006</v>
      </c>
    </row>
    <row r="9" spans="1:6">
      <c r="A9" s="15">
        <v>2006</v>
      </c>
      <c r="B9" s="1379">
        <v>394.71800000000002</v>
      </c>
      <c r="C9" s="1379">
        <v>13511.668</v>
      </c>
      <c r="D9" s="1377">
        <v>5796221.0373000009</v>
      </c>
    </row>
    <row r="10" spans="1:6">
      <c r="A10" s="15">
        <v>2007</v>
      </c>
      <c r="B10" s="1379">
        <v>379.56400000000002</v>
      </c>
      <c r="C10" s="1379">
        <v>13500.62</v>
      </c>
      <c r="D10" s="1377">
        <v>6287554.8954821825</v>
      </c>
    </row>
    <row r="11" spans="1:6">
      <c r="A11" s="15">
        <v>2008</v>
      </c>
      <c r="B11" s="1379">
        <v>360.53899999999999</v>
      </c>
      <c r="C11" s="1379">
        <v>13006.460999999999</v>
      </c>
      <c r="D11" s="1377">
        <v>6263457.8511821805</v>
      </c>
    </row>
    <row r="12" spans="1:6">
      <c r="A12" s="15">
        <v>2009</v>
      </c>
      <c r="B12" s="1379">
        <v>379.47899999999998</v>
      </c>
      <c r="C12" s="1379">
        <v>14030.874</v>
      </c>
      <c r="D12" s="1377">
        <v>6061506.8109512506</v>
      </c>
    </row>
    <row r="13" spans="1:6">
      <c r="A13" s="15">
        <v>2010</v>
      </c>
      <c r="B13" s="1379">
        <v>363.72899999999998</v>
      </c>
      <c r="C13" s="1379">
        <v>13148.152</v>
      </c>
      <c r="D13" s="1377">
        <v>6931312.0641077748</v>
      </c>
    </row>
    <row r="14" spans="1:6">
      <c r="A14" s="15">
        <v>2011</v>
      </c>
      <c r="B14" s="1379">
        <v>351.14499999999998</v>
      </c>
      <c r="C14" s="1379">
        <v>12972.603999999999</v>
      </c>
      <c r="D14" s="1377">
        <v>5220724.6494825687</v>
      </c>
    </row>
    <row r="15" spans="1:6">
      <c r="A15" s="15">
        <v>2012</v>
      </c>
      <c r="B15" s="1379">
        <v>348.35899999999998</v>
      </c>
      <c r="C15" s="1379">
        <v>13282.939</v>
      </c>
      <c r="D15" s="1377">
        <v>5654821.0847201459</v>
      </c>
    </row>
    <row r="16" spans="1:6">
      <c r="A16" s="15">
        <v>2013</v>
      </c>
      <c r="B16" s="1381">
        <v>348.85300000000001</v>
      </c>
      <c r="C16" s="1381">
        <v>13201.084999999999</v>
      </c>
      <c r="D16" s="1382">
        <v>6025736</v>
      </c>
    </row>
    <row r="17" spans="1:4" ht="13.5" thickBot="1">
      <c r="A17" s="19">
        <v>2014</v>
      </c>
      <c r="B17" s="1389">
        <v>365.38499999999999</v>
      </c>
      <c r="C17" s="1389">
        <v>14626.126</v>
      </c>
      <c r="D17" s="1390">
        <v>5945397.6147747003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Hoja211">
    <pageSetUpPr fitToPage="1"/>
  </sheetPr>
  <dimension ref="A1:I82"/>
  <sheetViews>
    <sheetView topLeftCell="A43" zoomScaleNormal="100" zoomScaleSheetLayoutView="75" workbookViewId="0">
      <selection activeCell="B67" sqref="B67"/>
    </sheetView>
  </sheetViews>
  <sheetFormatPr baseColWidth="10" defaultRowHeight="12.75"/>
  <cols>
    <col min="1" max="1" width="40.28515625" style="240" customWidth="1"/>
    <col min="2" max="9" width="15.57031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9" s="91" customFormat="1" ht="12.75" customHeight="1">
      <c r="A2" s="388"/>
    </row>
    <row r="3" spans="1:9" s="91" customFormat="1" ht="15" customHeight="1">
      <c r="A3" s="1545" t="s">
        <v>1392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3.5" customHeight="1" thickBot="1">
      <c r="A4" s="30"/>
      <c r="B4" s="301"/>
      <c r="C4" s="301"/>
      <c r="D4" s="301"/>
      <c r="E4" s="301"/>
      <c r="F4" s="301"/>
      <c r="G4" s="301"/>
      <c r="H4" s="301"/>
      <c r="I4" s="301"/>
    </row>
    <row r="5" spans="1:9" s="739" customFormat="1" ht="30.75" customHeight="1">
      <c r="A5" s="1164"/>
      <c r="B5" s="722" t="s">
        <v>686</v>
      </c>
      <c r="C5" s="723"/>
      <c r="D5" s="723"/>
      <c r="E5" s="724"/>
      <c r="F5" s="722" t="s">
        <v>576</v>
      </c>
      <c r="G5" s="723"/>
      <c r="H5" s="724"/>
      <c r="I5" s="1542" t="s">
        <v>381</v>
      </c>
    </row>
    <row r="6" spans="1:9" s="739" customFormat="1" ht="30" customHeight="1">
      <c r="A6" s="1165" t="s">
        <v>382</v>
      </c>
      <c r="B6" s="1700" t="s">
        <v>387</v>
      </c>
      <c r="C6" s="265" t="s">
        <v>388</v>
      </c>
      <c r="D6" s="267"/>
      <c r="E6" s="1528" t="s">
        <v>389</v>
      </c>
      <c r="F6" s="1700" t="s">
        <v>387</v>
      </c>
      <c r="G6" s="265" t="s">
        <v>388</v>
      </c>
      <c r="H6" s="267"/>
      <c r="I6" s="1707"/>
    </row>
    <row r="7" spans="1:9" s="739" customFormat="1" ht="21" customHeight="1" thickBot="1">
      <c r="A7" s="1165"/>
      <c r="B7" s="1702"/>
      <c r="C7" s="1171" t="s">
        <v>883</v>
      </c>
      <c r="D7" s="1171" t="s">
        <v>884</v>
      </c>
      <c r="E7" s="1529"/>
      <c r="F7" s="1702"/>
      <c r="G7" s="1171" t="s">
        <v>883</v>
      </c>
      <c r="H7" s="1171" t="s">
        <v>884</v>
      </c>
      <c r="I7" s="1707"/>
    </row>
    <row r="8" spans="1:9" s="37" customFormat="1" ht="21" customHeight="1">
      <c r="A8" s="389" t="s">
        <v>885</v>
      </c>
      <c r="B8" s="244"/>
      <c r="C8" s="244"/>
      <c r="D8" s="244"/>
      <c r="E8" s="244"/>
      <c r="F8" s="244"/>
      <c r="G8" s="244"/>
      <c r="H8" s="244"/>
      <c r="I8" s="245"/>
    </row>
    <row r="9" spans="1:9">
      <c r="A9" s="66" t="s">
        <v>886</v>
      </c>
      <c r="B9" s="48" t="s">
        <v>393</v>
      </c>
      <c r="C9" s="48" t="s">
        <v>393</v>
      </c>
      <c r="D9" s="48" t="s">
        <v>393</v>
      </c>
      <c r="E9" s="48">
        <v>2450</v>
      </c>
      <c r="F9" s="48" t="s">
        <v>393</v>
      </c>
      <c r="G9" s="48" t="s">
        <v>393</v>
      </c>
      <c r="H9" s="48" t="s">
        <v>393</v>
      </c>
      <c r="I9" s="49">
        <v>82165</v>
      </c>
    </row>
    <row r="10" spans="1:9">
      <c r="A10" s="66" t="s">
        <v>887</v>
      </c>
      <c r="B10" s="48" t="s">
        <v>393</v>
      </c>
      <c r="C10" s="48" t="s">
        <v>393</v>
      </c>
      <c r="D10" s="48" t="s">
        <v>393</v>
      </c>
      <c r="E10" s="48">
        <v>2077</v>
      </c>
      <c r="F10" s="48" t="s">
        <v>393</v>
      </c>
      <c r="G10" s="48" t="s">
        <v>393</v>
      </c>
      <c r="H10" s="48" t="s">
        <v>393</v>
      </c>
      <c r="I10" s="49">
        <v>69098</v>
      </c>
    </row>
    <row r="11" spans="1:9">
      <c r="A11" s="66" t="s">
        <v>888</v>
      </c>
      <c r="B11" s="48" t="s">
        <v>393</v>
      </c>
      <c r="C11" s="48" t="s">
        <v>393</v>
      </c>
      <c r="D11" s="48" t="s">
        <v>393</v>
      </c>
      <c r="E11" s="48">
        <v>48</v>
      </c>
      <c r="F11" s="48" t="s">
        <v>393</v>
      </c>
      <c r="G11" s="48" t="s">
        <v>393</v>
      </c>
      <c r="H11" s="48" t="s">
        <v>393</v>
      </c>
      <c r="I11" s="49">
        <v>1025</v>
      </c>
    </row>
    <row r="12" spans="1:9">
      <c r="A12" s="66" t="s">
        <v>889</v>
      </c>
      <c r="B12" s="48" t="s">
        <v>393</v>
      </c>
      <c r="C12" s="48" t="s">
        <v>393</v>
      </c>
      <c r="D12" s="48" t="s">
        <v>393</v>
      </c>
      <c r="E12" s="48">
        <v>914</v>
      </c>
      <c r="F12" s="48" t="s">
        <v>393</v>
      </c>
      <c r="G12" s="48" t="s">
        <v>393</v>
      </c>
      <c r="H12" s="48" t="s">
        <v>393</v>
      </c>
      <c r="I12" s="49">
        <v>21166</v>
      </c>
    </row>
    <row r="13" spans="1:9">
      <c r="A13" s="66" t="s">
        <v>890</v>
      </c>
      <c r="B13" s="48">
        <v>696</v>
      </c>
      <c r="C13" s="48">
        <v>4738</v>
      </c>
      <c r="D13" s="48">
        <v>55</v>
      </c>
      <c r="E13" s="48">
        <v>5489</v>
      </c>
      <c r="F13" s="12">
        <v>34007</v>
      </c>
      <c r="G13" s="12">
        <v>31425</v>
      </c>
      <c r="H13" s="12">
        <v>15818</v>
      </c>
      <c r="I13" s="49">
        <v>173454</v>
      </c>
    </row>
    <row r="14" spans="1:9">
      <c r="A14" s="66" t="s">
        <v>891</v>
      </c>
      <c r="B14" s="48">
        <v>412</v>
      </c>
      <c r="C14" s="48">
        <v>212</v>
      </c>
      <c r="D14" s="48" t="s">
        <v>393</v>
      </c>
      <c r="E14" s="48">
        <v>624</v>
      </c>
      <c r="F14" s="12">
        <v>34179</v>
      </c>
      <c r="G14" s="12">
        <v>23928</v>
      </c>
      <c r="H14" s="48" t="s">
        <v>393</v>
      </c>
      <c r="I14" s="49">
        <v>19156</v>
      </c>
    </row>
    <row r="15" spans="1:9">
      <c r="A15" s="66" t="s">
        <v>892</v>
      </c>
      <c r="B15" s="48">
        <v>2727</v>
      </c>
      <c r="C15" s="48">
        <v>6779</v>
      </c>
      <c r="D15" s="48">
        <v>606</v>
      </c>
      <c r="E15" s="48">
        <v>10112</v>
      </c>
      <c r="F15" s="12">
        <v>2571</v>
      </c>
      <c r="G15" s="12">
        <v>5571</v>
      </c>
      <c r="H15" s="12">
        <v>6663</v>
      </c>
      <c r="I15" s="49">
        <v>48814</v>
      </c>
    </row>
    <row r="16" spans="1:9">
      <c r="A16" s="66" t="s">
        <v>893</v>
      </c>
      <c r="B16" s="48">
        <v>2</v>
      </c>
      <c r="C16" s="48">
        <v>1728</v>
      </c>
      <c r="D16" s="48" t="s">
        <v>393</v>
      </c>
      <c r="E16" s="48">
        <v>1730</v>
      </c>
      <c r="F16" s="12">
        <v>4000</v>
      </c>
      <c r="G16" s="12">
        <v>53040</v>
      </c>
      <c r="H16" s="12" t="s">
        <v>393</v>
      </c>
      <c r="I16" s="49">
        <v>91656</v>
      </c>
    </row>
    <row r="17" spans="1:9">
      <c r="A17" s="66" t="s">
        <v>894</v>
      </c>
      <c r="B17" s="48" t="s">
        <v>393</v>
      </c>
      <c r="C17" s="48" t="s">
        <v>393</v>
      </c>
      <c r="D17" s="48" t="s">
        <v>393</v>
      </c>
      <c r="E17" s="48">
        <v>8041</v>
      </c>
      <c r="F17" s="48" t="s">
        <v>393</v>
      </c>
      <c r="G17" s="48" t="s">
        <v>393</v>
      </c>
      <c r="H17" s="48" t="s">
        <v>393</v>
      </c>
      <c r="I17" s="49">
        <v>195068</v>
      </c>
    </row>
    <row r="18" spans="1:9">
      <c r="A18" s="66" t="s">
        <v>895</v>
      </c>
      <c r="B18" s="48" t="s">
        <v>393</v>
      </c>
      <c r="C18" s="48" t="s">
        <v>393</v>
      </c>
      <c r="D18" s="48" t="s">
        <v>393</v>
      </c>
      <c r="E18" s="48">
        <v>25883</v>
      </c>
      <c r="F18" s="48" t="s">
        <v>393</v>
      </c>
      <c r="G18" s="48" t="s">
        <v>393</v>
      </c>
      <c r="H18" s="48" t="s">
        <v>393</v>
      </c>
      <c r="I18" s="49">
        <v>709734</v>
      </c>
    </row>
    <row r="19" spans="1:9">
      <c r="A19" s="300" t="s">
        <v>896</v>
      </c>
      <c r="B19" s="48">
        <v>171</v>
      </c>
      <c r="C19" s="48">
        <v>32770</v>
      </c>
      <c r="D19" s="48">
        <v>983</v>
      </c>
      <c r="E19" s="48">
        <v>33924</v>
      </c>
      <c r="F19" s="12">
        <v>17448</v>
      </c>
      <c r="G19" s="12">
        <v>26591</v>
      </c>
      <c r="H19" s="12">
        <v>30973</v>
      </c>
      <c r="I19" s="49">
        <v>904802</v>
      </c>
    </row>
    <row r="20" spans="1:9">
      <c r="A20" s="66" t="s">
        <v>897</v>
      </c>
      <c r="B20" s="48">
        <v>9</v>
      </c>
      <c r="C20" s="48">
        <v>2386</v>
      </c>
      <c r="D20" s="48">
        <v>70</v>
      </c>
      <c r="E20" s="48">
        <v>2465</v>
      </c>
      <c r="F20" s="12">
        <v>16833</v>
      </c>
      <c r="G20" s="12">
        <v>28117</v>
      </c>
      <c r="H20" s="12">
        <v>34023</v>
      </c>
      <c r="I20" s="49">
        <v>69619</v>
      </c>
    </row>
    <row r="21" spans="1:9">
      <c r="A21" s="66" t="s">
        <v>898</v>
      </c>
      <c r="B21" s="48">
        <v>7</v>
      </c>
      <c r="C21" s="48">
        <v>3283</v>
      </c>
      <c r="D21" s="48">
        <v>45</v>
      </c>
      <c r="E21" s="48">
        <v>3335</v>
      </c>
      <c r="F21" s="12">
        <v>11171</v>
      </c>
      <c r="G21" s="12">
        <v>19121</v>
      </c>
      <c r="H21" s="12">
        <v>12022</v>
      </c>
      <c r="I21" s="49">
        <v>63364</v>
      </c>
    </row>
    <row r="22" spans="1:9">
      <c r="A22" s="66" t="s">
        <v>899</v>
      </c>
      <c r="B22" s="48">
        <v>38</v>
      </c>
      <c r="C22" s="48">
        <v>1903</v>
      </c>
      <c r="D22" s="48">
        <v>143</v>
      </c>
      <c r="E22" s="48">
        <v>2084</v>
      </c>
      <c r="F22" s="12">
        <v>16792</v>
      </c>
      <c r="G22" s="12">
        <v>26653</v>
      </c>
      <c r="H22" s="12">
        <v>43658</v>
      </c>
      <c r="I22" s="49">
        <v>57619</v>
      </c>
    </row>
    <row r="23" spans="1:9">
      <c r="A23" s="66" t="s">
        <v>900</v>
      </c>
      <c r="B23" s="48">
        <v>9</v>
      </c>
      <c r="C23" s="48">
        <v>629</v>
      </c>
      <c r="D23" s="48" t="s">
        <v>393</v>
      </c>
      <c r="E23" s="48">
        <v>638</v>
      </c>
      <c r="F23" s="12">
        <v>10389</v>
      </c>
      <c r="G23" s="12">
        <v>35583</v>
      </c>
      <c r="H23" s="48" t="s">
        <v>393</v>
      </c>
      <c r="I23" s="49">
        <v>22481</v>
      </c>
    </row>
    <row r="24" spans="1:9">
      <c r="A24" s="300" t="s">
        <v>901</v>
      </c>
      <c r="B24" s="48">
        <v>6486</v>
      </c>
      <c r="C24" s="48">
        <v>209</v>
      </c>
      <c r="D24" s="48" t="s">
        <v>393</v>
      </c>
      <c r="E24" s="48">
        <v>6695</v>
      </c>
      <c r="F24" s="12">
        <v>11737</v>
      </c>
      <c r="G24" s="12">
        <v>11830</v>
      </c>
      <c r="H24" s="48" t="s">
        <v>393</v>
      </c>
      <c r="I24" s="49">
        <v>78600</v>
      </c>
    </row>
    <row r="25" spans="1:9">
      <c r="A25" s="300" t="s">
        <v>902</v>
      </c>
      <c r="B25" s="48" t="s">
        <v>393</v>
      </c>
      <c r="C25" s="48">
        <v>15</v>
      </c>
      <c r="D25" s="85">
        <v>162</v>
      </c>
      <c r="E25" s="48">
        <v>177</v>
      </c>
      <c r="F25" s="12" t="s">
        <v>393</v>
      </c>
      <c r="G25" s="12">
        <v>10667</v>
      </c>
      <c r="H25" s="85">
        <v>7586</v>
      </c>
      <c r="I25" s="49">
        <v>1389</v>
      </c>
    </row>
    <row r="26" spans="1:9">
      <c r="A26" s="66" t="s">
        <v>903</v>
      </c>
      <c r="B26" s="48" t="s">
        <v>393</v>
      </c>
      <c r="C26" s="48">
        <v>3</v>
      </c>
      <c r="D26" s="85">
        <v>173</v>
      </c>
      <c r="E26" s="48">
        <v>176</v>
      </c>
      <c r="F26" s="12" t="s">
        <v>393</v>
      </c>
      <c r="G26" s="12">
        <v>20000</v>
      </c>
      <c r="H26" s="85">
        <v>10495</v>
      </c>
      <c r="I26" s="49">
        <v>1876</v>
      </c>
    </row>
    <row r="27" spans="1:9">
      <c r="A27" s="66" t="s">
        <v>904</v>
      </c>
      <c r="B27" s="48" t="s">
        <v>393</v>
      </c>
      <c r="C27" s="48">
        <v>105</v>
      </c>
      <c r="D27" s="85" t="s">
        <v>393</v>
      </c>
      <c r="E27" s="48">
        <v>105</v>
      </c>
      <c r="F27" s="12" t="s">
        <v>393</v>
      </c>
      <c r="G27" s="12">
        <v>22841</v>
      </c>
      <c r="H27" s="85" t="s">
        <v>393</v>
      </c>
      <c r="I27" s="49">
        <v>2399</v>
      </c>
    </row>
    <row r="28" spans="1:9">
      <c r="A28" s="66" t="s">
        <v>905</v>
      </c>
      <c r="B28" s="48">
        <v>1</v>
      </c>
      <c r="C28" s="48">
        <v>256</v>
      </c>
      <c r="D28" s="85" t="s">
        <v>393</v>
      </c>
      <c r="E28" s="48">
        <v>257</v>
      </c>
      <c r="F28" s="48">
        <v>4000</v>
      </c>
      <c r="G28" s="12">
        <v>25060</v>
      </c>
      <c r="H28" s="85" t="s">
        <v>393</v>
      </c>
      <c r="I28" s="49">
        <v>6420</v>
      </c>
    </row>
    <row r="29" spans="1:9">
      <c r="A29" s="973" t="s">
        <v>1389</v>
      </c>
      <c r="B29" s="48" t="s">
        <v>393</v>
      </c>
      <c r="C29" s="48">
        <v>259</v>
      </c>
      <c r="D29" s="85" t="s">
        <v>393</v>
      </c>
      <c r="E29" s="48">
        <v>259</v>
      </c>
      <c r="F29" s="48" t="s">
        <v>393</v>
      </c>
      <c r="G29" s="12">
        <v>22954</v>
      </c>
      <c r="H29" s="85" t="s">
        <v>393</v>
      </c>
      <c r="I29" s="49">
        <v>5945</v>
      </c>
    </row>
    <row r="30" spans="1:9">
      <c r="A30" s="66" t="s">
        <v>906</v>
      </c>
      <c r="B30" s="48" t="s">
        <v>393</v>
      </c>
      <c r="C30" s="48">
        <v>97</v>
      </c>
      <c r="D30" s="48">
        <v>21</v>
      </c>
      <c r="E30" s="48">
        <v>118</v>
      </c>
      <c r="F30" s="48" t="s">
        <v>393</v>
      </c>
      <c r="G30" s="12">
        <v>53964</v>
      </c>
      <c r="H30" s="12">
        <v>61571</v>
      </c>
      <c r="I30" s="49">
        <v>6528</v>
      </c>
    </row>
    <row r="31" spans="1:9">
      <c r="A31" s="66"/>
      <c r="B31" s="48"/>
      <c r="C31" s="48"/>
      <c r="D31" s="48"/>
      <c r="E31" s="48"/>
      <c r="F31" s="48"/>
      <c r="G31" s="12"/>
      <c r="H31" s="12"/>
      <c r="I31" s="49"/>
    </row>
    <row r="32" spans="1:9">
      <c r="A32" s="299" t="s">
        <v>907</v>
      </c>
      <c r="B32" s="390"/>
      <c r="C32" s="390"/>
      <c r="D32" s="390"/>
      <c r="E32" s="390"/>
      <c r="F32" s="390"/>
      <c r="G32" s="391"/>
      <c r="H32" s="391"/>
      <c r="I32" s="392"/>
    </row>
    <row r="33" spans="1:9">
      <c r="A33" s="66" t="s">
        <v>908</v>
      </c>
      <c r="B33" s="48">
        <v>885</v>
      </c>
      <c r="C33" s="48">
        <v>10250</v>
      </c>
      <c r="D33" s="48">
        <v>6925</v>
      </c>
      <c r="E33" s="48">
        <v>18059</v>
      </c>
      <c r="F33" s="12">
        <v>15318</v>
      </c>
      <c r="G33" s="12">
        <v>47928</v>
      </c>
      <c r="H33" s="12">
        <v>60435</v>
      </c>
      <c r="I33" s="49">
        <v>923320</v>
      </c>
    </row>
    <row r="34" spans="1:9">
      <c r="A34" s="66" t="s">
        <v>909</v>
      </c>
      <c r="B34" s="48" t="s">
        <v>393</v>
      </c>
      <c r="C34" s="48" t="s">
        <v>393</v>
      </c>
      <c r="D34" s="48" t="s">
        <v>393</v>
      </c>
      <c r="E34" s="48">
        <v>4503</v>
      </c>
      <c r="F34" s="48" t="s">
        <v>393</v>
      </c>
      <c r="G34" s="48" t="s">
        <v>393</v>
      </c>
      <c r="H34" s="48" t="s">
        <v>393</v>
      </c>
      <c r="I34" s="49">
        <v>140682</v>
      </c>
    </row>
    <row r="35" spans="1:9">
      <c r="A35" s="66" t="s">
        <v>910</v>
      </c>
      <c r="B35" s="48" t="s">
        <v>393</v>
      </c>
      <c r="C35" s="48" t="s">
        <v>393</v>
      </c>
      <c r="D35" s="48" t="s">
        <v>393</v>
      </c>
      <c r="E35" s="48">
        <v>973</v>
      </c>
      <c r="F35" s="48" t="s">
        <v>393</v>
      </c>
      <c r="G35" s="48" t="s">
        <v>393</v>
      </c>
      <c r="H35" s="48" t="s">
        <v>393</v>
      </c>
      <c r="I35" s="49">
        <v>27230</v>
      </c>
    </row>
    <row r="36" spans="1:9">
      <c r="A36" s="66" t="s">
        <v>911</v>
      </c>
      <c r="B36" s="48" t="s">
        <v>393</v>
      </c>
      <c r="C36" s="48" t="s">
        <v>393</v>
      </c>
      <c r="D36" s="48" t="s">
        <v>393</v>
      </c>
      <c r="E36" s="48">
        <v>2277</v>
      </c>
      <c r="F36" s="48" t="s">
        <v>393</v>
      </c>
      <c r="G36" s="48" t="s">
        <v>393</v>
      </c>
      <c r="H36" s="48" t="s">
        <v>393</v>
      </c>
      <c r="I36" s="49">
        <v>67816</v>
      </c>
    </row>
    <row r="37" spans="1:9">
      <c r="A37" s="66" t="s">
        <v>912</v>
      </c>
      <c r="B37" s="48" t="s">
        <v>393</v>
      </c>
      <c r="C37" s="48" t="s">
        <v>393</v>
      </c>
      <c r="D37" s="48" t="s">
        <v>393</v>
      </c>
      <c r="E37" s="48">
        <v>16047</v>
      </c>
      <c r="F37" s="48" t="s">
        <v>393</v>
      </c>
      <c r="G37" s="48" t="s">
        <v>393</v>
      </c>
      <c r="H37" s="48" t="s">
        <v>393</v>
      </c>
      <c r="I37" s="49">
        <v>514864</v>
      </c>
    </row>
    <row r="38" spans="1:9">
      <c r="A38" s="66" t="s">
        <v>913</v>
      </c>
      <c r="B38" s="48">
        <v>1007</v>
      </c>
      <c r="C38" s="48">
        <v>19003</v>
      </c>
      <c r="D38" s="48">
        <v>3791</v>
      </c>
      <c r="E38" s="48">
        <v>23800</v>
      </c>
      <c r="F38" s="12">
        <v>6502</v>
      </c>
      <c r="G38" s="12">
        <v>31578</v>
      </c>
      <c r="H38" s="12">
        <v>37979</v>
      </c>
      <c r="I38" s="49">
        <v>750592</v>
      </c>
    </row>
    <row r="39" spans="1:9">
      <c r="A39" s="66" t="s">
        <v>914</v>
      </c>
      <c r="B39" s="48">
        <v>116</v>
      </c>
      <c r="C39" s="48">
        <v>2241</v>
      </c>
      <c r="D39" s="85">
        <v>45</v>
      </c>
      <c r="E39" s="48">
        <v>2402</v>
      </c>
      <c r="F39" s="12">
        <v>13702</v>
      </c>
      <c r="G39" s="12">
        <v>27517</v>
      </c>
      <c r="H39" s="85">
        <v>52556</v>
      </c>
      <c r="I39" s="49">
        <v>65668</v>
      </c>
    </row>
    <row r="40" spans="1:9">
      <c r="A40" s="66" t="s">
        <v>915</v>
      </c>
      <c r="B40" s="48">
        <v>50</v>
      </c>
      <c r="C40" s="48">
        <v>2141</v>
      </c>
      <c r="D40" s="48">
        <v>7911</v>
      </c>
      <c r="E40" s="48">
        <v>10102</v>
      </c>
      <c r="F40" s="12">
        <v>10666</v>
      </c>
      <c r="G40" s="12">
        <v>35708</v>
      </c>
      <c r="H40" s="12">
        <v>48986</v>
      </c>
      <c r="I40" s="49">
        <v>464496</v>
      </c>
    </row>
    <row r="41" spans="1:9">
      <c r="A41" s="300" t="s">
        <v>916</v>
      </c>
      <c r="B41" s="48">
        <v>5</v>
      </c>
      <c r="C41" s="48">
        <v>734</v>
      </c>
      <c r="D41" s="48">
        <v>8183</v>
      </c>
      <c r="E41" s="48">
        <v>8921</v>
      </c>
      <c r="F41" s="12">
        <v>10620</v>
      </c>
      <c r="G41" s="12">
        <v>26949</v>
      </c>
      <c r="H41" s="12">
        <v>92729</v>
      </c>
      <c r="I41" s="49">
        <v>778571</v>
      </c>
    </row>
    <row r="42" spans="1:9">
      <c r="A42" s="66" t="s">
        <v>917</v>
      </c>
      <c r="B42" s="48">
        <v>1</v>
      </c>
      <c r="C42" s="48">
        <v>45</v>
      </c>
      <c r="D42" s="85" t="s">
        <v>393</v>
      </c>
      <c r="E42" s="48">
        <v>46</v>
      </c>
      <c r="F42" s="12">
        <v>8000</v>
      </c>
      <c r="G42" s="12">
        <v>11100</v>
      </c>
      <c r="H42" s="85" t="s">
        <v>393</v>
      </c>
      <c r="I42" s="49">
        <v>507</v>
      </c>
    </row>
    <row r="43" spans="1:9">
      <c r="A43" s="66" t="s">
        <v>918</v>
      </c>
      <c r="B43" s="48">
        <v>3</v>
      </c>
      <c r="C43" s="48">
        <v>1088</v>
      </c>
      <c r="D43" s="48">
        <v>2332</v>
      </c>
      <c r="E43" s="48">
        <v>3423</v>
      </c>
      <c r="F43" s="12">
        <v>8833</v>
      </c>
      <c r="G43" s="12">
        <v>33748</v>
      </c>
      <c r="H43" s="12">
        <v>73890</v>
      </c>
      <c r="I43" s="49">
        <v>208821</v>
      </c>
    </row>
    <row r="44" spans="1:9">
      <c r="A44" s="66" t="s">
        <v>919</v>
      </c>
      <c r="B44" s="48" t="s">
        <v>393</v>
      </c>
      <c r="C44" s="48" t="s">
        <v>393</v>
      </c>
      <c r="D44" s="48" t="s">
        <v>393</v>
      </c>
      <c r="E44" s="48">
        <v>11722</v>
      </c>
      <c r="F44" s="48" t="s">
        <v>393</v>
      </c>
      <c r="G44" s="48" t="s">
        <v>393</v>
      </c>
      <c r="H44" s="48" t="s">
        <v>393</v>
      </c>
      <c r="I44" s="49">
        <v>1061306</v>
      </c>
    </row>
    <row r="45" spans="1:9">
      <c r="A45" s="14" t="s">
        <v>920</v>
      </c>
      <c r="B45" s="48" t="s">
        <v>393</v>
      </c>
      <c r="C45" s="48" t="s">
        <v>393</v>
      </c>
      <c r="D45" s="48" t="s">
        <v>393</v>
      </c>
      <c r="E45" s="48">
        <v>38024</v>
      </c>
      <c r="F45" s="48" t="s">
        <v>393</v>
      </c>
      <c r="G45" s="48" t="s">
        <v>393</v>
      </c>
      <c r="H45" s="48" t="s">
        <v>393</v>
      </c>
      <c r="I45" s="49">
        <v>3300096</v>
      </c>
    </row>
    <row r="46" spans="1:9">
      <c r="A46" s="14" t="s">
        <v>921</v>
      </c>
      <c r="B46" s="48" t="s">
        <v>393</v>
      </c>
      <c r="C46" s="48" t="s">
        <v>393</v>
      </c>
      <c r="D46" s="48" t="s">
        <v>393</v>
      </c>
      <c r="E46" s="48">
        <v>4929</v>
      </c>
      <c r="F46" s="48" t="s">
        <v>393</v>
      </c>
      <c r="G46" s="48" t="s">
        <v>393</v>
      </c>
      <c r="H46" s="48" t="s">
        <v>393</v>
      </c>
      <c r="I46" s="49">
        <v>504058</v>
      </c>
    </row>
    <row r="47" spans="1:9">
      <c r="A47" s="66" t="s">
        <v>922</v>
      </c>
      <c r="B47" s="48">
        <v>259</v>
      </c>
      <c r="C47" s="48">
        <v>33374</v>
      </c>
      <c r="D47" s="48">
        <v>21042</v>
      </c>
      <c r="E47" s="48">
        <v>54675</v>
      </c>
      <c r="F47" s="12">
        <v>9539</v>
      </c>
      <c r="G47" s="12">
        <v>82847</v>
      </c>
      <c r="H47" s="12">
        <v>99711</v>
      </c>
      <c r="I47" s="49">
        <v>4865460</v>
      </c>
    </row>
    <row r="48" spans="1:9">
      <c r="A48" s="66" t="s">
        <v>923</v>
      </c>
      <c r="B48" s="48">
        <v>187</v>
      </c>
      <c r="C48" s="48">
        <v>5469</v>
      </c>
      <c r="D48" s="48">
        <v>12857</v>
      </c>
      <c r="E48" s="48">
        <v>18513</v>
      </c>
      <c r="F48" s="12">
        <v>8695</v>
      </c>
      <c r="G48" s="12">
        <v>35201</v>
      </c>
      <c r="H48" s="12">
        <v>72854</v>
      </c>
      <c r="I48" s="49">
        <v>1130863</v>
      </c>
    </row>
    <row r="49" spans="1:9">
      <c r="A49" s="300" t="s">
        <v>924</v>
      </c>
      <c r="B49" s="48">
        <v>12</v>
      </c>
      <c r="C49" s="48">
        <v>115</v>
      </c>
      <c r="D49" s="85">
        <v>3</v>
      </c>
      <c r="E49" s="48">
        <v>130</v>
      </c>
      <c r="F49" s="12">
        <v>5208</v>
      </c>
      <c r="G49" s="12">
        <v>15887</v>
      </c>
      <c r="H49" s="85">
        <v>32000</v>
      </c>
      <c r="I49" s="49">
        <v>1989</v>
      </c>
    </row>
    <row r="50" spans="1:9">
      <c r="A50" s="66" t="s">
        <v>925</v>
      </c>
      <c r="B50" s="48">
        <v>13</v>
      </c>
      <c r="C50" s="48">
        <v>193</v>
      </c>
      <c r="D50" s="48">
        <v>7585</v>
      </c>
      <c r="E50" s="48">
        <v>7791</v>
      </c>
      <c r="F50" s="12">
        <v>8492</v>
      </c>
      <c r="G50" s="12">
        <v>16301</v>
      </c>
      <c r="H50" s="12">
        <v>38083</v>
      </c>
      <c r="I50" s="49">
        <v>292101</v>
      </c>
    </row>
    <row r="51" spans="1:9">
      <c r="A51" s="66"/>
      <c r="B51" s="390"/>
      <c r="C51" s="390"/>
      <c r="D51" s="393"/>
      <c r="E51" s="390"/>
      <c r="F51" s="391"/>
      <c r="G51" s="391"/>
      <c r="H51" s="393"/>
      <c r="I51" s="392"/>
    </row>
    <row r="52" spans="1:9">
      <c r="A52" s="299" t="s">
        <v>926</v>
      </c>
      <c r="B52" s="390"/>
      <c r="C52" s="390"/>
      <c r="D52" s="393"/>
      <c r="E52" s="390"/>
      <c r="F52" s="391"/>
      <c r="G52" s="391"/>
      <c r="H52" s="393"/>
      <c r="I52" s="392"/>
    </row>
    <row r="53" spans="1:9">
      <c r="A53" s="66" t="s">
        <v>927</v>
      </c>
      <c r="B53" s="48">
        <v>35</v>
      </c>
      <c r="C53" s="48">
        <v>15643</v>
      </c>
      <c r="D53" s="48">
        <v>1</v>
      </c>
      <c r="E53" s="48">
        <v>15678</v>
      </c>
      <c r="F53" s="12">
        <v>5071</v>
      </c>
      <c r="G53" s="12">
        <v>13621</v>
      </c>
      <c r="H53" s="12">
        <v>9500</v>
      </c>
      <c r="I53" s="49">
        <v>213258</v>
      </c>
    </row>
    <row r="54" spans="1:9">
      <c r="A54" s="973" t="s">
        <v>1390</v>
      </c>
      <c r="B54" s="48">
        <v>1</v>
      </c>
      <c r="C54" s="48">
        <v>26611</v>
      </c>
      <c r="D54" s="48" t="s">
        <v>393</v>
      </c>
      <c r="E54" s="48">
        <v>26612</v>
      </c>
      <c r="F54" s="12">
        <v>15000</v>
      </c>
      <c r="G54" s="12">
        <v>16755</v>
      </c>
      <c r="H54" s="12" t="s">
        <v>393</v>
      </c>
      <c r="I54" s="49">
        <v>445884</v>
      </c>
    </row>
    <row r="55" spans="1:9">
      <c r="A55" s="973" t="s">
        <v>1391</v>
      </c>
      <c r="B55" s="394">
        <v>122</v>
      </c>
      <c r="C55" s="394">
        <v>6486</v>
      </c>
      <c r="D55" s="394">
        <v>2</v>
      </c>
      <c r="E55" s="394">
        <v>6610</v>
      </c>
      <c r="F55" s="394">
        <v>18313</v>
      </c>
      <c r="G55" s="395">
        <v>23030</v>
      </c>
      <c r="H55" s="394">
        <v>35000</v>
      </c>
      <c r="I55" s="396">
        <v>151651</v>
      </c>
    </row>
    <row r="56" spans="1:9">
      <c r="A56" s="66"/>
      <c r="B56" s="394"/>
      <c r="C56" s="394"/>
      <c r="D56" s="394"/>
      <c r="E56" s="394"/>
      <c r="F56" s="395"/>
      <c r="G56" s="395"/>
      <c r="H56" s="395"/>
      <c r="I56" s="396"/>
    </row>
    <row r="57" spans="1:9">
      <c r="A57" s="299" t="s">
        <v>928</v>
      </c>
      <c r="B57" s="390"/>
      <c r="C57" s="390"/>
      <c r="D57" s="390"/>
      <c r="E57" s="390"/>
      <c r="F57" s="391"/>
      <c r="G57" s="391"/>
      <c r="H57" s="391"/>
      <c r="I57" s="392"/>
    </row>
    <row r="58" spans="1:9">
      <c r="A58" s="66" t="s">
        <v>929</v>
      </c>
      <c r="B58" s="48">
        <v>2610</v>
      </c>
      <c r="C58" s="48">
        <v>18354</v>
      </c>
      <c r="D58" s="48" t="s">
        <v>393</v>
      </c>
      <c r="E58" s="48">
        <v>20965</v>
      </c>
      <c r="F58" s="12">
        <v>4757</v>
      </c>
      <c r="G58" s="12">
        <v>8990</v>
      </c>
      <c r="H58" s="48" t="s">
        <v>393</v>
      </c>
      <c r="I58" s="49">
        <v>177427</v>
      </c>
    </row>
    <row r="59" spans="1:9">
      <c r="A59" s="66" t="s">
        <v>930</v>
      </c>
      <c r="B59" s="48" t="s">
        <v>393</v>
      </c>
      <c r="C59" s="48" t="s">
        <v>393</v>
      </c>
      <c r="D59" s="48" t="s">
        <v>393</v>
      </c>
      <c r="E59" s="48">
        <v>5014</v>
      </c>
      <c r="F59" s="48" t="s">
        <v>393</v>
      </c>
      <c r="G59" s="48" t="s">
        <v>393</v>
      </c>
      <c r="H59" s="48" t="s">
        <v>393</v>
      </c>
      <c r="I59" s="49">
        <v>263155</v>
      </c>
    </row>
    <row r="60" spans="1:9">
      <c r="A60" s="66" t="s">
        <v>931</v>
      </c>
      <c r="B60" s="48" t="s">
        <v>393</v>
      </c>
      <c r="C60" s="48" t="s">
        <v>393</v>
      </c>
      <c r="D60" s="48" t="s">
        <v>393</v>
      </c>
      <c r="E60" s="48">
        <v>2441</v>
      </c>
      <c r="F60" s="48" t="s">
        <v>393</v>
      </c>
      <c r="G60" s="48" t="s">
        <v>393</v>
      </c>
      <c r="H60" s="48" t="s">
        <v>393</v>
      </c>
      <c r="I60" s="49">
        <v>128911</v>
      </c>
    </row>
    <row r="61" spans="1:9">
      <c r="A61" s="66" t="s">
        <v>932</v>
      </c>
      <c r="B61" s="48" t="s">
        <v>393</v>
      </c>
      <c r="C61" s="48" t="s">
        <v>393</v>
      </c>
      <c r="D61" s="48" t="s">
        <v>393</v>
      </c>
      <c r="E61" s="48">
        <v>9254</v>
      </c>
      <c r="F61" s="48" t="s">
        <v>393</v>
      </c>
      <c r="G61" s="48" t="s">
        <v>393</v>
      </c>
      <c r="H61" s="48" t="s">
        <v>393</v>
      </c>
      <c r="I61" s="49">
        <v>613774</v>
      </c>
    </row>
    <row r="62" spans="1:9">
      <c r="A62" s="66" t="s">
        <v>933</v>
      </c>
      <c r="B62" s="48" t="s">
        <v>393</v>
      </c>
      <c r="C62" s="48" t="s">
        <v>393</v>
      </c>
      <c r="D62" s="48" t="s">
        <v>393</v>
      </c>
      <c r="E62" s="48">
        <v>8252</v>
      </c>
      <c r="F62" s="48" t="s">
        <v>393</v>
      </c>
      <c r="G62" s="48" t="s">
        <v>393</v>
      </c>
      <c r="H62" s="48" t="s">
        <v>393</v>
      </c>
      <c r="I62" s="49">
        <v>358877</v>
      </c>
    </row>
    <row r="63" spans="1:9">
      <c r="A63" s="66" t="s">
        <v>934</v>
      </c>
      <c r="B63" s="48">
        <v>565</v>
      </c>
      <c r="C63" s="48">
        <v>24392</v>
      </c>
      <c r="D63" s="85">
        <v>4</v>
      </c>
      <c r="E63" s="48">
        <v>24961</v>
      </c>
      <c r="F63" s="12">
        <v>10751</v>
      </c>
      <c r="G63" s="12">
        <v>55694</v>
      </c>
      <c r="H63" s="383">
        <v>32500</v>
      </c>
      <c r="I63" s="49">
        <v>1364717</v>
      </c>
    </row>
    <row r="64" spans="1:9">
      <c r="A64" s="66" t="s">
        <v>935</v>
      </c>
      <c r="B64" s="48">
        <v>53</v>
      </c>
      <c r="C64" s="48">
        <v>685</v>
      </c>
      <c r="D64" s="48">
        <v>2</v>
      </c>
      <c r="E64" s="48">
        <v>740</v>
      </c>
      <c r="F64" s="12">
        <v>13000</v>
      </c>
      <c r="G64" s="12">
        <v>26137</v>
      </c>
      <c r="H64" s="12">
        <v>25000</v>
      </c>
      <c r="I64" s="49">
        <v>18622</v>
      </c>
    </row>
    <row r="65" spans="1:9">
      <c r="A65" s="66" t="s">
        <v>936</v>
      </c>
      <c r="B65" s="48">
        <v>163</v>
      </c>
      <c r="C65" s="48">
        <v>2742</v>
      </c>
      <c r="D65" s="85">
        <v>7</v>
      </c>
      <c r="E65" s="48">
        <v>2912</v>
      </c>
      <c r="F65" s="12">
        <v>12752</v>
      </c>
      <c r="G65" s="12">
        <v>32507</v>
      </c>
      <c r="H65" s="383">
        <v>27143</v>
      </c>
      <c r="I65" s="49">
        <v>91401</v>
      </c>
    </row>
    <row r="66" spans="1:9">
      <c r="A66" s="66" t="s">
        <v>937</v>
      </c>
      <c r="B66" s="48">
        <v>1</v>
      </c>
      <c r="C66" s="48">
        <v>973</v>
      </c>
      <c r="D66" s="48" t="s">
        <v>393</v>
      </c>
      <c r="E66" s="48">
        <v>974</v>
      </c>
      <c r="F66" s="12">
        <v>9000</v>
      </c>
      <c r="G66" s="12">
        <v>43810</v>
      </c>
      <c r="H66" s="48" t="s">
        <v>393</v>
      </c>
      <c r="I66" s="49">
        <v>42645</v>
      </c>
    </row>
    <row r="67" spans="1:9">
      <c r="A67" s="66" t="s">
        <v>938</v>
      </c>
      <c r="B67" s="48">
        <v>42</v>
      </c>
      <c r="C67" s="48">
        <v>6883</v>
      </c>
      <c r="D67" s="48" t="s">
        <v>393</v>
      </c>
      <c r="E67" s="48">
        <v>6926</v>
      </c>
      <c r="F67" s="12">
        <v>13948</v>
      </c>
      <c r="G67" s="12">
        <v>54675</v>
      </c>
      <c r="H67" s="12" t="s">
        <v>393</v>
      </c>
      <c r="I67" s="49">
        <v>376952</v>
      </c>
    </row>
    <row r="68" spans="1:9">
      <c r="A68" s="66" t="s">
        <v>939</v>
      </c>
      <c r="B68" s="48">
        <v>1</v>
      </c>
      <c r="C68" s="48">
        <v>297</v>
      </c>
      <c r="D68" s="48">
        <v>2</v>
      </c>
      <c r="E68" s="48">
        <v>300</v>
      </c>
      <c r="F68" s="12">
        <v>8000</v>
      </c>
      <c r="G68" s="12">
        <v>19858</v>
      </c>
      <c r="H68" s="48">
        <v>25500</v>
      </c>
      <c r="I68" s="49">
        <v>5949</v>
      </c>
    </row>
    <row r="69" spans="1:9">
      <c r="A69" s="66" t="s">
        <v>940</v>
      </c>
      <c r="B69" s="48">
        <v>2</v>
      </c>
      <c r="C69" s="48">
        <v>268</v>
      </c>
      <c r="D69" s="48" t="s">
        <v>393</v>
      </c>
      <c r="E69" s="48">
        <v>270</v>
      </c>
      <c r="F69" s="12">
        <v>15000</v>
      </c>
      <c r="G69" s="12">
        <v>26153</v>
      </c>
      <c r="H69" s="48" t="s">
        <v>393</v>
      </c>
      <c r="I69" s="49">
        <v>7079</v>
      </c>
    </row>
    <row r="70" spans="1:9">
      <c r="A70" s="66"/>
      <c r="B70" s="390"/>
      <c r="C70" s="390"/>
      <c r="D70" s="390"/>
      <c r="E70" s="390"/>
      <c r="F70" s="391"/>
      <c r="G70" s="391"/>
      <c r="H70" s="390"/>
      <c r="I70" s="392"/>
    </row>
    <row r="71" spans="1:9">
      <c r="A71" s="299" t="s">
        <v>941</v>
      </c>
      <c r="B71" s="390"/>
      <c r="C71" s="390"/>
      <c r="D71" s="390"/>
      <c r="E71" s="390"/>
      <c r="F71" s="391"/>
      <c r="G71" s="391"/>
      <c r="H71" s="390"/>
      <c r="I71" s="392"/>
    </row>
    <row r="72" spans="1:9">
      <c r="A72" s="66" t="s">
        <v>942</v>
      </c>
      <c r="B72" s="48">
        <v>167</v>
      </c>
      <c r="C72" s="48">
        <v>6530</v>
      </c>
      <c r="D72" s="48">
        <v>3482</v>
      </c>
      <c r="E72" s="48">
        <v>10180</v>
      </c>
      <c r="F72" s="12">
        <v>7612</v>
      </c>
      <c r="G72" s="12">
        <v>16839</v>
      </c>
      <c r="H72" s="12">
        <v>22151</v>
      </c>
      <c r="I72" s="49">
        <v>188380</v>
      </c>
    </row>
    <row r="73" spans="1:9">
      <c r="A73" s="300" t="s">
        <v>943</v>
      </c>
      <c r="B73" s="48">
        <v>227</v>
      </c>
      <c r="C73" s="48">
        <v>13203</v>
      </c>
      <c r="D73" s="48">
        <v>194</v>
      </c>
      <c r="E73" s="48">
        <v>13624</v>
      </c>
      <c r="F73" s="12">
        <v>5577</v>
      </c>
      <c r="G73" s="12">
        <v>7184</v>
      </c>
      <c r="H73" s="12">
        <v>13469</v>
      </c>
      <c r="I73" s="49">
        <v>98878</v>
      </c>
    </row>
    <row r="74" spans="1:9">
      <c r="A74" s="66" t="s">
        <v>1530</v>
      </c>
      <c r="B74" s="48">
        <v>347</v>
      </c>
      <c r="C74" s="48">
        <v>5654</v>
      </c>
      <c r="D74" s="48" t="s">
        <v>393</v>
      </c>
      <c r="E74" s="48">
        <v>6001</v>
      </c>
      <c r="F74" s="12">
        <v>4005</v>
      </c>
      <c r="G74" s="12">
        <v>8789</v>
      </c>
      <c r="H74" s="12" t="s">
        <v>393</v>
      </c>
      <c r="I74" s="49">
        <v>51081</v>
      </c>
    </row>
    <row r="75" spans="1:9">
      <c r="A75" s="66"/>
      <c r="B75" s="1516"/>
      <c r="C75" s="1516"/>
      <c r="D75" s="1516"/>
      <c r="E75" s="1516"/>
      <c r="F75" s="1517"/>
      <c r="G75" s="1517"/>
      <c r="H75" s="1517"/>
      <c r="I75" s="1518"/>
    </row>
    <row r="76" spans="1:9">
      <c r="A76" s="299" t="s">
        <v>1528</v>
      </c>
      <c r="B76" s="394"/>
      <c r="C76" s="394"/>
      <c r="D76" s="394"/>
      <c r="E76" s="394"/>
      <c r="F76" s="395"/>
      <c r="G76" s="395"/>
      <c r="H76" s="395"/>
      <c r="I76" s="396"/>
    </row>
    <row r="77" spans="1:9">
      <c r="A77" s="14" t="s">
        <v>944</v>
      </c>
      <c r="B77" s="48" t="s">
        <v>393</v>
      </c>
      <c r="C77" s="48" t="s">
        <v>393</v>
      </c>
      <c r="D77" s="48">
        <v>48171</v>
      </c>
      <c r="E77" s="48">
        <v>48171</v>
      </c>
      <c r="F77" s="12" t="s">
        <v>393</v>
      </c>
      <c r="G77" s="12" t="s">
        <v>393</v>
      </c>
      <c r="H77" s="12">
        <v>2788</v>
      </c>
      <c r="I77" s="49">
        <v>134317</v>
      </c>
    </row>
    <row r="78" spans="1:9">
      <c r="A78" s="66" t="s">
        <v>945</v>
      </c>
      <c r="B78" s="48" t="s">
        <v>393</v>
      </c>
      <c r="C78" s="48" t="s">
        <v>393</v>
      </c>
      <c r="D78" s="48">
        <v>10321</v>
      </c>
      <c r="E78" s="48">
        <v>10321</v>
      </c>
      <c r="F78" s="12" t="s">
        <v>393</v>
      </c>
      <c r="G78" s="12" t="s">
        <v>393</v>
      </c>
      <c r="H78" s="12">
        <v>1506</v>
      </c>
      <c r="I78" s="49">
        <v>15542</v>
      </c>
    </row>
    <row r="79" spans="1:9">
      <c r="A79" s="66" t="s">
        <v>946</v>
      </c>
      <c r="B79" s="48">
        <v>548</v>
      </c>
      <c r="C79" s="48">
        <v>11174</v>
      </c>
      <c r="D79" s="48">
        <v>276</v>
      </c>
      <c r="E79" s="48">
        <v>11998</v>
      </c>
      <c r="F79" s="12">
        <v>6999</v>
      </c>
      <c r="G79" s="12">
        <v>17517</v>
      </c>
      <c r="H79" s="12">
        <v>22769</v>
      </c>
      <c r="I79" s="49">
        <v>205833</v>
      </c>
    </row>
    <row r="80" spans="1:9">
      <c r="A80" s="66"/>
      <c r="B80" s="397"/>
      <c r="C80" s="397"/>
      <c r="D80" s="397"/>
      <c r="E80" s="398"/>
      <c r="F80" s="399"/>
      <c r="G80" s="399"/>
      <c r="H80" s="399"/>
      <c r="I80" s="400"/>
    </row>
    <row r="81" spans="1:9" ht="13.5" thickBot="1">
      <c r="A81" s="401" t="s">
        <v>947</v>
      </c>
      <c r="B81" s="402">
        <v>17979</v>
      </c>
      <c r="C81" s="402">
        <v>269919</v>
      </c>
      <c r="D81" s="402">
        <v>77486</v>
      </c>
      <c r="E81" s="402">
        <v>365385</v>
      </c>
      <c r="F81" s="402" t="s">
        <v>393</v>
      </c>
      <c r="G81" s="402" t="s">
        <v>393</v>
      </c>
      <c r="H81" s="402" t="s">
        <v>393</v>
      </c>
      <c r="I81" s="403">
        <v>14626126</v>
      </c>
    </row>
    <row r="82" spans="1:9">
      <c r="A82" s="51" t="s">
        <v>948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Hoja238">
    <pageSetUpPr fitToPage="1"/>
  </sheetPr>
  <dimension ref="A1:G83"/>
  <sheetViews>
    <sheetView topLeftCell="A46" zoomScaleNormal="100" zoomScaleSheetLayoutView="75" workbookViewId="0">
      <selection activeCell="E81" sqref="E81"/>
    </sheetView>
  </sheetViews>
  <sheetFormatPr baseColWidth="10" defaultRowHeight="12.75"/>
  <cols>
    <col min="1" max="1" width="35.140625" style="240" customWidth="1"/>
    <col min="2" max="6" width="20.140625" style="240" customWidth="1"/>
    <col min="7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</row>
    <row r="2" spans="1:7" s="91" customFormat="1" ht="12.75" customHeight="1">
      <c r="A2" s="404"/>
      <c r="B2" s="28"/>
      <c r="C2" s="28"/>
      <c r="D2" s="28"/>
      <c r="E2" s="28"/>
      <c r="F2" s="28"/>
    </row>
    <row r="3" spans="1:7" s="892" customFormat="1" ht="24.75" customHeight="1">
      <c r="A3" s="1527" t="s">
        <v>1393</v>
      </c>
      <c r="B3" s="1708"/>
      <c r="C3" s="1708"/>
      <c r="D3" s="1708"/>
      <c r="E3" s="1708"/>
      <c r="F3" s="1708"/>
    </row>
    <row r="4" spans="1:7" s="91" customFormat="1" ht="13.5" customHeight="1" thickBot="1">
      <c r="A4" s="405"/>
      <c r="B4" s="219"/>
      <c r="C4" s="219"/>
      <c r="D4" s="219"/>
      <c r="E4" s="219"/>
      <c r="F4" s="219"/>
    </row>
    <row r="5" spans="1:7" s="739" customFormat="1" ht="26.25" customHeight="1">
      <c r="A5" s="1164"/>
      <c r="B5" s="1125"/>
      <c r="C5" s="1583" t="s">
        <v>949</v>
      </c>
      <c r="D5" s="1535"/>
      <c r="E5" s="1531" t="s">
        <v>422</v>
      </c>
      <c r="F5" s="1532"/>
    </row>
    <row r="6" spans="1:7" s="739" customFormat="1" ht="18" customHeight="1">
      <c r="A6" s="1165" t="s">
        <v>382</v>
      </c>
      <c r="B6" s="1170" t="s">
        <v>389</v>
      </c>
      <c r="C6" s="1668" t="s">
        <v>950</v>
      </c>
      <c r="D6" s="1670"/>
      <c r="E6" s="1170" t="s">
        <v>802</v>
      </c>
      <c r="F6" s="1172" t="s">
        <v>951</v>
      </c>
    </row>
    <row r="7" spans="1:7" s="739" customFormat="1" ht="26.25" customHeight="1" thickBot="1">
      <c r="A7" s="1165"/>
      <c r="B7" s="1170"/>
      <c r="C7" s="1171" t="s">
        <v>952</v>
      </c>
      <c r="D7" s="1169" t="s">
        <v>953</v>
      </c>
      <c r="E7" s="1170" t="s">
        <v>954</v>
      </c>
      <c r="F7" s="1172" t="s">
        <v>955</v>
      </c>
    </row>
    <row r="8" spans="1:7" ht="21.75" customHeight="1">
      <c r="A8" s="389" t="s">
        <v>885</v>
      </c>
      <c r="B8" s="244"/>
      <c r="C8" s="244"/>
      <c r="D8" s="244"/>
      <c r="E8" s="244"/>
      <c r="F8" s="245"/>
    </row>
    <row r="9" spans="1:7">
      <c r="A9" s="66" t="s">
        <v>886</v>
      </c>
      <c r="B9" s="48">
        <v>82165</v>
      </c>
      <c r="C9" s="48" t="s">
        <v>393</v>
      </c>
      <c r="D9" s="48" t="s">
        <v>393</v>
      </c>
      <c r="E9" s="48" t="s">
        <v>393</v>
      </c>
      <c r="F9" s="49" t="s">
        <v>393</v>
      </c>
    </row>
    <row r="10" spans="1:7">
      <c r="A10" s="66" t="s">
        <v>887</v>
      </c>
      <c r="B10" s="48">
        <v>69098</v>
      </c>
      <c r="C10" s="48" t="s">
        <v>393</v>
      </c>
      <c r="D10" s="48" t="s">
        <v>393</v>
      </c>
      <c r="E10" s="48" t="s">
        <v>393</v>
      </c>
      <c r="F10" s="49" t="s">
        <v>393</v>
      </c>
    </row>
    <row r="11" spans="1:7">
      <c r="A11" s="66" t="s">
        <v>888</v>
      </c>
      <c r="B11" s="48">
        <v>1025</v>
      </c>
      <c r="C11" s="48" t="s">
        <v>393</v>
      </c>
      <c r="D11" s="48" t="s">
        <v>393</v>
      </c>
      <c r="E11" s="48" t="s">
        <v>393</v>
      </c>
      <c r="F11" s="49" t="s">
        <v>393</v>
      </c>
    </row>
    <row r="12" spans="1:7">
      <c r="A12" s="66" t="s">
        <v>889</v>
      </c>
      <c r="B12" s="48">
        <v>21166</v>
      </c>
      <c r="C12" s="48" t="s">
        <v>393</v>
      </c>
      <c r="D12" s="48" t="s">
        <v>393</v>
      </c>
      <c r="E12" s="48" t="s">
        <v>393</v>
      </c>
      <c r="F12" s="49" t="s">
        <v>393</v>
      </c>
    </row>
    <row r="13" spans="1:7">
      <c r="A13" s="66" t="s">
        <v>890</v>
      </c>
      <c r="B13" s="48">
        <v>173454</v>
      </c>
      <c r="C13" s="48">
        <v>20482</v>
      </c>
      <c r="D13" s="48">
        <v>30678</v>
      </c>
      <c r="E13" s="48">
        <v>121044</v>
      </c>
      <c r="F13" s="13">
        <v>1250</v>
      </c>
    </row>
    <row r="14" spans="1:7">
      <c r="A14" s="66" t="s">
        <v>891</v>
      </c>
      <c r="B14" s="48">
        <v>19156</v>
      </c>
      <c r="C14" s="48">
        <v>2948</v>
      </c>
      <c r="D14" s="85">
        <v>7765</v>
      </c>
      <c r="E14" s="48">
        <v>8443</v>
      </c>
      <c r="F14" s="13" t="s">
        <v>393</v>
      </c>
    </row>
    <row r="15" spans="1:7">
      <c r="A15" s="66" t="s">
        <v>892</v>
      </c>
      <c r="B15" s="48">
        <v>48814</v>
      </c>
      <c r="C15" s="48">
        <v>5</v>
      </c>
      <c r="D15" s="48">
        <v>451</v>
      </c>
      <c r="E15" s="48">
        <v>38733</v>
      </c>
      <c r="F15" s="13">
        <v>9625</v>
      </c>
    </row>
    <row r="16" spans="1:7">
      <c r="A16" s="66" t="s">
        <v>893</v>
      </c>
      <c r="B16" s="48">
        <v>91656</v>
      </c>
      <c r="C16" s="48">
        <v>422</v>
      </c>
      <c r="D16" s="48">
        <v>231</v>
      </c>
      <c r="E16" s="48">
        <v>90817</v>
      </c>
      <c r="F16" s="13">
        <v>186</v>
      </c>
      <c r="G16" s="407"/>
    </row>
    <row r="17" spans="1:6">
      <c r="A17" s="66" t="s">
        <v>894</v>
      </c>
      <c r="B17" s="48">
        <v>195068</v>
      </c>
      <c r="C17" s="48" t="s">
        <v>393</v>
      </c>
      <c r="D17" s="48" t="s">
        <v>393</v>
      </c>
      <c r="E17" s="48" t="s">
        <v>393</v>
      </c>
      <c r="F17" s="49" t="s">
        <v>393</v>
      </c>
    </row>
    <row r="18" spans="1:6">
      <c r="A18" s="66" t="s">
        <v>895</v>
      </c>
      <c r="B18" s="48">
        <v>709734</v>
      </c>
      <c r="C18" s="48" t="s">
        <v>393</v>
      </c>
      <c r="D18" s="48" t="s">
        <v>393</v>
      </c>
      <c r="E18" s="48" t="s">
        <v>393</v>
      </c>
      <c r="F18" s="49" t="s">
        <v>393</v>
      </c>
    </row>
    <row r="19" spans="1:6">
      <c r="A19" s="300" t="s">
        <v>896</v>
      </c>
      <c r="B19" s="48">
        <v>904802</v>
      </c>
      <c r="C19" s="48">
        <v>17574</v>
      </c>
      <c r="D19" s="48">
        <v>26273</v>
      </c>
      <c r="E19" s="48">
        <v>844981</v>
      </c>
      <c r="F19" s="13">
        <v>15974</v>
      </c>
    </row>
    <row r="20" spans="1:6">
      <c r="A20" s="66" t="s">
        <v>897</v>
      </c>
      <c r="B20" s="48">
        <v>69619</v>
      </c>
      <c r="C20" s="48">
        <v>734</v>
      </c>
      <c r="D20" s="48">
        <v>976</v>
      </c>
      <c r="E20" s="48">
        <v>56131</v>
      </c>
      <c r="F20" s="13">
        <v>11778</v>
      </c>
    </row>
    <row r="21" spans="1:6">
      <c r="A21" s="66" t="s">
        <v>898</v>
      </c>
      <c r="B21" s="48">
        <v>63364</v>
      </c>
      <c r="C21" s="48">
        <v>348</v>
      </c>
      <c r="D21" s="48">
        <v>693</v>
      </c>
      <c r="E21" s="48">
        <v>24169</v>
      </c>
      <c r="F21" s="13">
        <v>38154</v>
      </c>
    </row>
    <row r="22" spans="1:6">
      <c r="A22" s="66" t="s">
        <v>899</v>
      </c>
      <c r="B22" s="48">
        <v>57619</v>
      </c>
      <c r="C22" s="48">
        <v>937</v>
      </c>
      <c r="D22" s="48">
        <v>4053</v>
      </c>
      <c r="E22" s="48">
        <v>41690</v>
      </c>
      <c r="F22" s="13">
        <v>10939</v>
      </c>
    </row>
    <row r="23" spans="1:6">
      <c r="A23" s="66" t="s">
        <v>900</v>
      </c>
      <c r="B23" s="48">
        <v>22481</v>
      </c>
      <c r="C23" s="48">
        <v>114</v>
      </c>
      <c r="D23" s="85">
        <v>249</v>
      </c>
      <c r="E23" s="48">
        <v>9158</v>
      </c>
      <c r="F23" s="13">
        <v>12960</v>
      </c>
    </row>
    <row r="24" spans="1:6">
      <c r="A24" s="300" t="s">
        <v>901</v>
      </c>
      <c r="B24" s="48">
        <v>78600</v>
      </c>
      <c r="C24" s="48">
        <v>3890</v>
      </c>
      <c r="D24" s="85">
        <v>29174</v>
      </c>
      <c r="E24" s="48">
        <v>43994</v>
      </c>
      <c r="F24" s="13">
        <v>1542</v>
      </c>
    </row>
    <row r="25" spans="1:6">
      <c r="A25" s="300" t="s">
        <v>902</v>
      </c>
      <c r="B25" s="48">
        <v>1389</v>
      </c>
      <c r="C25" s="48" t="s">
        <v>393</v>
      </c>
      <c r="D25" s="48" t="s">
        <v>393</v>
      </c>
      <c r="E25" s="48">
        <v>160</v>
      </c>
      <c r="F25" s="13">
        <v>1229</v>
      </c>
    </row>
    <row r="26" spans="1:6">
      <c r="A26" s="66" t="s">
        <v>903</v>
      </c>
      <c r="B26" s="48">
        <v>1876</v>
      </c>
      <c r="C26" s="48" t="s">
        <v>393</v>
      </c>
      <c r="D26" s="48" t="s">
        <v>393</v>
      </c>
      <c r="E26" s="48">
        <v>60</v>
      </c>
      <c r="F26" s="13">
        <v>1816</v>
      </c>
    </row>
    <row r="27" spans="1:6">
      <c r="A27" s="66" t="s">
        <v>904</v>
      </c>
      <c r="B27" s="85">
        <v>2399</v>
      </c>
      <c r="C27" s="48">
        <v>1</v>
      </c>
      <c r="D27" s="85">
        <v>121</v>
      </c>
      <c r="E27" s="48">
        <v>259</v>
      </c>
      <c r="F27" s="384">
        <v>2018</v>
      </c>
    </row>
    <row r="28" spans="1:6">
      <c r="A28" s="66" t="s">
        <v>905</v>
      </c>
      <c r="B28" s="85">
        <v>6420</v>
      </c>
      <c r="C28" s="48">
        <v>4</v>
      </c>
      <c r="D28" s="85" t="s">
        <v>393</v>
      </c>
      <c r="E28" s="48">
        <v>164</v>
      </c>
      <c r="F28" s="128">
        <v>6252</v>
      </c>
    </row>
    <row r="29" spans="1:6">
      <c r="A29" s="973" t="s">
        <v>1389</v>
      </c>
      <c r="B29" s="85">
        <v>5945</v>
      </c>
      <c r="C29" s="48">
        <v>46</v>
      </c>
      <c r="D29" s="85">
        <v>4</v>
      </c>
      <c r="E29" s="48">
        <v>5755</v>
      </c>
      <c r="F29" s="128">
        <v>140</v>
      </c>
    </row>
    <row r="30" spans="1:6">
      <c r="A30" s="66" t="s">
        <v>906</v>
      </c>
      <c r="B30" s="85">
        <v>6528</v>
      </c>
      <c r="C30" s="48" t="s">
        <v>393</v>
      </c>
      <c r="D30" s="48">
        <v>35</v>
      </c>
      <c r="E30" s="48">
        <v>3830</v>
      </c>
      <c r="F30" s="128">
        <v>2663</v>
      </c>
    </row>
    <row r="31" spans="1:6">
      <c r="A31" s="66"/>
      <c r="B31" s="393"/>
      <c r="C31" s="390"/>
      <c r="D31" s="390"/>
      <c r="E31" s="390"/>
      <c r="F31" s="408"/>
    </row>
    <row r="32" spans="1:6">
      <c r="A32" s="299" t="s">
        <v>907</v>
      </c>
      <c r="B32" s="393"/>
      <c r="C32" s="390"/>
      <c r="D32" s="390"/>
      <c r="E32" s="390"/>
      <c r="F32" s="408"/>
    </row>
    <row r="33" spans="1:6">
      <c r="A33" s="66" t="s">
        <v>908</v>
      </c>
      <c r="B33" s="48">
        <v>923320</v>
      </c>
      <c r="C33" s="48">
        <v>51893</v>
      </c>
      <c r="D33" s="48">
        <v>4287</v>
      </c>
      <c r="E33" s="48">
        <v>867033</v>
      </c>
      <c r="F33" s="13">
        <v>107</v>
      </c>
    </row>
    <row r="34" spans="1:6">
      <c r="A34" s="66" t="s">
        <v>909</v>
      </c>
      <c r="B34" s="48">
        <v>140682</v>
      </c>
      <c r="C34" s="48" t="s">
        <v>393</v>
      </c>
      <c r="D34" s="48" t="s">
        <v>393</v>
      </c>
      <c r="E34" s="48" t="s">
        <v>393</v>
      </c>
      <c r="F34" s="49" t="s">
        <v>393</v>
      </c>
    </row>
    <row r="35" spans="1:6">
      <c r="A35" s="66" t="s">
        <v>910</v>
      </c>
      <c r="B35" s="48">
        <v>27230</v>
      </c>
      <c r="C35" s="48" t="s">
        <v>393</v>
      </c>
      <c r="D35" s="48" t="s">
        <v>393</v>
      </c>
      <c r="E35" s="48" t="s">
        <v>393</v>
      </c>
      <c r="F35" s="49" t="s">
        <v>393</v>
      </c>
    </row>
    <row r="36" spans="1:6">
      <c r="A36" s="66" t="s">
        <v>911</v>
      </c>
      <c r="B36" s="48">
        <v>67816</v>
      </c>
      <c r="C36" s="48" t="s">
        <v>393</v>
      </c>
      <c r="D36" s="48" t="s">
        <v>393</v>
      </c>
      <c r="E36" s="48" t="s">
        <v>393</v>
      </c>
      <c r="F36" s="49" t="s">
        <v>393</v>
      </c>
    </row>
    <row r="37" spans="1:6">
      <c r="A37" s="66" t="s">
        <v>912</v>
      </c>
      <c r="B37" s="48">
        <v>514864</v>
      </c>
      <c r="C37" s="48" t="s">
        <v>393</v>
      </c>
      <c r="D37" s="48" t="s">
        <v>393</v>
      </c>
      <c r="E37" s="48" t="s">
        <v>393</v>
      </c>
      <c r="F37" s="49" t="s">
        <v>393</v>
      </c>
    </row>
    <row r="38" spans="1:6">
      <c r="A38" s="66" t="s">
        <v>913</v>
      </c>
      <c r="B38" s="48">
        <v>750592</v>
      </c>
      <c r="C38" s="48">
        <v>12926</v>
      </c>
      <c r="D38" s="48">
        <v>3375</v>
      </c>
      <c r="E38" s="48">
        <v>734291</v>
      </c>
      <c r="F38" s="13" t="s">
        <v>393</v>
      </c>
    </row>
    <row r="39" spans="1:6">
      <c r="A39" s="66" t="s">
        <v>914</v>
      </c>
      <c r="B39" s="48">
        <v>65668</v>
      </c>
      <c r="C39" s="48">
        <v>1540</v>
      </c>
      <c r="D39" s="85">
        <v>1560</v>
      </c>
      <c r="E39" s="48">
        <v>49791</v>
      </c>
      <c r="F39" s="13">
        <v>12777</v>
      </c>
    </row>
    <row r="40" spans="1:6">
      <c r="A40" s="66" t="s">
        <v>915</v>
      </c>
      <c r="B40" s="48">
        <v>464496</v>
      </c>
      <c r="C40" s="48">
        <v>9673</v>
      </c>
      <c r="D40" s="48">
        <v>3866</v>
      </c>
      <c r="E40" s="48">
        <v>438714</v>
      </c>
      <c r="F40" s="13">
        <v>12243</v>
      </c>
    </row>
    <row r="41" spans="1:6">
      <c r="A41" s="300" t="s">
        <v>916</v>
      </c>
      <c r="B41" s="48">
        <v>778571</v>
      </c>
      <c r="C41" s="48">
        <v>4635</v>
      </c>
      <c r="D41" s="48">
        <v>9998</v>
      </c>
      <c r="E41" s="48">
        <v>763938</v>
      </c>
      <c r="F41" s="13" t="s">
        <v>393</v>
      </c>
    </row>
    <row r="42" spans="1:6">
      <c r="A42" s="66" t="s">
        <v>917</v>
      </c>
      <c r="B42" s="48">
        <v>507</v>
      </c>
      <c r="C42" s="48">
        <v>5</v>
      </c>
      <c r="D42" s="85">
        <v>12</v>
      </c>
      <c r="E42" s="48">
        <v>434</v>
      </c>
      <c r="F42" s="384">
        <v>56</v>
      </c>
    </row>
    <row r="43" spans="1:6">
      <c r="A43" s="66" t="s">
        <v>918</v>
      </c>
      <c r="B43" s="48">
        <v>208821</v>
      </c>
      <c r="C43" s="48">
        <v>706</v>
      </c>
      <c r="D43" s="48">
        <v>1757</v>
      </c>
      <c r="E43" s="48">
        <v>191611</v>
      </c>
      <c r="F43" s="13">
        <v>14747</v>
      </c>
    </row>
    <row r="44" spans="1:6">
      <c r="A44" s="66" t="s">
        <v>919</v>
      </c>
      <c r="B44" s="48">
        <v>1061306</v>
      </c>
      <c r="C44" s="48" t="s">
        <v>393</v>
      </c>
      <c r="D44" s="48" t="s">
        <v>393</v>
      </c>
      <c r="E44" s="48" t="s">
        <v>393</v>
      </c>
      <c r="F44" s="49" t="s">
        <v>393</v>
      </c>
    </row>
    <row r="45" spans="1:6">
      <c r="A45" s="14" t="s">
        <v>920</v>
      </c>
      <c r="B45" s="48">
        <v>3300096</v>
      </c>
      <c r="C45" s="48" t="s">
        <v>393</v>
      </c>
      <c r="D45" s="48" t="s">
        <v>393</v>
      </c>
      <c r="E45" s="48" t="s">
        <v>393</v>
      </c>
      <c r="F45" s="49" t="s">
        <v>393</v>
      </c>
    </row>
    <row r="46" spans="1:6">
      <c r="A46" s="14" t="s">
        <v>921</v>
      </c>
      <c r="B46" s="48">
        <v>504058</v>
      </c>
      <c r="C46" s="48" t="s">
        <v>393</v>
      </c>
      <c r="D46" s="48" t="s">
        <v>393</v>
      </c>
      <c r="E46" s="48" t="s">
        <v>393</v>
      </c>
      <c r="F46" s="49" t="s">
        <v>393</v>
      </c>
    </row>
    <row r="47" spans="1:6">
      <c r="A47" s="66" t="s">
        <v>922</v>
      </c>
      <c r="B47" s="48">
        <v>4865460</v>
      </c>
      <c r="C47" s="48">
        <v>112337</v>
      </c>
      <c r="D47" s="48">
        <v>67914</v>
      </c>
      <c r="E47" s="48">
        <v>2084846</v>
      </c>
      <c r="F47" s="13">
        <v>2600363</v>
      </c>
    </row>
    <row r="48" spans="1:6">
      <c r="A48" s="66" t="s">
        <v>923</v>
      </c>
      <c r="B48" s="48">
        <v>1130863</v>
      </c>
      <c r="C48" s="48">
        <v>4696</v>
      </c>
      <c r="D48" s="48">
        <v>51991</v>
      </c>
      <c r="E48" s="48">
        <v>997860</v>
      </c>
      <c r="F48" s="13">
        <v>76316</v>
      </c>
    </row>
    <row r="49" spans="1:6">
      <c r="A49" s="300" t="s">
        <v>924</v>
      </c>
      <c r="B49" s="48">
        <v>1989</v>
      </c>
      <c r="C49" s="48" t="s">
        <v>393</v>
      </c>
      <c r="D49" s="85">
        <v>189</v>
      </c>
      <c r="E49" s="48">
        <v>948</v>
      </c>
      <c r="F49" s="13">
        <v>852</v>
      </c>
    </row>
    <row r="50" spans="1:6">
      <c r="A50" s="66" t="s">
        <v>925</v>
      </c>
      <c r="B50" s="48">
        <v>292101</v>
      </c>
      <c r="C50" s="48">
        <v>162</v>
      </c>
      <c r="D50" s="48">
        <v>1247</v>
      </c>
      <c r="E50" s="48">
        <v>231598</v>
      </c>
      <c r="F50" s="13">
        <v>59094</v>
      </c>
    </row>
    <row r="51" spans="1:6">
      <c r="A51" s="66"/>
      <c r="B51" s="48"/>
      <c r="C51" s="48"/>
      <c r="D51" s="48"/>
      <c r="E51" s="48"/>
      <c r="F51" s="13"/>
    </row>
    <row r="52" spans="1:6">
      <c r="A52" s="299" t="s">
        <v>926</v>
      </c>
      <c r="B52" s="48"/>
      <c r="C52" s="48"/>
      <c r="D52" s="48"/>
      <c r="E52" s="48"/>
      <c r="F52" s="13"/>
    </row>
    <row r="53" spans="1:6">
      <c r="A53" s="66" t="s">
        <v>927</v>
      </c>
      <c r="B53" s="48">
        <v>213258</v>
      </c>
      <c r="C53" s="48">
        <v>5461</v>
      </c>
      <c r="D53" s="48">
        <v>2003</v>
      </c>
      <c r="E53" s="48">
        <v>134332</v>
      </c>
      <c r="F53" s="13">
        <v>71462</v>
      </c>
    </row>
    <row r="54" spans="1:6">
      <c r="A54" s="973" t="s">
        <v>1390</v>
      </c>
      <c r="B54" s="48">
        <v>445884</v>
      </c>
      <c r="C54" s="48">
        <v>1665</v>
      </c>
      <c r="D54" s="48">
        <v>6418</v>
      </c>
      <c r="E54" s="48">
        <v>334535</v>
      </c>
      <c r="F54" s="13">
        <v>103266</v>
      </c>
    </row>
    <row r="55" spans="1:6">
      <c r="A55" s="973" t="s">
        <v>1391</v>
      </c>
      <c r="B55" s="394">
        <v>151651</v>
      </c>
      <c r="C55" s="409">
        <v>1644</v>
      </c>
      <c r="D55" s="409">
        <v>7087</v>
      </c>
      <c r="E55" s="409">
        <v>124262</v>
      </c>
      <c r="F55" s="410">
        <v>18658</v>
      </c>
    </row>
    <row r="56" spans="1:6">
      <c r="A56" s="66"/>
      <c r="B56" s="390"/>
      <c r="C56" s="390"/>
      <c r="D56" s="390"/>
      <c r="E56" s="390"/>
      <c r="F56" s="411"/>
    </row>
    <row r="57" spans="1:6">
      <c r="A57" s="299" t="s">
        <v>928</v>
      </c>
      <c r="B57" s="390"/>
      <c r="C57" s="390"/>
      <c r="D57" s="390"/>
      <c r="E57" s="390"/>
      <c r="F57" s="411"/>
    </row>
    <row r="58" spans="1:6">
      <c r="A58" s="66" t="s">
        <v>929</v>
      </c>
      <c r="B58" s="48">
        <v>177427</v>
      </c>
      <c r="C58" s="48">
        <v>79</v>
      </c>
      <c r="D58" s="85">
        <v>12472</v>
      </c>
      <c r="E58" s="48">
        <v>162059</v>
      </c>
      <c r="F58" s="13">
        <v>2817</v>
      </c>
    </row>
    <row r="59" spans="1:6">
      <c r="A59" s="66" t="s">
        <v>930</v>
      </c>
      <c r="B59" s="48">
        <v>263155</v>
      </c>
      <c r="C59" s="48" t="s">
        <v>393</v>
      </c>
      <c r="D59" s="48" t="s">
        <v>393</v>
      </c>
      <c r="E59" s="48" t="s">
        <v>393</v>
      </c>
      <c r="F59" s="49" t="s">
        <v>393</v>
      </c>
    </row>
    <row r="60" spans="1:6">
      <c r="A60" s="66" t="s">
        <v>931</v>
      </c>
      <c r="B60" s="48">
        <v>128911</v>
      </c>
      <c r="C60" s="48" t="s">
        <v>393</v>
      </c>
      <c r="D60" s="48" t="s">
        <v>393</v>
      </c>
      <c r="E60" s="48" t="s">
        <v>393</v>
      </c>
      <c r="F60" s="49" t="s">
        <v>393</v>
      </c>
    </row>
    <row r="61" spans="1:6">
      <c r="A61" s="66" t="s">
        <v>932</v>
      </c>
      <c r="B61" s="48">
        <v>613774</v>
      </c>
      <c r="C61" s="48" t="s">
        <v>393</v>
      </c>
      <c r="D61" s="48" t="s">
        <v>393</v>
      </c>
      <c r="E61" s="48" t="s">
        <v>393</v>
      </c>
      <c r="F61" s="49" t="s">
        <v>393</v>
      </c>
    </row>
    <row r="62" spans="1:6">
      <c r="A62" s="66" t="s">
        <v>933</v>
      </c>
      <c r="B62" s="48">
        <v>358877</v>
      </c>
      <c r="C62" s="48" t="s">
        <v>393</v>
      </c>
      <c r="D62" s="48" t="s">
        <v>393</v>
      </c>
      <c r="E62" s="48" t="s">
        <v>393</v>
      </c>
      <c r="F62" s="49" t="s">
        <v>393</v>
      </c>
    </row>
    <row r="63" spans="1:6">
      <c r="A63" s="66" t="s">
        <v>934</v>
      </c>
      <c r="B63" s="48">
        <v>1364717</v>
      </c>
      <c r="C63" s="48">
        <v>3317</v>
      </c>
      <c r="D63" s="85">
        <v>22919</v>
      </c>
      <c r="E63" s="48">
        <v>1274155</v>
      </c>
      <c r="F63" s="13">
        <v>64326</v>
      </c>
    </row>
    <row r="64" spans="1:6">
      <c r="A64" s="66" t="s">
        <v>935</v>
      </c>
      <c r="B64" s="48">
        <v>18622</v>
      </c>
      <c r="C64" s="48">
        <v>88</v>
      </c>
      <c r="D64" s="48">
        <v>2034</v>
      </c>
      <c r="E64" s="48">
        <v>16500</v>
      </c>
      <c r="F64" s="13" t="s">
        <v>393</v>
      </c>
    </row>
    <row r="65" spans="1:6">
      <c r="A65" s="66" t="s">
        <v>936</v>
      </c>
      <c r="B65" s="48">
        <v>91401</v>
      </c>
      <c r="C65" s="48">
        <v>426</v>
      </c>
      <c r="D65" s="85">
        <v>7753</v>
      </c>
      <c r="E65" s="48">
        <v>77168</v>
      </c>
      <c r="F65" s="13">
        <v>6054</v>
      </c>
    </row>
    <row r="66" spans="1:6">
      <c r="A66" s="66" t="s">
        <v>937</v>
      </c>
      <c r="B66" s="48">
        <v>42645</v>
      </c>
      <c r="C66" s="48">
        <v>129</v>
      </c>
      <c r="D66" s="85">
        <v>8855</v>
      </c>
      <c r="E66" s="48">
        <v>22178</v>
      </c>
      <c r="F66" s="13">
        <v>11483</v>
      </c>
    </row>
    <row r="67" spans="1:6">
      <c r="A67" s="66" t="s">
        <v>938</v>
      </c>
      <c r="B67" s="48">
        <v>376952</v>
      </c>
      <c r="C67" s="48">
        <v>1592</v>
      </c>
      <c r="D67" s="48">
        <v>13224</v>
      </c>
      <c r="E67" s="48">
        <v>341390</v>
      </c>
      <c r="F67" s="13">
        <v>20746</v>
      </c>
    </row>
    <row r="68" spans="1:6">
      <c r="A68" s="66" t="s">
        <v>939</v>
      </c>
      <c r="B68" s="48">
        <v>5949</v>
      </c>
      <c r="C68" s="48">
        <v>41</v>
      </c>
      <c r="D68" s="85">
        <v>743</v>
      </c>
      <c r="E68" s="48">
        <v>5165</v>
      </c>
      <c r="F68" s="13" t="s">
        <v>393</v>
      </c>
    </row>
    <row r="69" spans="1:6">
      <c r="A69" s="66" t="s">
        <v>940</v>
      </c>
      <c r="B69" s="48">
        <v>7079</v>
      </c>
      <c r="C69" s="48">
        <v>131</v>
      </c>
      <c r="D69" s="85">
        <v>46</v>
      </c>
      <c r="E69" s="48">
        <v>6693</v>
      </c>
      <c r="F69" s="13">
        <v>209</v>
      </c>
    </row>
    <row r="70" spans="1:6">
      <c r="A70" s="66"/>
      <c r="B70" s="48"/>
      <c r="C70" s="48"/>
      <c r="D70" s="85"/>
      <c r="E70" s="48"/>
      <c r="F70" s="13"/>
    </row>
    <row r="71" spans="1:6">
      <c r="A71" s="299" t="s">
        <v>941</v>
      </c>
      <c r="B71" s="48"/>
      <c r="C71" s="48"/>
      <c r="D71" s="85"/>
      <c r="E71" s="48"/>
      <c r="F71" s="13"/>
    </row>
    <row r="72" spans="1:6">
      <c r="A72" s="66" t="s">
        <v>942</v>
      </c>
      <c r="B72" s="48">
        <v>188380</v>
      </c>
      <c r="C72" s="48">
        <v>2654</v>
      </c>
      <c r="D72" s="48">
        <v>21609</v>
      </c>
      <c r="E72" s="48">
        <v>128792</v>
      </c>
      <c r="F72" s="13">
        <v>35325</v>
      </c>
    </row>
    <row r="73" spans="1:6">
      <c r="A73" s="300" t="s">
        <v>943</v>
      </c>
      <c r="B73" s="48">
        <v>98878</v>
      </c>
      <c r="C73" s="48">
        <v>130</v>
      </c>
      <c r="D73" s="48">
        <v>2185</v>
      </c>
      <c r="E73" s="48">
        <v>12629</v>
      </c>
      <c r="F73" s="13">
        <v>83934</v>
      </c>
    </row>
    <row r="74" spans="1:6">
      <c r="A74" s="1083" t="s">
        <v>1530</v>
      </c>
      <c r="B74" s="48">
        <v>51081</v>
      </c>
      <c r="C74" s="48">
        <v>417</v>
      </c>
      <c r="D74" s="48">
        <v>1524</v>
      </c>
      <c r="E74" s="48">
        <v>40927</v>
      </c>
      <c r="F74" s="13">
        <v>8213</v>
      </c>
    </row>
    <row r="75" spans="1:6">
      <c r="A75" s="37"/>
      <c r="B75" s="1516"/>
      <c r="C75" s="1516"/>
      <c r="D75" s="1516"/>
      <c r="E75" s="1516"/>
      <c r="F75" s="1519"/>
    </row>
    <row r="76" spans="1:6">
      <c r="A76" s="1302" t="s">
        <v>1528</v>
      </c>
      <c r="B76" s="48"/>
      <c r="C76" s="48"/>
      <c r="D76" s="48"/>
      <c r="E76" s="48"/>
      <c r="F76" s="13"/>
    </row>
    <row r="77" spans="1:6">
      <c r="A77" s="14" t="s">
        <v>944</v>
      </c>
      <c r="B77" s="48">
        <v>134317</v>
      </c>
      <c r="C77" s="48">
        <v>5</v>
      </c>
      <c r="D77" s="48">
        <v>190</v>
      </c>
      <c r="E77" s="48">
        <v>54707</v>
      </c>
      <c r="F77" s="13">
        <v>79415</v>
      </c>
    </row>
    <row r="78" spans="1:6">
      <c r="A78" s="66" t="s">
        <v>945</v>
      </c>
      <c r="B78" s="48">
        <v>15542</v>
      </c>
      <c r="C78" s="48" t="s">
        <v>393</v>
      </c>
      <c r="D78" s="48">
        <v>71</v>
      </c>
      <c r="E78" s="48">
        <v>15136</v>
      </c>
      <c r="F78" s="13">
        <v>335</v>
      </c>
    </row>
    <row r="79" spans="1:6">
      <c r="A79" s="66" t="s">
        <v>946</v>
      </c>
      <c r="B79" s="48">
        <v>205833</v>
      </c>
      <c r="C79" s="48">
        <v>1373</v>
      </c>
      <c r="D79" s="48">
        <v>34171</v>
      </c>
      <c r="E79" s="48">
        <v>123293</v>
      </c>
      <c r="F79" s="13">
        <v>46997</v>
      </c>
    </row>
    <row r="80" spans="1:6">
      <c r="A80" s="66"/>
      <c r="B80" s="390"/>
      <c r="C80" s="390"/>
      <c r="D80" s="390"/>
      <c r="E80" s="390"/>
      <c r="F80" s="411"/>
    </row>
    <row r="81" spans="1:6" ht="13.5" thickBot="1">
      <c r="A81" s="401" t="s">
        <v>947</v>
      </c>
      <c r="B81" s="402">
        <v>14626126</v>
      </c>
      <c r="C81" s="402">
        <v>265230</v>
      </c>
      <c r="D81" s="402">
        <v>390200</v>
      </c>
      <c r="E81" s="402">
        <v>10524375</v>
      </c>
      <c r="F81" s="403">
        <v>3446321</v>
      </c>
    </row>
    <row r="82" spans="1:6">
      <c r="B82" s="242"/>
      <c r="C82" s="242"/>
      <c r="D82" s="242"/>
      <c r="E82" s="242"/>
      <c r="F82" s="242"/>
    </row>
    <row r="83" spans="1:6">
      <c r="B83" s="242"/>
      <c r="C83" s="242"/>
      <c r="D83" s="242"/>
      <c r="E83" s="242"/>
      <c r="F83" s="242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Hoja239">
    <pageSetUpPr fitToPage="1"/>
  </sheetPr>
  <dimension ref="A1:J86"/>
  <sheetViews>
    <sheetView topLeftCell="A49" zoomScaleNormal="100" zoomScaleSheetLayoutView="75" workbookViewId="0">
      <selection activeCell="G42" sqref="G42"/>
    </sheetView>
  </sheetViews>
  <sheetFormatPr baseColWidth="10" defaultRowHeight="12.75"/>
  <cols>
    <col min="1" max="1" width="32.5703125" style="240" customWidth="1"/>
    <col min="2" max="5" width="20.7109375" style="240" customWidth="1"/>
    <col min="6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</row>
    <row r="2" spans="1:10" s="91" customFormat="1" ht="12.75" customHeight="1">
      <c r="A2" s="388"/>
    </row>
    <row r="3" spans="1:10" s="91" customFormat="1" ht="15">
      <c r="A3" s="1545" t="s">
        <v>1394</v>
      </c>
      <c r="B3" s="1545"/>
      <c r="C3" s="1545"/>
      <c r="D3" s="1545"/>
      <c r="E3" s="1545"/>
      <c r="F3" s="129"/>
    </row>
    <row r="4" spans="1:10" s="91" customFormat="1" ht="13.5" customHeight="1" thickBot="1">
      <c r="A4" s="30"/>
      <c r="B4" s="30"/>
      <c r="C4" s="30"/>
      <c r="D4" s="30"/>
      <c r="E4" s="30"/>
    </row>
    <row r="5" spans="1:10" s="739" customFormat="1" ht="19.5" customHeight="1">
      <c r="A5" s="1548" t="s">
        <v>448</v>
      </c>
      <c r="B5" s="1531" t="s">
        <v>956</v>
      </c>
      <c r="C5" s="1532"/>
      <c r="D5" s="1532"/>
      <c r="E5" s="1532"/>
    </row>
    <row r="6" spans="1:10" s="739" customFormat="1" ht="19.5" customHeight="1">
      <c r="A6" s="1549"/>
      <c r="B6" s="1540" t="s">
        <v>387</v>
      </c>
      <c r="C6" s="1546" t="s">
        <v>388</v>
      </c>
      <c r="D6" s="1547"/>
      <c r="E6" s="1699" t="s">
        <v>389</v>
      </c>
    </row>
    <row r="7" spans="1:10" s="739" customFormat="1" ht="19.5" customHeight="1" thickBot="1">
      <c r="A7" s="1550"/>
      <c r="B7" s="1541"/>
      <c r="C7" s="1173" t="s">
        <v>957</v>
      </c>
      <c r="D7" s="733" t="s">
        <v>884</v>
      </c>
      <c r="E7" s="1544"/>
    </row>
    <row r="8" spans="1:10" ht="22.5" customHeight="1">
      <c r="A8" s="75" t="s">
        <v>452</v>
      </c>
      <c r="B8" s="45">
        <v>3294</v>
      </c>
      <c r="C8" s="45">
        <v>1746</v>
      </c>
      <c r="D8" s="45">
        <v>659</v>
      </c>
      <c r="E8" s="46">
        <v>5699</v>
      </c>
      <c r="G8" s="247"/>
      <c r="H8" s="247"/>
      <c r="I8" s="247"/>
      <c r="J8" s="250"/>
    </row>
    <row r="9" spans="1:10">
      <c r="A9" s="66" t="s">
        <v>453</v>
      </c>
      <c r="B9" s="48">
        <v>2103</v>
      </c>
      <c r="C9" s="48">
        <v>937</v>
      </c>
      <c r="D9" s="48">
        <v>314</v>
      </c>
      <c r="E9" s="49">
        <v>3354</v>
      </c>
      <c r="G9" s="247"/>
      <c r="H9" s="247"/>
      <c r="I9" s="247"/>
      <c r="J9" s="250"/>
    </row>
    <row r="10" spans="1:10">
      <c r="A10" s="66" t="s">
        <v>454</v>
      </c>
      <c r="B10" s="48">
        <v>1400</v>
      </c>
      <c r="C10" s="48">
        <v>1144</v>
      </c>
      <c r="D10" s="48">
        <v>389</v>
      </c>
      <c r="E10" s="49">
        <v>2933</v>
      </c>
      <c r="G10" s="247"/>
      <c r="H10" s="247"/>
      <c r="I10" s="247"/>
      <c r="J10" s="250"/>
    </row>
    <row r="11" spans="1:10">
      <c r="A11" s="66" t="s">
        <v>455</v>
      </c>
      <c r="B11" s="48">
        <v>641</v>
      </c>
      <c r="C11" s="48">
        <v>1689</v>
      </c>
      <c r="D11" s="48">
        <v>636</v>
      </c>
      <c r="E11" s="49">
        <v>2966</v>
      </c>
      <c r="G11" s="247"/>
      <c r="H11" s="247"/>
      <c r="I11" s="247"/>
      <c r="J11" s="250"/>
    </row>
    <row r="12" spans="1:10">
      <c r="A12" s="76" t="s">
        <v>456</v>
      </c>
      <c r="B12" s="77">
        <v>7438</v>
      </c>
      <c r="C12" s="77">
        <v>5516</v>
      </c>
      <c r="D12" s="77">
        <v>1998</v>
      </c>
      <c r="E12" s="78">
        <v>14952</v>
      </c>
      <c r="G12" s="247"/>
      <c r="H12" s="247"/>
      <c r="I12" s="247"/>
      <c r="J12" s="250"/>
    </row>
    <row r="13" spans="1:10">
      <c r="A13" s="66"/>
      <c r="B13" s="48"/>
      <c r="C13" s="48"/>
      <c r="D13" s="48"/>
      <c r="E13" s="49"/>
      <c r="G13" s="247"/>
      <c r="H13" s="247"/>
      <c r="I13" s="247"/>
      <c r="J13" s="250"/>
    </row>
    <row r="14" spans="1:10">
      <c r="A14" s="76" t="s">
        <v>457</v>
      </c>
      <c r="B14" s="77">
        <v>517</v>
      </c>
      <c r="C14" s="77">
        <v>122</v>
      </c>
      <c r="D14" s="77">
        <v>52</v>
      </c>
      <c r="E14" s="78">
        <v>691</v>
      </c>
      <c r="G14" s="247"/>
      <c r="H14" s="247"/>
      <c r="I14" s="247"/>
      <c r="J14" s="250"/>
    </row>
    <row r="15" spans="1:10">
      <c r="A15" s="66"/>
      <c r="B15" s="48"/>
      <c r="C15" s="48"/>
      <c r="D15" s="48"/>
      <c r="E15" s="49"/>
      <c r="G15" s="247"/>
      <c r="H15" s="247"/>
      <c r="I15" s="247"/>
      <c r="J15" s="250"/>
    </row>
    <row r="16" spans="1:10">
      <c r="A16" s="76" t="s">
        <v>458</v>
      </c>
      <c r="B16" s="77">
        <v>110</v>
      </c>
      <c r="C16" s="77" t="s">
        <v>393</v>
      </c>
      <c r="D16" s="77" t="s">
        <v>393</v>
      </c>
      <c r="E16" s="78">
        <v>110</v>
      </c>
      <c r="G16" s="247"/>
      <c r="H16" s="247"/>
      <c r="I16" s="247"/>
      <c r="J16" s="250"/>
    </row>
    <row r="17" spans="1:10">
      <c r="A17" s="66"/>
      <c r="B17" s="48"/>
      <c r="C17" s="48"/>
      <c r="D17" s="48"/>
      <c r="E17" s="49"/>
      <c r="G17" s="247"/>
      <c r="H17" s="247"/>
      <c r="I17" s="247"/>
      <c r="J17" s="250"/>
    </row>
    <row r="18" spans="1:10">
      <c r="A18" s="66" t="s">
        <v>537</v>
      </c>
      <c r="B18" s="48">
        <v>17</v>
      </c>
      <c r="C18" s="48">
        <v>520</v>
      </c>
      <c r="D18" s="48">
        <v>54</v>
      </c>
      <c r="E18" s="49">
        <v>591</v>
      </c>
      <c r="G18" s="247"/>
      <c r="H18" s="247"/>
      <c r="I18" s="247"/>
      <c r="J18" s="250"/>
    </row>
    <row r="19" spans="1:10">
      <c r="A19" s="66" t="s">
        <v>460</v>
      </c>
      <c r="B19" s="48">
        <v>321</v>
      </c>
      <c r="C19" s="48">
        <v>194</v>
      </c>
      <c r="D19" s="48">
        <v>77</v>
      </c>
      <c r="E19" s="49">
        <v>592</v>
      </c>
      <c r="G19" s="247"/>
      <c r="H19" s="247"/>
      <c r="I19" s="247"/>
      <c r="J19" s="250"/>
    </row>
    <row r="20" spans="1:10">
      <c r="A20" s="66" t="s">
        <v>461</v>
      </c>
      <c r="B20" s="48">
        <v>634</v>
      </c>
      <c r="C20" s="48">
        <v>444</v>
      </c>
      <c r="D20" s="48">
        <v>133</v>
      </c>
      <c r="E20" s="49">
        <v>1211</v>
      </c>
      <c r="G20" s="247"/>
      <c r="H20" s="247"/>
      <c r="I20" s="247"/>
      <c r="J20" s="250"/>
    </row>
    <row r="21" spans="1:10">
      <c r="A21" s="76" t="s">
        <v>462</v>
      </c>
      <c r="B21" s="77">
        <v>972</v>
      </c>
      <c r="C21" s="77">
        <v>1158</v>
      </c>
      <c r="D21" s="77">
        <v>264</v>
      </c>
      <c r="E21" s="78">
        <v>2394</v>
      </c>
      <c r="G21" s="247"/>
      <c r="H21" s="247"/>
      <c r="I21" s="247"/>
      <c r="J21" s="250"/>
    </row>
    <row r="22" spans="1:10">
      <c r="A22" s="66"/>
      <c r="B22" s="48"/>
      <c r="C22" s="48"/>
      <c r="D22" s="48"/>
      <c r="E22" s="49"/>
      <c r="G22" s="247"/>
      <c r="H22" s="247"/>
      <c r="I22" s="247"/>
      <c r="J22" s="250"/>
    </row>
    <row r="23" spans="1:10">
      <c r="A23" s="76" t="s">
        <v>463</v>
      </c>
      <c r="B23" s="77">
        <v>601</v>
      </c>
      <c r="C23" s="77">
        <v>21249</v>
      </c>
      <c r="D23" s="77">
        <v>887</v>
      </c>
      <c r="E23" s="78">
        <v>22737</v>
      </c>
      <c r="G23" s="247"/>
      <c r="H23" s="247"/>
      <c r="I23" s="247"/>
      <c r="J23" s="250"/>
    </row>
    <row r="24" spans="1:10">
      <c r="A24" s="66"/>
      <c r="B24" s="48"/>
      <c r="C24" s="48"/>
      <c r="D24" s="48"/>
      <c r="E24" s="49"/>
      <c r="G24" s="247"/>
      <c r="H24" s="247"/>
      <c r="I24" s="247"/>
      <c r="J24" s="250"/>
    </row>
    <row r="25" spans="1:10">
      <c r="A25" s="76" t="s">
        <v>464</v>
      </c>
      <c r="B25" s="77" t="s">
        <v>393</v>
      </c>
      <c r="C25" s="77">
        <v>4258</v>
      </c>
      <c r="D25" s="77">
        <v>367</v>
      </c>
      <c r="E25" s="78">
        <v>4625</v>
      </c>
      <c r="G25" s="247"/>
      <c r="H25" s="247"/>
      <c r="I25" s="247"/>
      <c r="J25" s="250"/>
    </row>
    <row r="26" spans="1:10">
      <c r="A26" s="66"/>
      <c r="B26" s="48"/>
      <c r="C26" s="48"/>
      <c r="D26" s="48"/>
      <c r="E26" s="49"/>
      <c r="G26" s="247"/>
      <c r="H26" s="247"/>
      <c r="I26" s="247"/>
      <c r="J26" s="250"/>
    </row>
    <row r="27" spans="1:10">
      <c r="A27" s="66" t="s">
        <v>465</v>
      </c>
      <c r="B27" s="48">
        <v>16</v>
      </c>
      <c r="C27" s="48">
        <v>3681</v>
      </c>
      <c r="D27" s="48">
        <v>4</v>
      </c>
      <c r="E27" s="49">
        <v>3701</v>
      </c>
      <c r="G27" s="247"/>
      <c r="H27" s="247"/>
      <c r="I27" s="247"/>
      <c r="J27" s="250"/>
    </row>
    <row r="28" spans="1:10">
      <c r="A28" s="66" t="s">
        <v>466</v>
      </c>
      <c r="B28" s="48">
        <v>2</v>
      </c>
      <c r="C28" s="48">
        <v>63</v>
      </c>
      <c r="D28" s="48">
        <v>3</v>
      </c>
      <c r="E28" s="49">
        <v>68</v>
      </c>
      <c r="G28" s="247"/>
      <c r="H28" s="247"/>
      <c r="I28" s="247"/>
      <c r="J28" s="250"/>
    </row>
    <row r="29" spans="1:10">
      <c r="A29" s="66" t="s">
        <v>467</v>
      </c>
      <c r="B29" s="48">
        <v>31</v>
      </c>
      <c r="C29" s="48">
        <v>6813</v>
      </c>
      <c r="D29" s="85">
        <v>22</v>
      </c>
      <c r="E29" s="49">
        <v>6866</v>
      </c>
      <c r="G29" s="247"/>
      <c r="H29" s="247"/>
      <c r="I29" s="247"/>
      <c r="J29" s="250"/>
    </row>
    <row r="30" spans="1:10">
      <c r="A30" s="76" t="s">
        <v>468</v>
      </c>
      <c r="B30" s="77">
        <v>49</v>
      </c>
      <c r="C30" s="77">
        <v>10557</v>
      </c>
      <c r="D30" s="326">
        <v>29</v>
      </c>
      <c r="E30" s="78">
        <v>10635</v>
      </c>
      <c r="G30" s="247"/>
      <c r="H30" s="247"/>
      <c r="I30" s="247"/>
      <c r="J30" s="250"/>
    </row>
    <row r="31" spans="1:10">
      <c r="A31" s="66"/>
      <c r="B31" s="48"/>
      <c r="C31" s="48"/>
      <c r="D31" s="48"/>
      <c r="E31" s="49"/>
      <c r="G31" s="247"/>
      <c r="H31" s="247"/>
      <c r="I31" s="247"/>
      <c r="J31" s="250"/>
    </row>
    <row r="32" spans="1:10">
      <c r="A32" s="66" t="s">
        <v>469</v>
      </c>
      <c r="B32" s="48">
        <v>105</v>
      </c>
      <c r="C32" s="48">
        <v>2803</v>
      </c>
      <c r="D32" s="48">
        <v>332</v>
      </c>
      <c r="E32" s="49">
        <v>3240</v>
      </c>
      <c r="G32" s="247"/>
      <c r="H32" s="247"/>
      <c r="I32" s="247"/>
      <c r="J32" s="250"/>
    </row>
    <row r="33" spans="1:10">
      <c r="A33" s="66" t="s">
        <v>470</v>
      </c>
      <c r="B33" s="48">
        <v>80</v>
      </c>
      <c r="C33" s="48">
        <v>1268</v>
      </c>
      <c r="D33" s="48">
        <v>28</v>
      </c>
      <c r="E33" s="49">
        <v>1376</v>
      </c>
      <c r="G33" s="247"/>
      <c r="H33" s="247"/>
      <c r="I33" s="247"/>
      <c r="J33" s="250"/>
    </row>
    <row r="34" spans="1:10">
      <c r="A34" s="66" t="s">
        <v>471</v>
      </c>
      <c r="B34" s="48" t="s">
        <v>393</v>
      </c>
      <c r="C34" s="48">
        <v>1268</v>
      </c>
      <c r="D34" s="48">
        <v>24</v>
      </c>
      <c r="E34" s="49">
        <v>1292</v>
      </c>
      <c r="G34" s="247"/>
      <c r="H34" s="247"/>
      <c r="I34" s="247"/>
      <c r="J34" s="250"/>
    </row>
    <row r="35" spans="1:10">
      <c r="A35" s="66" t="s">
        <v>472</v>
      </c>
      <c r="B35" s="48" t="s">
        <v>393</v>
      </c>
      <c r="C35" s="48">
        <v>3763</v>
      </c>
      <c r="D35" s="48">
        <v>73</v>
      </c>
      <c r="E35" s="49">
        <v>3836</v>
      </c>
      <c r="G35" s="247"/>
      <c r="H35" s="247"/>
      <c r="I35" s="247"/>
      <c r="J35" s="250"/>
    </row>
    <row r="36" spans="1:10">
      <c r="A36" s="76" t="s">
        <v>473</v>
      </c>
      <c r="B36" s="77">
        <v>185</v>
      </c>
      <c r="C36" s="77">
        <v>9102</v>
      </c>
      <c r="D36" s="77">
        <v>457</v>
      </c>
      <c r="E36" s="78">
        <v>9744</v>
      </c>
      <c r="G36" s="247"/>
      <c r="H36" s="247"/>
      <c r="I36" s="247"/>
      <c r="J36" s="250"/>
    </row>
    <row r="37" spans="1:10">
      <c r="A37" s="66"/>
      <c r="B37" s="48"/>
      <c r="C37" s="48"/>
      <c r="D37" s="48"/>
      <c r="E37" s="49"/>
      <c r="G37" s="247"/>
      <c r="H37" s="247"/>
      <c r="I37" s="247"/>
      <c r="J37" s="250"/>
    </row>
    <row r="38" spans="1:10">
      <c r="A38" s="76" t="s">
        <v>474</v>
      </c>
      <c r="B38" s="77">
        <v>35</v>
      </c>
      <c r="C38" s="77">
        <v>2999</v>
      </c>
      <c r="D38" s="77">
        <v>359</v>
      </c>
      <c r="E38" s="78">
        <v>3393</v>
      </c>
      <c r="G38" s="247"/>
      <c r="H38" s="247"/>
      <c r="I38" s="247"/>
      <c r="J38" s="250"/>
    </row>
    <row r="39" spans="1:10" ht="16.5" customHeight="1">
      <c r="A39" s="66"/>
      <c r="B39" s="48"/>
      <c r="C39" s="48"/>
      <c r="D39" s="48"/>
      <c r="E39" s="49"/>
      <c r="G39" s="247"/>
      <c r="H39" s="247"/>
      <c r="I39" s="247"/>
      <c r="J39" s="250"/>
    </row>
    <row r="40" spans="1:10">
      <c r="A40" s="66" t="s">
        <v>538</v>
      </c>
      <c r="B40" s="48">
        <v>44</v>
      </c>
      <c r="C40" s="48">
        <v>1098</v>
      </c>
      <c r="D40" s="48">
        <v>34</v>
      </c>
      <c r="E40" s="49">
        <v>1176</v>
      </c>
      <c r="G40" s="247"/>
      <c r="H40" s="247"/>
      <c r="I40" s="247"/>
      <c r="J40" s="250"/>
    </row>
    <row r="41" spans="1:10">
      <c r="A41" s="66" t="s">
        <v>476</v>
      </c>
      <c r="B41" s="48">
        <v>153</v>
      </c>
      <c r="C41" s="48">
        <v>443</v>
      </c>
      <c r="D41" s="48">
        <v>81</v>
      </c>
      <c r="E41" s="49">
        <v>677</v>
      </c>
      <c r="G41" s="247"/>
      <c r="H41" s="247"/>
      <c r="I41" s="247"/>
      <c r="J41" s="250"/>
    </row>
    <row r="42" spans="1:10">
      <c r="A42" s="66" t="s">
        <v>477</v>
      </c>
      <c r="B42" s="48" t="s">
        <v>393</v>
      </c>
      <c r="C42" s="48">
        <v>388</v>
      </c>
      <c r="D42" s="48">
        <v>32</v>
      </c>
      <c r="E42" s="49">
        <v>420</v>
      </c>
      <c r="G42" s="247"/>
      <c r="H42" s="247"/>
      <c r="I42" s="247"/>
      <c r="J42" s="250"/>
    </row>
    <row r="43" spans="1:10">
      <c r="A43" s="66" t="s">
        <v>478</v>
      </c>
      <c r="B43" s="48">
        <v>40</v>
      </c>
      <c r="C43" s="48">
        <v>487</v>
      </c>
      <c r="D43" s="48">
        <v>5</v>
      </c>
      <c r="E43" s="49">
        <v>532</v>
      </c>
      <c r="G43" s="247"/>
      <c r="H43" s="247"/>
      <c r="I43" s="247"/>
      <c r="J43" s="250"/>
    </row>
    <row r="44" spans="1:10">
      <c r="A44" s="66" t="s">
        <v>479</v>
      </c>
      <c r="B44" s="48" t="s">
        <v>393</v>
      </c>
      <c r="C44" s="48">
        <v>312</v>
      </c>
      <c r="D44" s="48">
        <v>13</v>
      </c>
      <c r="E44" s="49">
        <v>325</v>
      </c>
      <c r="G44" s="247"/>
      <c r="H44" s="247"/>
      <c r="I44" s="247"/>
      <c r="J44" s="250"/>
    </row>
    <row r="45" spans="1:10">
      <c r="A45" s="66" t="s">
        <v>480</v>
      </c>
      <c r="B45" s="48" t="s">
        <v>393</v>
      </c>
      <c r="C45" s="48">
        <v>3579</v>
      </c>
      <c r="D45" s="48">
        <v>53</v>
      </c>
      <c r="E45" s="49">
        <v>3632</v>
      </c>
      <c r="G45" s="247"/>
      <c r="H45" s="247"/>
      <c r="I45" s="247"/>
      <c r="J45" s="250"/>
    </row>
    <row r="46" spans="1:10">
      <c r="A46" s="66" t="s">
        <v>481</v>
      </c>
      <c r="B46" s="48">
        <v>2</v>
      </c>
      <c r="C46" s="48">
        <v>393</v>
      </c>
      <c r="D46" s="48">
        <v>99</v>
      </c>
      <c r="E46" s="49">
        <v>494</v>
      </c>
      <c r="G46" s="247"/>
      <c r="H46" s="247"/>
      <c r="I46" s="247"/>
      <c r="J46" s="250"/>
    </row>
    <row r="47" spans="1:10">
      <c r="A47" s="66" t="s">
        <v>482</v>
      </c>
      <c r="B47" s="48" t="s">
        <v>393</v>
      </c>
      <c r="C47" s="48">
        <v>6275</v>
      </c>
      <c r="D47" s="48">
        <v>14</v>
      </c>
      <c r="E47" s="49">
        <v>6289</v>
      </c>
      <c r="G47" s="247"/>
      <c r="H47" s="247"/>
      <c r="I47" s="247"/>
      <c r="J47" s="250"/>
    </row>
    <row r="48" spans="1:10">
      <c r="A48" s="66" t="s">
        <v>483</v>
      </c>
      <c r="B48" s="48">
        <v>229</v>
      </c>
      <c r="C48" s="48">
        <v>726</v>
      </c>
      <c r="D48" s="85">
        <v>28</v>
      </c>
      <c r="E48" s="49">
        <v>983</v>
      </c>
      <c r="G48" s="247"/>
      <c r="H48" s="247"/>
      <c r="I48" s="247"/>
      <c r="J48" s="250"/>
    </row>
    <row r="49" spans="1:10">
      <c r="A49" s="76" t="s">
        <v>484</v>
      </c>
      <c r="B49" s="77">
        <v>468</v>
      </c>
      <c r="C49" s="77">
        <v>13701</v>
      </c>
      <c r="D49" s="77">
        <v>359</v>
      </c>
      <c r="E49" s="78">
        <v>14528</v>
      </c>
      <c r="G49" s="247"/>
      <c r="H49" s="247"/>
      <c r="I49" s="247"/>
      <c r="J49" s="250"/>
    </row>
    <row r="50" spans="1:10">
      <c r="A50" s="66"/>
      <c r="B50" s="48"/>
      <c r="C50" s="48"/>
      <c r="D50" s="48"/>
      <c r="E50" s="49"/>
      <c r="G50" s="247"/>
      <c r="H50" s="247"/>
      <c r="I50" s="247"/>
      <c r="J50" s="250"/>
    </row>
    <row r="51" spans="1:10">
      <c r="A51" s="76" t="s">
        <v>485</v>
      </c>
      <c r="B51" s="77">
        <v>311</v>
      </c>
      <c r="C51" s="77">
        <v>1697</v>
      </c>
      <c r="D51" s="326">
        <v>197</v>
      </c>
      <c r="E51" s="78">
        <v>2205</v>
      </c>
      <c r="G51" s="247"/>
      <c r="H51" s="247"/>
      <c r="I51" s="247"/>
      <c r="J51" s="250"/>
    </row>
    <row r="52" spans="1:10">
      <c r="A52" s="66"/>
      <c r="B52" s="48"/>
      <c r="C52" s="48"/>
      <c r="D52" s="48"/>
      <c r="E52" s="49"/>
      <c r="G52" s="247"/>
      <c r="H52" s="247"/>
      <c r="I52" s="247"/>
      <c r="J52" s="250"/>
    </row>
    <row r="53" spans="1:10">
      <c r="A53" s="66" t="s">
        <v>486</v>
      </c>
      <c r="B53" s="48">
        <v>15</v>
      </c>
      <c r="C53" s="48">
        <v>18008</v>
      </c>
      <c r="D53" s="48">
        <v>121</v>
      </c>
      <c r="E53" s="49">
        <v>18144</v>
      </c>
      <c r="G53" s="247"/>
      <c r="H53" s="247"/>
      <c r="I53" s="247"/>
      <c r="J53" s="250"/>
    </row>
    <row r="54" spans="1:10">
      <c r="A54" s="66" t="s">
        <v>487</v>
      </c>
      <c r="B54" s="48" t="s">
        <v>393</v>
      </c>
      <c r="C54" s="48">
        <v>16276</v>
      </c>
      <c r="D54" s="48" t="s">
        <v>393</v>
      </c>
      <c r="E54" s="49">
        <v>16276</v>
      </c>
      <c r="G54" s="247"/>
      <c r="H54" s="247"/>
      <c r="I54" s="247"/>
      <c r="J54" s="250"/>
    </row>
    <row r="55" spans="1:10">
      <c r="A55" s="66" t="s">
        <v>488</v>
      </c>
      <c r="B55" s="48">
        <v>2000</v>
      </c>
      <c r="C55" s="48">
        <v>3291</v>
      </c>
      <c r="D55" s="48">
        <v>187</v>
      </c>
      <c r="E55" s="49">
        <v>5478</v>
      </c>
      <c r="G55" s="247"/>
      <c r="H55" s="247"/>
      <c r="I55" s="247"/>
      <c r="J55" s="250"/>
    </row>
    <row r="56" spans="1:10">
      <c r="A56" s="66" t="s">
        <v>489</v>
      </c>
      <c r="B56" s="48" t="s">
        <v>393</v>
      </c>
      <c r="C56" s="48">
        <v>595</v>
      </c>
      <c r="D56" s="48" t="s">
        <v>393</v>
      </c>
      <c r="E56" s="49">
        <v>595</v>
      </c>
      <c r="G56" s="247"/>
      <c r="H56" s="247"/>
      <c r="I56" s="247"/>
      <c r="J56" s="250"/>
    </row>
    <row r="57" spans="1:10">
      <c r="A57" s="66" t="s">
        <v>490</v>
      </c>
      <c r="B57" s="48">
        <v>950</v>
      </c>
      <c r="C57" s="48">
        <v>4381</v>
      </c>
      <c r="D57" s="48" t="s">
        <v>393</v>
      </c>
      <c r="E57" s="49">
        <v>5331</v>
      </c>
      <c r="G57" s="247"/>
      <c r="H57" s="247"/>
      <c r="I57" s="247"/>
      <c r="J57" s="250"/>
    </row>
    <row r="58" spans="1:10">
      <c r="A58" s="76" t="s">
        <v>565</v>
      </c>
      <c r="B58" s="77">
        <v>2965</v>
      </c>
      <c r="C58" s="77">
        <v>42551</v>
      </c>
      <c r="D58" s="77">
        <v>308</v>
      </c>
      <c r="E58" s="78">
        <v>45824</v>
      </c>
      <c r="G58" s="247"/>
      <c r="H58" s="247"/>
      <c r="I58" s="247"/>
      <c r="J58" s="250"/>
    </row>
    <row r="59" spans="1:10">
      <c r="A59" s="66"/>
      <c r="B59" s="48"/>
      <c r="C59" s="48"/>
      <c r="D59" s="48"/>
      <c r="E59" s="49"/>
      <c r="G59" s="247"/>
      <c r="H59" s="247"/>
      <c r="I59" s="247"/>
      <c r="J59" s="250"/>
    </row>
    <row r="60" spans="1:10">
      <c r="A60" s="66" t="s">
        <v>492</v>
      </c>
      <c r="B60" s="48" t="s">
        <v>393</v>
      </c>
      <c r="C60" s="48">
        <v>9763</v>
      </c>
      <c r="D60" s="48">
        <v>1159</v>
      </c>
      <c r="E60" s="49">
        <v>10922</v>
      </c>
      <c r="G60" s="247"/>
      <c r="H60" s="247"/>
      <c r="I60" s="247"/>
      <c r="J60" s="250"/>
    </row>
    <row r="61" spans="1:10">
      <c r="A61" s="66" t="s">
        <v>493</v>
      </c>
      <c r="B61" s="48">
        <v>307</v>
      </c>
      <c r="C61" s="48">
        <v>4711</v>
      </c>
      <c r="D61" s="48">
        <v>62</v>
      </c>
      <c r="E61" s="49">
        <v>5080</v>
      </c>
      <c r="G61" s="247"/>
      <c r="H61" s="247"/>
      <c r="I61" s="247"/>
      <c r="J61" s="250"/>
    </row>
    <row r="62" spans="1:10">
      <c r="A62" s="66" t="s">
        <v>494</v>
      </c>
      <c r="B62" s="48" t="s">
        <v>393</v>
      </c>
      <c r="C62" s="48">
        <v>6378</v>
      </c>
      <c r="D62" s="48">
        <v>1627</v>
      </c>
      <c r="E62" s="49">
        <v>8005</v>
      </c>
      <c r="G62" s="247"/>
      <c r="H62" s="247"/>
      <c r="I62" s="247"/>
      <c r="J62" s="250"/>
    </row>
    <row r="63" spans="1:10">
      <c r="A63" s="76" t="s">
        <v>495</v>
      </c>
      <c r="B63" s="77">
        <v>307</v>
      </c>
      <c r="C63" s="77">
        <v>20852</v>
      </c>
      <c r="D63" s="77">
        <v>2848</v>
      </c>
      <c r="E63" s="78">
        <v>24007</v>
      </c>
      <c r="G63" s="247"/>
      <c r="H63" s="247"/>
      <c r="I63" s="247"/>
      <c r="J63" s="250"/>
    </row>
    <row r="64" spans="1:10">
      <c r="A64" s="66"/>
      <c r="B64" s="48"/>
      <c r="C64" s="48"/>
      <c r="D64" s="48"/>
      <c r="E64" s="49"/>
      <c r="G64" s="247"/>
      <c r="H64" s="247"/>
      <c r="I64" s="247"/>
      <c r="J64" s="250"/>
    </row>
    <row r="65" spans="1:10">
      <c r="A65" s="76" t="s">
        <v>496</v>
      </c>
      <c r="B65" s="77">
        <v>55</v>
      </c>
      <c r="C65" s="77">
        <v>48575</v>
      </c>
      <c r="D65" s="77">
        <v>3948</v>
      </c>
      <c r="E65" s="78">
        <v>52578</v>
      </c>
      <c r="G65" s="247"/>
      <c r="H65" s="247"/>
      <c r="I65" s="247"/>
      <c r="J65" s="250"/>
    </row>
    <row r="66" spans="1:10">
      <c r="A66" s="66"/>
      <c r="B66" s="48"/>
      <c r="C66" s="48"/>
      <c r="D66" s="48"/>
      <c r="E66" s="49"/>
      <c r="G66" s="247"/>
      <c r="H66" s="247"/>
      <c r="I66" s="247"/>
      <c r="J66" s="250"/>
    </row>
    <row r="67" spans="1:10">
      <c r="A67" s="66" t="s">
        <v>497</v>
      </c>
      <c r="B67" s="48">
        <v>45</v>
      </c>
      <c r="C67" s="48">
        <v>23052</v>
      </c>
      <c r="D67" s="48">
        <v>1364</v>
      </c>
      <c r="E67" s="49">
        <v>24461</v>
      </c>
      <c r="G67" s="247"/>
      <c r="H67" s="247"/>
      <c r="I67" s="247"/>
      <c r="J67" s="250"/>
    </row>
    <row r="68" spans="1:10">
      <c r="A68" s="66" t="s">
        <v>498</v>
      </c>
      <c r="B68" s="48">
        <v>22</v>
      </c>
      <c r="C68" s="48">
        <v>3001</v>
      </c>
      <c r="D68" s="48">
        <v>362</v>
      </c>
      <c r="E68" s="49">
        <v>3385</v>
      </c>
      <c r="G68" s="247"/>
      <c r="H68" s="247"/>
      <c r="I68" s="247"/>
      <c r="J68" s="250"/>
    </row>
    <row r="69" spans="1:10">
      <c r="A69" s="76" t="s">
        <v>499</v>
      </c>
      <c r="B69" s="326">
        <v>67</v>
      </c>
      <c r="C69" s="326">
        <v>26053</v>
      </c>
      <c r="D69" s="326">
        <v>1726</v>
      </c>
      <c r="E69" s="412">
        <v>27846</v>
      </c>
      <c r="G69" s="247"/>
      <c r="H69" s="247"/>
      <c r="I69" s="247"/>
      <c r="J69" s="250"/>
    </row>
    <row r="70" spans="1:10">
      <c r="A70" s="66"/>
      <c r="B70" s="48"/>
      <c r="C70" s="48"/>
      <c r="D70" s="48"/>
      <c r="E70" s="49"/>
      <c r="G70" s="247"/>
      <c r="H70" s="247"/>
      <c r="I70" s="247"/>
      <c r="J70" s="250"/>
    </row>
    <row r="71" spans="1:10">
      <c r="A71" s="66" t="s">
        <v>500</v>
      </c>
      <c r="B71" s="48" t="s">
        <v>393</v>
      </c>
      <c r="C71" s="48">
        <v>11820</v>
      </c>
      <c r="D71" s="48">
        <v>43244</v>
      </c>
      <c r="E71" s="49">
        <v>55064</v>
      </c>
      <c r="G71" s="247"/>
      <c r="H71" s="247"/>
      <c r="I71" s="247"/>
      <c r="J71" s="250"/>
    </row>
    <row r="72" spans="1:10">
      <c r="A72" s="66" t="s">
        <v>501</v>
      </c>
      <c r="B72" s="48">
        <v>236</v>
      </c>
      <c r="C72" s="48">
        <v>7863</v>
      </c>
      <c r="D72" s="48">
        <v>69</v>
      </c>
      <c r="E72" s="49">
        <v>8168</v>
      </c>
      <c r="G72" s="247"/>
      <c r="H72" s="247"/>
      <c r="I72" s="247"/>
      <c r="J72" s="250"/>
    </row>
    <row r="73" spans="1:10">
      <c r="A73" s="66" t="s">
        <v>502</v>
      </c>
      <c r="B73" s="48">
        <v>357</v>
      </c>
      <c r="C73" s="48">
        <v>6180</v>
      </c>
      <c r="D73" s="48">
        <v>16</v>
      </c>
      <c r="E73" s="49">
        <v>6553</v>
      </c>
      <c r="G73" s="247"/>
      <c r="H73" s="247"/>
      <c r="I73" s="247"/>
      <c r="J73" s="250"/>
    </row>
    <row r="74" spans="1:10">
      <c r="A74" s="66" t="s">
        <v>503</v>
      </c>
      <c r="B74" s="85">
        <v>1579</v>
      </c>
      <c r="C74" s="48">
        <v>14065</v>
      </c>
      <c r="D74" s="48">
        <v>8734</v>
      </c>
      <c r="E74" s="49">
        <v>24378</v>
      </c>
      <c r="G74" s="247"/>
      <c r="H74" s="247"/>
      <c r="I74" s="247"/>
      <c r="J74" s="250"/>
    </row>
    <row r="75" spans="1:10">
      <c r="A75" s="66" t="s">
        <v>504</v>
      </c>
      <c r="B75" s="48" t="s">
        <v>393</v>
      </c>
      <c r="C75" s="48">
        <v>1109</v>
      </c>
      <c r="D75" s="48">
        <v>7330</v>
      </c>
      <c r="E75" s="49">
        <v>8439</v>
      </c>
      <c r="G75" s="247"/>
      <c r="H75" s="247"/>
      <c r="I75" s="247"/>
      <c r="J75" s="250"/>
    </row>
    <row r="76" spans="1:10">
      <c r="A76" s="66" t="s">
        <v>505</v>
      </c>
      <c r="B76" s="48">
        <v>273</v>
      </c>
      <c r="C76" s="48">
        <v>2173</v>
      </c>
      <c r="D76" s="48" t="s">
        <v>393</v>
      </c>
      <c r="E76" s="49">
        <v>2446</v>
      </c>
      <c r="G76" s="247"/>
      <c r="H76" s="247"/>
      <c r="I76" s="247"/>
      <c r="J76" s="250"/>
    </row>
    <row r="77" spans="1:10">
      <c r="A77" s="66" t="s">
        <v>506</v>
      </c>
      <c r="B77" s="48">
        <v>631</v>
      </c>
      <c r="C77" s="48">
        <v>4767</v>
      </c>
      <c r="D77" s="48">
        <v>1974</v>
      </c>
      <c r="E77" s="49">
        <v>7372</v>
      </c>
      <c r="G77" s="247"/>
      <c r="H77" s="247"/>
      <c r="I77" s="247"/>
      <c r="J77" s="250"/>
    </row>
    <row r="78" spans="1:10">
      <c r="A78" s="66" t="s">
        <v>507</v>
      </c>
      <c r="B78" s="48">
        <v>560</v>
      </c>
      <c r="C78" s="48">
        <v>9852</v>
      </c>
      <c r="D78" s="48">
        <v>288</v>
      </c>
      <c r="E78" s="49">
        <v>10700</v>
      </c>
      <c r="G78" s="247"/>
      <c r="H78" s="247"/>
      <c r="I78" s="247"/>
      <c r="J78" s="250"/>
    </row>
    <row r="79" spans="1:10">
      <c r="A79" s="76" t="s">
        <v>508</v>
      </c>
      <c r="B79" s="77">
        <v>3636</v>
      </c>
      <c r="C79" s="77">
        <v>57829</v>
      </c>
      <c r="D79" s="77">
        <v>61655</v>
      </c>
      <c r="E79" s="78">
        <v>123120</v>
      </c>
      <c r="G79" s="247"/>
      <c r="H79" s="247"/>
      <c r="I79" s="247"/>
      <c r="J79" s="250"/>
    </row>
    <row r="80" spans="1:10">
      <c r="A80" s="66"/>
      <c r="B80" s="48"/>
      <c r="C80" s="48"/>
      <c r="D80" s="48"/>
      <c r="E80" s="49"/>
      <c r="G80" s="247"/>
      <c r="H80" s="247"/>
      <c r="I80" s="247"/>
      <c r="J80" s="250"/>
    </row>
    <row r="81" spans="1:10">
      <c r="A81" s="66" t="s">
        <v>509</v>
      </c>
      <c r="B81" s="48">
        <v>202</v>
      </c>
      <c r="C81" s="48">
        <v>1777</v>
      </c>
      <c r="D81" s="48">
        <v>1313</v>
      </c>
      <c r="E81" s="49">
        <v>3292</v>
      </c>
      <c r="G81" s="247"/>
      <c r="H81" s="247"/>
      <c r="I81" s="247"/>
      <c r="J81" s="250"/>
    </row>
    <row r="82" spans="1:10">
      <c r="A82" s="66" t="s">
        <v>510</v>
      </c>
      <c r="B82" s="48">
        <v>61</v>
      </c>
      <c r="C82" s="48">
        <v>1923</v>
      </c>
      <c r="D82" s="48">
        <v>719</v>
      </c>
      <c r="E82" s="49">
        <v>2704</v>
      </c>
      <c r="G82" s="247"/>
      <c r="H82" s="247"/>
      <c r="I82" s="247"/>
      <c r="J82" s="250"/>
    </row>
    <row r="83" spans="1:10">
      <c r="A83" s="76" t="s">
        <v>511</v>
      </c>
      <c r="B83" s="326">
        <v>263</v>
      </c>
      <c r="C83" s="326">
        <v>3700</v>
      </c>
      <c r="D83" s="326">
        <v>2032</v>
      </c>
      <c r="E83" s="412">
        <v>5996</v>
      </c>
      <c r="G83" s="247"/>
      <c r="H83" s="247"/>
      <c r="I83" s="247"/>
      <c r="J83" s="250"/>
    </row>
    <row r="84" spans="1:10">
      <c r="A84" s="66"/>
      <c r="B84" s="48"/>
      <c r="C84" s="48"/>
      <c r="D84" s="48"/>
      <c r="E84" s="49"/>
      <c r="G84" s="247"/>
      <c r="H84" s="247"/>
      <c r="I84" s="247"/>
      <c r="J84" s="250"/>
    </row>
    <row r="85" spans="1:10" ht="13.5" thickBot="1">
      <c r="A85" s="69" t="s">
        <v>512</v>
      </c>
      <c r="B85" s="55">
        <v>17979</v>
      </c>
      <c r="C85" s="55">
        <v>269919</v>
      </c>
      <c r="D85" s="55">
        <v>77486</v>
      </c>
      <c r="E85" s="56">
        <v>365385</v>
      </c>
      <c r="G85" s="247"/>
      <c r="H85" s="247"/>
      <c r="I85" s="247"/>
      <c r="J85" s="250"/>
    </row>
    <row r="86" spans="1:10">
      <c r="F86" s="250"/>
      <c r="G86" s="250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Hoja240">
    <pageSetUpPr fitToPage="1"/>
  </sheetPr>
  <dimension ref="A1:G9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28515625" style="240" customWidth="1"/>
    <col min="2" max="7" width="15.710937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2" spans="1:7" s="91" customFormat="1" ht="12.75" customHeight="1">
      <c r="A2" s="388"/>
    </row>
    <row r="3" spans="1:7" s="892" customFormat="1" ht="27.75" customHeight="1">
      <c r="A3" s="1556" t="s">
        <v>1439</v>
      </c>
      <c r="B3" s="1556"/>
      <c r="C3" s="1556"/>
      <c r="D3" s="1556"/>
      <c r="E3" s="1556"/>
      <c r="F3" s="1556"/>
      <c r="G3" s="1556"/>
    </row>
    <row r="4" spans="1:7" s="91" customFormat="1" ht="13.5" customHeight="1" thickBot="1">
      <c r="A4" s="30"/>
      <c r="B4" s="30"/>
      <c r="C4" s="30"/>
      <c r="D4" s="30"/>
      <c r="E4" s="30"/>
      <c r="F4" s="30"/>
      <c r="G4" s="357"/>
    </row>
    <row r="5" spans="1:7" s="739" customFormat="1" ht="25.5" customHeight="1">
      <c r="A5" s="1709" t="s">
        <v>448</v>
      </c>
      <c r="B5" s="1167" t="s">
        <v>958</v>
      </c>
      <c r="C5" s="1167" t="s">
        <v>958</v>
      </c>
      <c r="D5" s="1167" t="s">
        <v>958</v>
      </c>
      <c r="E5" s="1167" t="s">
        <v>959</v>
      </c>
      <c r="F5" s="1125"/>
      <c r="G5" s="746"/>
    </row>
    <row r="6" spans="1:7" s="739" customFormat="1" ht="25.5" customHeight="1">
      <c r="A6" s="1710"/>
      <c r="B6" s="1170" t="s">
        <v>960</v>
      </c>
      <c r="C6" s="1170" t="s">
        <v>961</v>
      </c>
      <c r="D6" s="1170" t="s">
        <v>961</v>
      </c>
      <c r="E6" s="1170" t="s">
        <v>530</v>
      </c>
      <c r="F6" s="1170" t="s">
        <v>817</v>
      </c>
      <c r="G6" s="1172" t="s">
        <v>962</v>
      </c>
    </row>
    <row r="7" spans="1:7" s="739" customFormat="1" ht="25.5" customHeight="1" thickBot="1">
      <c r="A7" s="1711"/>
      <c r="B7" s="264" t="s">
        <v>963</v>
      </c>
      <c r="C7" s="264" t="s">
        <v>964</v>
      </c>
      <c r="D7" s="1174" t="s">
        <v>965</v>
      </c>
      <c r="E7" s="264" t="s">
        <v>966</v>
      </c>
      <c r="F7" s="750"/>
      <c r="G7" s="1017"/>
    </row>
    <row r="8" spans="1:7" ht="24.75" customHeight="1">
      <c r="A8" s="75" t="s">
        <v>452</v>
      </c>
      <c r="B8" s="126">
        <v>3884</v>
      </c>
      <c r="C8" s="126">
        <v>772</v>
      </c>
      <c r="D8" s="45">
        <v>37</v>
      </c>
      <c r="E8" s="45">
        <v>483</v>
      </c>
      <c r="F8" s="126">
        <v>523</v>
      </c>
      <c r="G8" s="49"/>
    </row>
    <row r="9" spans="1:7">
      <c r="A9" s="66" t="s">
        <v>453</v>
      </c>
      <c r="B9" s="12">
        <v>2419</v>
      </c>
      <c r="C9" s="12">
        <v>347</v>
      </c>
      <c r="D9" s="48">
        <v>6</v>
      </c>
      <c r="E9" s="48">
        <v>267</v>
      </c>
      <c r="F9" s="12">
        <v>315</v>
      </c>
      <c r="G9" s="49"/>
    </row>
    <row r="10" spans="1:7">
      <c r="A10" s="66" t="s">
        <v>454</v>
      </c>
      <c r="B10" s="48">
        <v>1807</v>
      </c>
      <c r="C10" s="48">
        <v>463</v>
      </c>
      <c r="D10" s="48">
        <v>6</v>
      </c>
      <c r="E10" s="48">
        <v>363</v>
      </c>
      <c r="F10" s="12">
        <v>294</v>
      </c>
      <c r="G10" s="49"/>
    </row>
    <row r="11" spans="1:7">
      <c r="A11" s="66" t="s">
        <v>455</v>
      </c>
      <c r="B11" s="12">
        <v>1024</v>
      </c>
      <c r="C11" s="12">
        <v>849</v>
      </c>
      <c r="D11" s="48">
        <v>45</v>
      </c>
      <c r="E11" s="48">
        <v>522</v>
      </c>
      <c r="F11" s="12">
        <v>526</v>
      </c>
      <c r="G11" s="49"/>
    </row>
    <row r="12" spans="1:7">
      <c r="A12" s="76" t="s">
        <v>456</v>
      </c>
      <c r="B12" s="77">
        <v>9134</v>
      </c>
      <c r="C12" s="77">
        <v>2431</v>
      </c>
      <c r="D12" s="77">
        <v>94</v>
      </c>
      <c r="E12" s="77">
        <v>1635</v>
      </c>
      <c r="F12" s="81">
        <v>1658</v>
      </c>
      <c r="G12" s="78"/>
    </row>
    <row r="13" spans="1:7">
      <c r="A13" s="66"/>
      <c r="B13" s="48"/>
      <c r="C13" s="48"/>
      <c r="D13" s="48"/>
      <c r="E13" s="48"/>
      <c r="F13" s="12"/>
      <c r="G13" s="13"/>
    </row>
    <row r="14" spans="1:7">
      <c r="A14" s="76" t="s">
        <v>457</v>
      </c>
      <c r="B14" s="81">
        <v>254</v>
      </c>
      <c r="C14" s="77">
        <v>162</v>
      </c>
      <c r="D14" s="77">
        <v>3</v>
      </c>
      <c r="E14" s="77">
        <v>217</v>
      </c>
      <c r="F14" s="81">
        <v>55</v>
      </c>
      <c r="G14" s="78"/>
    </row>
    <row r="15" spans="1:7">
      <c r="A15" s="66"/>
      <c r="B15" s="48"/>
      <c r="C15" s="48"/>
      <c r="D15" s="48"/>
      <c r="E15" s="48"/>
      <c r="F15" s="12"/>
      <c r="G15" s="13"/>
    </row>
    <row r="16" spans="1:7">
      <c r="A16" s="76" t="s">
        <v>458</v>
      </c>
      <c r="B16" s="77">
        <v>31</v>
      </c>
      <c r="C16" s="77">
        <v>39</v>
      </c>
      <c r="D16" s="77">
        <v>10</v>
      </c>
      <c r="E16" s="77">
        <v>19</v>
      </c>
      <c r="F16" s="81">
        <v>9</v>
      </c>
      <c r="G16" s="82">
        <v>2</v>
      </c>
    </row>
    <row r="17" spans="1:7">
      <c r="A17" s="66"/>
      <c r="B17" s="48"/>
      <c r="C17" s="48"/>
      <c r="D17" s="48"/>
      <c r="E17" s="48"/>
      <c r="F17" s="12"/>
      <c r="G17" s="13"/>
    </row>
    <row r="18" spans="1:7">
      <c r="A18" s="66" t="s">
        <v>537</v>
      </c>
      <c r="B18" s="12">
        <v>229</v>
      </c>
      <c r="C18" s="12">
        <v>111</v>
      </c>
      <c r="D18" s="48">
        <v>9</v>
      </c>
      <c r="E18" s="48">
        <v>108</v>
      </c>
      <c r="F18" s="12">
        <v>134</v>
      </c>
      <c r="G18" s="49"/>
    </row>
    <row r="19" spans="1:7">
      <c r="A19" s="66" t="s">
        <v>460</v>
      </c>
      <c r="B19" s="12">
        <v>200</v>
      </c>
      <c r="C19" s="48">
        <v>138</v>
      </c>
      <c r="D19" s="48">
        <v>15</v>
      </c>
      <c r="E19" s="48">
        <v>132</v>
      </c>
      <c r="F19" s="12">
        <v>107</v>
      </c>
      <c r="G19" s="49"/>
    </row>
    <row r="20" spans="1:7">
      <c r="A20" s="66" t="s">
        <v>461</v>
      </c>
      <c r="B20" s="12">
        <v>334</v>
      </c>
      <c r="C20" s="12">
        <v>424</v>
      </c>
      <c r="D20" s="48">
        <v>15</v>
      </c>
      <c r="E20" s="48">
        <v>254</v>
      </c>
      <c r="F20" s="12">
        <v>184</v>
      </c>
      <c r="G20" s="49"/>
    </row>
    <row r="21" spans="1:7">
      <c r="A21" s="76" t="s">
        <v>462</v>
      </c>
      <c r="B21" s="77">
        <v>763</v>
      </c>
      <c r="C21" s="77">
        <v>673</v>
      </c>
      <c r="D21" s="77">
        <v>39</v>
      </c>
      <c r="E21" s="77">
        <v>494</v>
      </c>
      <c r="F21" s="81">
        <v>425</v>
      </c>
      <c r="G21" s="78"/>
    </row>
    <row r="22" spans="1:7">
      <c r="A22" s="66"/>
      <c r="B22" s="48"/>
      <c r="C22" s="48"/>
      <c r="D22" s="48"/>
      <c r="E22" s="48"/>
      <c r="F22" s="12"/>
      <c r="G22" s="13"/>
    </row>
    <row r="23" spans="1:7">
      <c r="A23" s="76" t="s">
        <v>463</v>
      </c>
      <c r="B23" s="326">
        <v>3979</v>
      </c>
      <c r="C23" s="81">
        <v>2999</v>
      </c>
      <c r="D23" s="326">
        <v>7227</v>
      </c>
      <c r="E23" s="77">
        <v>463</v>
      </c>
      <c r="F23" s="326">
        <v>4284</v>
      </c>
      <c r="G23" s="82">
        <v>3785</v>
      </c>
    </row>
    <row r="24" spans="1:7">
      <c r="A24" s="66"/>
      <c r="B24" s="48"/>
      <c r="C24" s="48"/>
      <c r="D24" s="48"/>
      <c r="E24" s="48"/>
      <c r="F24" s="12"/>
      <c r="G24" s="13"/>
    </row>
    <row r="25" spans="1:7">
      <c r="A25" s="76" t="s">
        <v>464</v>
      </c>
      <c r="B25" s="77">
        <v>389</v>
      </c>
      <c r="C25" s="81">
        <v>403</v>
      </c>
      <c r="D25" s="77">
        <v>776</v>
      </c>
      <c r="E25" s="77">
        <v>240</v>
      </c>
      <c r="F25" s="77">
        <v>2540</v>
      </c>
      <c r="G25" s="82">
        <v>277</v>
      </c>
    </row>
    <row r="26" spans="1:7">
      <c r="A26" s="66"/>
      <c r="B26" s="48"/>
      <c r="C26" s="48"/>
      <c r="D26" s="48"/>
      <c r="E26" s="48"/>
      <c r="F26" s="12"/>
      <c r="G26" s="13"/>
    </row>
    <row r="27" spans="1:7">
      <c r="A27" s="66" t="s">
        <v>465</v>
      </c>
      <c r="B27" s="48">
        <v>114</v>
      </c>
      <c r="C27" s="48">
        <v>38</v>
      </c>
      <c r="D27" s="48"/>
      <c r="E27" s="48">
        <v>364</v>
      </c>
      <c r="F27" s="48">
        <v>2525</v>
      </c>
      <c r="G27" s="13">
        <v>660</v>
      </c>
    </row>
    <row r="28" spans="1:7">
      <c r="A28" s="66" t="s">
        <v>466</v>
      </c>
      <c r="B28" s="85">
        <v>38</v>
      </c>
      <c r="C28" s="48">
        <v>6</v>
      </c>
      <c r="D28" s="48">
        <v>2</v>
      </c>
      <c r="E28" s="48">
        <v>17</v>
      </c>
      <c r="F28" s="49">
        <v>1</v>
      </c>
      <c r="G28" s="13">
        <v>4</v>
      </c>
    </row>
    <row r="29" spans="1:7">
      <c r="A29" s="66" t="s">
        <v>467</v>
      </c>
      <c r="B29" s="85">
        <v>284</v>
      </c>
      <c r="C29" s="12">
        <v>941</v>
      </c>
      <c r="D29" s="48">
        <v>903</v>
      </c>
      <c r="E29" s="48">
        <v>1476</v>
      </c>
      <c r="F29" s="85">
        <v>1794</v>
      </c>
      <c r="G29" s="13">
        <v>1468</v>
      </c>
    </row>
    <row r="30" spans="1:7">
      <c r="A30" s="76" t="s">
        <v>468</v>
      </c>
      <c r="B30" s="326">
        <v>436</v>
      </c>
      <c r="C30" s="77">
        <v>985</v>
      </c>
      <c r="D30" s="77">
        <v>905</v>
      </c>
      <c r="E30" s="77">
        <v>1857</v>
      </c>
      <c r="F30" s="326">
        <v>4320</v>
      </c>
      <c r="G30" s="82">
        <v>2132</v>
      </c>
    </row>
    <row r="31" spans="1:7">
      <c r="A31" s="66"/>
      <c r="B31" s="48"/>
      <c r="C31" s="48"/>
      <c r="D31" s="48"/>
      <c r="E31" s="48"/>
      <c r="F31" s="12"/>
      <c r="G31" s="13"/>
    </row>
    <row r="32" spans="1:7">
      <c r="A32" s="66" t="s">
        <v>469</v>
      </c>
      <c r="B32" s="83">
        <v>981</v>
      </c>
      <c r="C32" s="83">
        <v>906</v>
      </c>
      <c r="D32" s="48">
        <v>368</v>
      </c>
      <c r="E32" s="48">
        <v>573</v>
      </c>
      <c r="F32" s="83">
        <v>412</v>
      </c>
      <c r="G32" s="84"/>
    </row>
    <row r="33" spans="1:7">
      <c r="A33" s="66" t="s">
        <v>470</v>
      </c>
      <c r="B33" s="83">
        <v>374</v>
      </c>
      <c r="C33" s="83">
        <v>432</v>
      </c>
      <c r="D33" s="48">
        <v>74</v>
      </c>
      <c r="E33" s="48">
        <v>276</v>
      </c>
      <c r="F33" s="83">
        <v>220</v>
      </c>
      <c r="G33" s="84"/>
    </row>
    <row r="34" spans="1:7">
      <c r="A34" s="66" t="s">
        <v>471</v>
      </c>
      <c r="B34" s="83">
        <v>293</v>
      </c>
      <c r="C34" s="83">
        <v>425</v>
      </c>
      <c r="D34" s="48">
        <v>34</v>
      </c>
      <c r="E34" s="48">
        <v>302</v>
      </c>
      <c r="F34" s="83">
        <v>238</v>
      </c>
      <c r="G34" s="49"/>
    </row>
    <row r="35" spans="1:7">
      <c r="A35" s="66" t="s">
        <v>472</v>
      </c>
      <c r="B35" s="83">
        <v>1040</v>
      </c>
      <c r="C35" s="83">
        <v>1157</v>
      </c>
      <c r="D35" s="48">
        <v>790</v>
      </c>
      <c r="E35" s="48">
        <v>559</v>
      </c>
      <c r="F35" s="83">
        <v>280</v>
      </c>
      <c r="G35" s="84">
        <v>10</v>
      </c>
    </row>
    <row r="36" spans="1:7">
      <c r="A36" s="76" t="s">
        <v>473</v>
      </c>
      <c r="B36" s="77">
        <v>2688</v>
      </c>
      <c r="C36" s="77">
        <v>2920</v>
      </c>
      <c r="D36" s="77">
        <v>1266</v>
      </c>
      <c r="E36" s="77">
        <v>1710</v>
      </c>
      <c r="F36" s="81">
        <v>1150</v>
      </c>
      <c r="G36" s="82">
        <v>10</v>
      </c>
    </row>
    <row r="37" spans="1:7">
      <c r="A37" s="66"/>
      <c r="B37" s="48"/>
      <c r="C37" s="48"/>
      <c r="D37" s="48"/>
      <c r="E37" s="48"/>
      <c r="F37" s="12"/>
      <c r="G37" s="13"/>
    </row>
    <row r="38" spans="1:7">
      <c r="A38" s="76" t="s">
        <v>474</v>
      </c>
      <c r="B38" s="81">
        <v>562</v>
      </c>
      <c r="C38" s="81">
        <v>1771</v>
      </c>
      <c r="D38" s="77">
        <v>408</v>
      </c>
      <c r="E38" s="77">
        <v>597</v>
      </c>
      <c r="F38" s="81">
        <v>39</v>
      </c>
      <c r="G38" s="82">
        <v>16.41</v>
      </c>
    </row>
    <row r="39" spans="1:7">
      <c r="A39" s="66"/>
      <c r="B39" s="48"/>
      <c r="C39" s="48"/>
      <c r="D39" s="48"/>
      <c r="E39" s="48"/>
      <c r="F39" s="12"/>
      <c r="G39" s="13"/>
    </row>
    <row r="40" spans="1:7">
      <c r="A40" s="66" t="s">
        <v>538</v>
      </c>
      <c r="B40" s="85">
        <v>34</v>
      </c>
      <c r="C40" s="12">
        <v>101</v>
      </c>
      <c r="D40" s="48"/>
      <c r="E40" s="48">
        <v>601</v>
      </c>
      <c r="F40" s="85">
        <v>104</v>
      </c>
      <c r="G40" s="13">
        <v>336</v>
      </c>
    </row>
    <row r="41" spans="1:7">
      <c r="A41" s="66" t="s">
        <v>476</v>
      </c>
      <c r="B41" s="12">
        <v>179</v>
      </c>
      <c r="C41" s="12">
        <v>5</v>
      </c>
      <c r="D41" s="48">
        <v>35</v>
      </c>
      <c r="E41" s="48">
        <v>250</v>
      </c>
      <c r="F41" s="12">
        <v>159</v>
      </c>
      <c r="G41" s="49">
        <v>49</v>
      </c>
    </row>
    <row r="42" spans="1:7">
      <c r="A42" s="66" t="s">
        <v>477</v>
      </c>
      <c r="B42" s="12">
        <v>85</v>
      </c>
      <c r="C42" s="12">
        <v>113</v>
      </c>
      <c r="D42" s="48">
        <v>68</v>
      </c>
      <c r="E42" s="48">
        <v>96</v>
      </c>
      <c r="F42" s="12">
        <v>3</v>
      </c>
      <c r="G42" s="13">
        <v>55</v>
      </c>
    </row>
    <row r="43" spans="1:7">
      <c r="A43" s="66" t="s">
        <v>478</v>
      </c>
      <c r="B43" s="85">
        <v>11</v>
      </c>
      <c r="C43" s="12">
        <v>14</v>
      </c>
      <c r="D43" s="48">
        <v>2</v>
      </c>
      <c r="E43" s="48">
        <v>161</v>
      </c>
      <c r="F43" s="48">
        <v>266</v>
      </c>
      <c r="G43" s="13">
        <v>78</v>
      </c>
    </row>
    <row r="44" spans="1:7">
      <c r="A44" s="66" t="s">
        <v>479</v>
      </c>
      <c r="B44" s="12">
        <v>151</v>
      </c>
      <c r="C44" s="12">
        <v>74</v>
      </c>
      <c r="D44" s="48">
        <v>5</v>
      </c>
      <c r="E44" s="48">
        <v>77</v>
      </c>
      <c r="F44" s="12">
        <v>18</v>
      </c>
      <c r="G44" s="49"/>
    </row>
    <row r="45" spans="1:7">
      <c r="A45" s="66" t="s">
        <v>480</v>
      </c>
      <c r="B45" s="48">
        <v>377</v>
      </c>
      <c r="C45" s="12">
        <v>238</v>
      </c>
      <c r="D45" s="48">
        <v>50</v>
      </c>
      <c r="E45" s="48">
        <v>2657</v>
      </c>
      <c r="F45" s="48">
        <v>82</v>
      </c>
      <c r="G45" s="13">
        <v>228</v>
      </c>
    </row>
    <row r="46" spans="1:7">
      <c r="A46" s="66" t="s">
        <v>481</v>
      </c>
      <c r="B46" s="12">
        <v>308</v>
      </c>
      <c r="C46" s="49">
        <v>6</v>
      </c>
      <c r="D46" s="48">
        <v>6</v>
      </c>
      <c r="E46" s="48">
        <v>67</v>
      </c>
      <c r="F46" s="12">
        <v>91</v>
      </c>
      <c r="G46" s="13">
        <v>15.71</v>
      </c>
    </row>
    <row r="47" spans="1:7">
      <c r="A47" s="66" t="s">
        <v>482</v>
      </c>
      <c r="B47" s="85">
        <v>431</v>
      </c>
      <c r="C47" s="12">
        <v>196</v>
      </c>
      <c r="D47" s="48">
        <v>20</v>
      </c>
      <c r="E47" s="48">
        <v>2839</v>
      </c>
      <c r="F47" s="85">
        <v>2383</v>
      </c>
      <c r="G47" s="49">
        <v>420</v>
      </c>
    </row>
    <row r="48" spans="1:7">
      <c r="A48" s="66" t="s">
        <v>483</v>
      </c>
      <c r="B48" s="12">
        <v>61</v>
      </c>
      <c r="C48" s="12">
        <v>155</v>
      </c>
      <c r="D48" s="49">
        <v>11</v>
      </c>
      <c r="E48" s="48">
        <v>297</v>
      </c>
      <c r="F48" s="12">
        <v>207</v>
      </c>
      <c r="G48" s="13">
        <v>252</v>
      </c>
    </row>
    <row r="49" spans="1:7">
      <c r="A49" s="76" t="s">
        <v>484</v>
      </c>
      <c r="B49" s="77">
        <v>1637</v>
      </c>
      <c r="C49" s="77">
        <v>902</v>
      </c>
      <c r="D49" s="77">
        <v>197</v>
      </c>
      <c r="E49" s="77">
        <v>7045</v>
      </c>
      <c r="F49" s="81">
        <v>3313</v>
      </c>
      <c r="G49" s="82">
        <v>1433.71</v>
      </c>
    </row>
    <row r="50" spans="1:7">
      <c r="A50" s="66"/>
      <c r="B50" s="48"/>
      <c r="C50" s="48"/>
      <c r="D50" s="48"/>
      <c r="E50" s="48"/>
      <c r="F50" s="12"/>
      <c r="G50" s="13"/>
    </row>
    <row r="51" spans="1:7">
      <c r="A51" s="76" t="s">
        <v>485</v>
      </c>
      <c r="B51" s="77">
        <v>389</v>
      </c>
      <c r="C51" s="81">
        <v>543</v>
      </c>
      <c r="D51" s="77">
        <v>22</v>
      </c>
      <c r="E51" s="77">
        <v>1015</v>
      </c>
      <c r="F51" s="77">
        <v>4</v>
      </c>
      <c r="G51" s="82">
        <v>232</v>
      </c>
    </row>
    <row r="52" spans="1:7">
      <c r="A52" s="66"/>
      <c r="B52" s="48"/>
      <c r="C52" s="48"/>
      <c r="D52" s="48"/>
      <c r="E52" s="48"/>
      <c r="F52" s="12"/>
      <c r="G52" s="13"/>
    </row>
    <row r="53" spans="1:7">
      <c r="A53" s="66" t="s">
        <v>486</v>
      </c>
      <c r="B53" s="48">
        <v>1200</v>
      </c>
      <c r="C53" s="12">
        <v>725</v>
      </c>
      <c r="D53" s="48">
        <v>2233</v>
      </c>
      <c r="E53" s="48">
        <v>12195</v>
      </c>
      <c r="F53" s="48">
        <v>1715</v>
      </c>
      <c r="G53" s="13">
        <v>76</v>
      </c>
    </row>
    <row r="54" spans="1:7">
      <c r="A54" s="66" t="s">
        <v>487</v>
      </c>
      <c r="B54" s="48">
        <v>44</v>
      </c>
      <c r="C54" s="12">
        <v>9661</v>
      </c>
      <c r="D54" s="48">
        <v>91</v>
      </c>
      <c r="E54" s="48">
        <v>6301</v>
      </c>
      <c r="F54" s="48">
        <v>179</v>
      </c>
      <c r="G54" s="49"/>
    </row>
    <row r="55" spans="1:7">
      <c r="A55" s="66" t="s">
        <v>488</v>
      </c>
      <c r="B55" s="48">
        <v>24</v>
      </c>
      <c r="C55" s="12">
        <v>138</v>
      </c>
      <c r="D55" s="49">
        <v>5</v>
      </c>
      <c r="E55" s="48">
        <v>5090</v>
      </c>
      <c r="F55" s="48">
        <v>34</v>
      </c>
      <c r="G55" s="13">
        <v>187</v>
      </c>
    </row>
    <row r="56" spans="1:7">
      <c r="A56" s="66" t="s">
        <v>489</v>
      </c>
      <c r="B56" s="48">
        <v>436</v>
      </c>
      <c r="C56" s="12">
        <v>24</v>
      </c>
      <c r="D56" s="48">
        <v>3</v>
      </c>
      <c r="E56" s="48">
        <v>25</v>
      </c>
      <c r="F56" s="48"/>
      <c r="G56" s="49">
        <v>107</v>
      </c>
    </row>
    <row r="57" spans="1:7">
      <c r="A57" s="66" t="s">
        <v>490</v>
      </c>
      <c r="B57" s="48">
        <v>455</v>
      </c>
      <c r="C57" s="12">
        <v>2857</v>
      </c>
      <c r="D57" s="48">
        <v>157</v>
      </c>
      <c r="E57" s="48">
        <v>1392</v>
      </c>
      <c r="F57" s="48">
        <v>470</v>
      </c>
      <c r="G57" s="49"/>
    </row>
    <row r="58" spans="1:7">
      <c r="A58" s="76" t="s">
        <v>565</v>
      </c>
      <c r="B58" s="77">
        <v>2159</v>
      </c>
      <c r="C58" s="77">
        <v>13405</v>
      </c>
      <c r="D58" s="77">
        <v>2489</v>
      </c>
      <c r="E58" s="77">
        <v>25003</v>
      </c>
      <c r="F58" s="77">
        <v>2398</v>
      </c>
      <c r="G58" s="82">
        <v>370</v>
      </c>
    </row>
    <row r="59" spans="1:7">
      <c r="A59" s="66"/>
      <c r="B59" s="48"/>
      <c r="C59" s="48"/>
      <c r="D59" s="48"/>
      <c r="E59" s="48"/>
      <c r="F59" s="12"/>
      <c r="G59" s="13"/>
    </row>
    <row r="60" spans="1:7">
      <c r="A60" s="66" t="s">
        <v>492</v>
      </c>
      <c r="B60" s="48">
        <v>2067</v>
      </c>
      <c r="C60" s="12">
        <v>2711</v>
      </c>
      <c r="D60" s="12">
        <v>4255</v>
      </c>
      <c r="E60" s="48">
        <v>919</v>
      </c>
      <c r="F60" s="48">
        <v>585</v>
      </c>
      <c r="G60" s="13">
        <v>385</v>
      </c>
    </row>
    <row r="61" spans="1:7">
      <c r="A61" s="66" t="s">
        <v>493</v>
      </c>
      <c r="B61" s="12">
        <v>1011</v>
      </c>
      <c r="C61" s="12">
        <v>2064</v>
      </c>
      <c r="D61" s="48">
        <v>1338</v>
      </c>
      <c r="E61" s="48">
        <v>253</v>
      </c>
      <c r="F61" s="12">
        <v>393</v>
      </c>
      <c r="G61" s="413">
        <v>21</v>
      </c>
    </row>
    <row r="62" spans="1:7">
      <c r="A62" s="66" t="s">
        <v>494</v>
      </c>
      <c r="B62" s="48">
        <v>1961</v>
      </c>
      <c r="C62" s="12">
        <v>2078</v>
      </c>
      <c r="D62" s="48">
        <v>1376</v>
      </c>
      <c r="E62" s="48">
        <v>1199</v>
      </c>
      <c r="F62" s="48">
        <v>213</v>
      </c>
      <c r="G62" s="13">
        <v>1178</v>
      </c>
    </row>
    <row r="63" spans="1:7">
      <c r="A63" s="76" t="s">
        <v>495</v>
      </c>
      <c r="B63" s="77">
        <v>5039</v>
      </c>
      <c r="C63" s="77">
        <v>6853</v>
      </c>
      <c r="D63" s="77">
        <v>6969</v>
      </c>
      <c r="E63" s="77">
        <v>2371</v>
      </c>
      <c r="F63" s="81">
        <v>1191</v>
      </c>
      <c r="G63" s="82">
        <v>1584</v>
      </c>
    </row>
    <row r="64" spans="1:7">
      <c r="A64" s="66"/>
      <c r="B64" s="48"/>
      <c r="C64" s="48"/>
      <c r="D64" s="48"/>
      <c r="E64" s="48"/>
      <c r="F64" s="12"/>
      <c r="G64" s="13"/>
    </row>
    <row r="65" spans="1:7">
      <c r="A65" s="76" t="s">
        <v>496</v>
      </c>
      <c r="B65" s="77">
        <v>16975</v>
      </c>
      <c r="C65" s="81">
        <v>12698</v>
      </c>
      <c r="D65" s="326">
        <v>20556</v>
      </c>
      <c r="E65" s="77">
        <v>897</v>
      </c>
      <c r="F65" s="77">
        <v>713</v>
      </c>
      <c r="G65" s="82">
        <v>739</v>
      </c>
    </row>
    <row r="66" spans="1:7">
      <c r="A66" s="66"/>
      <c r="B66" s="48"/>
      <c r="C66" s="48"/>
      <c r="D66" s="48"/>
      <c r="E66" s="48"/>
      <c r="F66" s="12"/>
      <c r="G66" s="13"/>
    </row>
    <row r="67" spans="1:7">
      <c r="A67" s="66" t="s">
        <v>497</v>
      </c>
      <c r="B67" s="48">
        <v>789</v>
      </c>
      <c r="C67" s="12">
        <v>20127</v>
      </c>
      <c r="D67" s="48">
        <v>2586</v>
      </c>
      <c r="E67" s="48">
        <v>527</v>
      </c>
      <c r="F67" s="48">
        <v>262</v>
      </c>
      <c r="G67" s="13">
        <v>170</v>
      </c>
    </row>
    <row r="68" spans="1:7">
      <c r="A68" s="66" t="s">
        <v>498</v>
      </c>
      <c r="B68" s="48">
        <v>265</v>
      </c>
      <c r="C68" s="12">
        <v>2860</v>
      </c>
      <c r="D68" s="48"/>
      <c r="E68" s="48">
        <v>40</v>
      </c>
      <c r="F68" s="48">
        <v>220</v>
      </c>
      <c r="G68" s="49"/>
    </row>
    <row r="69" spans="1:7">
      <c r="A69" s="76" t="s">
        <v>499</v>
      </c>
      <c r="B69" s="77">
        <v>1054</v>
      </c>
      <c r="C69" s="77">
        <v>22987</v>
      </c>
      <c r="D69" s="77">
        <v>2586</v>
      </c>
      <c r="E69" s="77">
        <v>567</v>
      </c>
      <c r="F69" s="77">
        <v>482</v>
      </c>
      <c r="G69" s="82">
        <v>170</v>
      </c>
    </row>
    <row r="70" spans="1:7">
      <c r="A70" s="66"/>
      <c r="B70" s="48"/>
      <c r="C70" s="48"/>
      <c r="D70" s="48"/>
      <c r="E70" s="48"/>
      <c r="F70" s="12"/>
      <c r="G70" s="13"/>
    </row>
    <row r="71" spans="1:7">
      <c r="A71" s="66" t="s">
        <v>500</v>
      </c>
      <c r="B71" s="48">
        <v>7813</v>
      </c>
      <c r="C71" s="12">
        <v>44271</v>
      </c>
      <c r="D71" s="12">
        <v>737</v>
      </c>
      <c r="E71" s="48">
        <v>165</v>
      </c>
      <c r="F71" s="48">
        <v>1822</v>
      </c>
      <c r="G71" s="13">
        <v>256</v>
      </c>
    </row>
    <row r="72" spans="1:7">
      <c r="A72" s="66" t="s">
        <v>501</v>
      </c>
      <c r="B72" s="48">
        <v>854</v>
      </c>
      <c r="C72" s="12">
        <v>2415</v>
      </c>
      <c r="D72" s="48">
        <v>845</v>
      </c>
      <c r="E72" s="48">
        <v>3541</v>
      </c>
      <c r="F72" s="48">
        <v>229</v>
      </c>
      <c r="G72" s="13">
        <v>283</v>
      </c>
    </row>
    <row r="73" spans="1:7">
      <c r="A73" s="66" t="s">
        <v>502</v>
      </c>
      <c r="B73" s="12">
        <v>786</v>
      </c>
      <c r="C73" s="12">
        <v>1745</v>
      </c>
      <c r="D73" s="48">
        <v>165</v>
      </c>
      <c r="E73" s="48">
        <v>3359</v>
      </c>
      <c r="F73" s="12">
        <v>466</v>
      </c>
      <c r="G73" s="49">
        <v>32</v>
      </c>
    </row>
    <row r="74" spans="1:7">
      <c r="A74" s="66" t="s">
        <v>503</v>
      </c>
      <c r="B74" s="48">
        <v>9635</v>
      </c>
      <c r="C74" s="12">
        <v>9263</v>
      </c>
      <c r="D74" s="48">
        <v>2345</v>
      </c>
      <c r="E74" s="48">
        <v>904</v>
      </c>
      <c r="F74" s="48">
        <v>2214</v>
      </c>
      <c r="G74" s="13">
        <v>17</v>
      </c>
    </row>
    <row r="75" spans="1:7">
      <c r="A75" s="66" t="s">
        <v>504</v>
      </c>
      <c r="B75" s="12">
        <v>85</v>
      </c>
      <c r="C75" s="12">
        <v>8110</v>
      </c>
      <c r="D75" s="48">
        <v>48</v>
      </c>
      <c r="E75" s="48">
        <v>91</v>
      </c>
      <c r="F75" s="12">
        <v>105</v>
      </c>
      <c r="G75" s="49"/>
    </row>
    <row r="76" spans="1:7">
      <c r="A76" s="66" t="s">
        <v>505</v>
      </c>
      <c r="B76" s="12">
        <v>466</v>
      </c>
      <c r="C76" s="12">
        <v>668</v>
      </c>
      <c r="D76" s="48">
        <v>106</v>
      </c>
      <c r="E76" s="48">
        <v>813</v>
      </c>
      <c r="F76" s="12">
        <v>274</v>
      </c>
      <c r="G76" s="49">
        <v>119</v>
      </c>
    </row>
    <row r="77" spans="1:7">
      <c r="A77" s="66" t="s">
        <v>506</v>
      </c>
      <c r="B77" s="85">
        <v>1066</v>
      </c>
      <c r="C77" s="12">
        <v>2646</v>
      </c>
      <c r="D77" s="48">
        <v>481</v>
      </c>
      <c r="E77" s="48">
        <v>1756</v>
      </c>
      <c r="F77" s="48">
        <v>1315</v>
      </c>
      <c r="G77" s="49">
        <v>108</v>
      </c>
    </row>
    <row r="78" spans="1:7">
      <c r="A78" s="66" t="s">
        <v>507</v>
      </c>
      <c r="B78" s="85">
        <v>874</v>
      </c>
      <c r="C78" s="12">
        <v>5891</v>
      </c>
      <c r="D78" s="48">
        <v>466</v>
      </c>
      <c r="E78" s="48">
        <v>2391</v>
      </c>
      <c r="F78" s="85">
        <v>390</v>
      </c>
      <c r="G78" s="13">
        <v>688</v>
      </c>
    </row>
    <row r="79" spans="1:7">
      <c r="A79" s="76" t="s">
        <v>508</v>
      </c>
      <c r="B79" s="1249">
        <v>21579</v>
      </c>
      <c r="C79" s="77">
        <v>75009</v>
      </c>
      <c r="D79" s="77">
        <v>5193</v>
      </c>
      <c r="E79" s="77">
        <v>13020</v>
      </c>
      <c r="F79" s="81">
        <v>6815</v>
      </c>
      <c r="G79" s="82">
        <v>1503</v>
      </c>
    </row>
    <row r="80" spans="1:7">
      <c r="A80" s="66"/>
      <c r="B80" s="48"/>
      <c r="C80" s="48"/>
      <c r="D80" s="48"/>
      <c r="E80" s="48"/>
      <c r="F80" s="12"/>
      <c r="G80" s="13"/>
    </row>
    <row r="81" spans="1:7">
      <c r="A81" s="66" t="s">
        <v>509</v>
      </c>
      <c r="B81" s="85">
        <v>543</v>
      </c>
      <c r="C81" s="12">
        <v>1907</v>
      </c>
      <c r="D81" s="85">
        <v>68</v>
      </c>
      <c r="E81" s="48">
        <v>383</v>
      </c>
      <c r="F81" s="85">
        <v>223</v>
      </c>
      <c r="G81" s="13">
        <v>168</v>
      </c>
    </row>
    <row r="82" spans="1:7">
      <c r="A82" s="66" t="s">
        <v>510</v>
      </c>
      <c r="B82" s="12">
        <v>577</v>
      </c>
      <c r="C82" s="12">
        <v>1175</v>
      </c>
      <c r="D82" s="85">
        <v>92</v>
      </c>
      <c r="E82" s="48">
        <v>515</v>
      </c>
      <c r="F82" s="12">
        <v>186</v>
      </c>
      <c r="G82" s="13">
        <v>160.80000000000001</v>
      </c>
    </row>
    <row r="83" spans="1:7">
      <c r="A83" s="76" t="s">
        <v>511</v>
      </c>
      <c r="B83" s="81">
        <v>1120</v>
      </c>
      <c r="C83" s="81">
        <v>3082</v>
      </c>
      <c r="D83" s="326">
        <v>160</v>
      </c>
      <c r="E83" s="77">
        <v>898</v>
      </c>
      <c r="F83" s="81">
        <v>409</v>
      </c>
      <c r="G83" s="82">
        <v>328.8</v>
      </c>
    </row>
    <row r="84" spans="1:7">
      <c r="A84" s="66"/>
      <c r="B84" s="48"/>
      <c r="C84" s="48"/>
      <c r="D84" s="48"/>
      <c r="E84" s="48"/>
      <c r="F84" s="12"/>
      <c r="G84" s="13"/>
    </row>
    <row r="85" spans="1:7" ht="13.5" thickBot="1">
      <c r="A85" s="69" t="s">
        <v>512</v>
      </c>
      <c r="B85" s="55">
        <v>68188</v>
      </c>
      <c r="C85" s="55">
        <v>147862</v>
      </c>
      <c r="D85" s="55">
        <v>48900</v>
      </c>
      <c r="E85" s="55">
        <v>58048</v>
      </c>
      <c r="F85" s="205">
        <v>29805</v>
      </c>
      <c r="G85" s="215">
        <v>12582.919999999998</v>
      </c>
    </row>
    <row r="86" spans="1:7">
      <c r="A86" s="240" t="s">
        <v>968</v>
      </c>
    </row>
    <row r="92" spans="1:7">
      <c r="B92" s="414" t="s">
        <v>969</v>
      </c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Hoja195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892" customFormat="1" ht="27" customHeight="1">
      <c r="A3" s="1527" t="s">
        <v>1438</v>
      </c>
      <c r="B3" s="1527"/>
      <c r="C3" s="1527"/>
      <c r="D3" s="1527"/>
      <c r="E3" s="1527"/>
      <c r="F3" s="1527"/>
      <c r="G3" s="1527"/>
      <c r="H3" s="1527"/>
      <c r="I3" s="1527"/>
      <c r="J3" s="818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1.75" customHeight="1">
      <c r="A5" s="1709" t="s">
        <v>448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168" t="s">
        <v>374</v>
      </c>
    </row>
    <row r="6" spans="1:11" s="739" customFormat="1" ht="21.75" customHeight="1">
      <c r="A6" s="1710"/>
      <c r="B6" s="1700" t="s">
        <v>387</v>
      </c>
      <c r="C6" s="935" t="s">
        <v>388</v>
      </c>
      <c r="D6" s="935"/>
      <c r="E6" s="1700" t="s">
        <v>389</v>
      </c>
      <c r="F6" s="1700" t="s">
        <v>387</v>
      </c>
      <c r="G6" s="935" t="s">
        <v>388</v>
      </c>
      <c r="H6" s="935"/>
      <c r="I6" s="799" t="s">
        <v>526</v>
      </c>
    </row>
    <row r="7" spans="1:11" s="739" customFormat="1" ht="21.75" customHeight="1" thickBot="1">
      <c r="A7" s="1712"/>
      <c r="B7" s="1702" t="s">
        <v>387</v>
      </c>
      <c r="C7" s="1171" t="s">
        <v>883</v>
      </c>
      <c r="D7" s="1171" t="s">
        <v>884</v>
      </c>
      <c r="E7" s="1702" t="s">
        <v>387</v>
      </c>
      <c r="F7" s="1702" t="s">
        <v>387</v>
      </c>
      <c r="G7" s="733" t="s">
        <v>883</v>
      </c>
      <c r="H7" s="1171" t="s">
        <v>884</v>
      </c>
      <c r="I7" s="1172"/>
    </row>
    <row r="8" spans="1:1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126" t="s">
        <v>393</v>
      </c>
      <c r="I8" s="135" t="s">
        <v>393</v>
      </c>
      <c r="J8" s="247"/>
      <c r="K8" s="247"/>
    </row>
    <row r="9" spans="1:11">
      <c r="A9" s="1104" t="s">
        <v>453</v>
      </c>
      <c r="B9" s="1106" t="s">
        <v>393</v>
      </c>
      <c r="C9" s="1106" t="s">
        <v>393</v>
      </c>
      <c r="D9" s="1106" t="s">
        <v>393</v>
      </c>
      <c r="E9" s="1106" t="s">
        <v>393</v>
      </c>
      <c r="F9" s="1105" t="s">
        <v>393</v>
      </c>
      <c r="G9" s="1105" t="s">
        <v>393</v>
      </c>
      <c r="H9" s="1106" t="s">
        <v>393</v>
      </c>
      <c r="I9" s="1108" t="s">
        <v>393</v>
      </c>
      <c r="J9" s="247"/>
      <c r="K9" s="247"/>
    </row>
    <row r="10" spans="1:11">
      <c r="A10" s="1104" t="s">
        <v>454</v>
      </c>
      <c r="B10" s="1111" t="s">
        <v>393</v>
      </c>
      <c r="C10" s="1106" t="s">
        <v>393</v>
      </c>
      <c r="D10" s="1106" t="s">
        <v>393</v>
      </c>
      <c r="E10" s="1106" t="s">
        <v>393</v>
      </c>
      <c r="F10" s="1111" t="s">
        <v>393</v>
      </c>
      <c r="G10" s="1105" t="s">
        <v>393</v>
      </c>
      <c r="H10" s="1106" t="s">
        <v>393</v>
      </c>
      <c r="I10" s="1108" t="s">
        <v>393</v>
      </c>
      <c r="J10" s="247"/>
      <c r="K10" s="247"/>
    </row>
    <row r="11" spans="1:11">
      <c r="A11" s="1104" t="s">
        <v>455</v>
      </c>
      <c r="B11" s="1111" t="s">
        <v>393</v>
      </c>
      <c r="C11" s="1106" t="s">
        <v>393</v>
      </c>
      <c r="D11" s="1106" t="s">
        <v>393</v>
      </c>
      <c r="E11" s="1106" t="s">
        <v>393</v>
      </c>
      <c r="F11" s="1111" t="s">
        <v>393</v>
      </c>
      <c r="G11" s="1105" t="s">
        <v>393</v>
      </c>
      <c r="H11" s="1106" t="s">
        <v>393</v>
      </c>
      <c r="I11" s="1108" t="s">
        <v>393</v>
      </c>
      <c r="J11" s="247"/>
      <c r="K11" s="247"/>
    </row>
    <row r="12" spans="1:11">
      <c r="A12" s="1112" t="s">
        <v>456</v>
      </c>
      <c r="B12" s="1113" t="s">
        <v>393</v>
      </c>
      <c r="C12" s="1113" t="s">
        <v>393</v>
      </c>
      <c r="D12" s="1131" t="s">
        <v>393</v>
      </c>
      <c r="E12" s="1113" t="s">
        <v>393</v>
      </c>
      <c r="F12" s="1114" t="s">
        <v>393</v>
      </c>
      <c r="G12" s="1114" t="s">
        <v>393</v>
      </c>
      <c r="H12" s="1131" t="s">
        <v>393</v>
      </c>
      <c r="I12" s="1115" t="s">
        <v>393</v>
      </c>
      <c r="J12" s="247"/>
      <c r="K12" s="247"/>
    </row>
    <row r="13" spans="1:11">
      <c r="A13" s="1104"/>
      <c r="B13" s="1106"/>
      <c r="C13" s="1106"/>
      <c r="D13" s="1106"/>
      <c r="E13" s="1106"/>
      <c r="F13" s="1105"/>
      <c r="G13" s="1105"/>
      <c r="H13" s="1105"/>
      <c r="I13" s="1108"/>
      <c r="J13" s="247"/>
      <c r="K13" s="247"/>
    </row>
    <row r="14" spans="1:11">
      <c r="A14" s="1112" t="s">
        <v>457</v>
      </c>
      <c r="B14" s="1113" t="s">
        <v>393</v>
      </c>
      <c r="C14" s="1113" t="s">
        <v>393</v>
      </c>
      <c r="D14" s="1131" t="s">
        <v>393</v>
      </c>
      <c r="E14" s="1113" t="s">
        <v>393</v>
      </c>
      <c r="F14" s="1114" t="s">
        <v>393</v>
      </c>
      <c r="G14" s="1114" t="s">
        <v>393</v>
      </c>
      <c r="H14" s="1131" t="s">
        <v>393</v>
      </c>
      <c r="I14" s="1115" t="s">
        <v>393</v>
      </c>
      <c r="J14" s="247"/>
      <c r="K14" s="247"/>
    </row>
    <row r="15" spans="1:11">
      <c r="A15" s="1104"/>
      <c r="B15" s="1110"/>
      <c r="C15" s="1110"/>
      <c r="D15" s="1111"/>
      <c r="E15" s="1106"/>
      <c r="F15" s="1110"/>
      <c r="G15" s="1110"/>
      <c r="H15" s="1111"/>
      <c r="I15" s="1107"/>
      <c r="J15" s="247"/>
      <c r="K15" s="247"/>
    </row>
    <row r="16" spans="1:11">
      <c r="A16" s="1112" t="s">
        <v>458</v>
      </c>
      <c r="B16" s="1113">
        <v>2</v>
      </c>
      <c r="C16" s="1113" t="s">
        <v>393</v>
      </c>
      <c r="D16" s="1131" t="s">
        <v>393</v>
      </c>
      <c r="E16" s="1113">
        <v>2</v>
      </c>
      <c r="F16" s="1114">
        <v>6500</v>
      </c>
      <c r="G16" s="1114" t="s">
        <v>393</v>
      </c>
      <c r="H16" s="1131" t="s">
        <v>393</v>
      </c>
      <c r="I16" s="1115">
        <v>12</v>
      </c>
      <c r="J16" s="247"/>
      <c r="K16" s="247"/>
    </row>
    <row r="17" spans="1:11">
      <c r="A17" s="1104"/>
      <c r="B17" s="1110"/>
      <c r="C17" s="1110"/>
      <c r="D17" s="1106"/>
      <c r="E17" s="1106"/>
      <c r="F17" s="1110"/>
      <c r="G17" s="1110"/>
      <c r="H17" s="1106"/>
      <c r="I17" s="1107"/>
      <c r="J17" s="247"/>
      <c r="K17" s="247"/>
    </row>
    <row r="18" spans="1:11">
      <c r="A18" s="1104" t="s">
        <v>537</v>
      </c>
      <c r="B18" s="1110" t="s">
        <v>393</v>
      </c>
      <c r="C18" s="1110" t="s">
        <v>393</v>
      </c>
      <c r="D18" s="1106" t="s">
        <v>393</v>
      </c>
      <c r="E18" s="1106" t="s">
        <v>393</v>
      </c>
      <c r="F18" s="1110" t="s">
        <v>393</v>
      </c>
      <c r="G18" s="1110" t="s">
        <v>393</v>
      </c>
      <c r="H18" s="1106" t="s">
        <v>393</v>
      </c>
      <c r="I18" s="1107" t="s">
        <v>393</v>
      </c>
      <c r="J18" s="247"/>
      <c r="K18" s="247"/>
    </row>
    <row r="19" spans="1:11">
      <c r="A19" s="1104" t="s">
        <v>460</v>
      </c>
      <c r="B19" s="1106" t="s">
        <v>393</v>
      </c>
      <c r="C19" s="1106" t="s">
        <v>393</v>
      </c>
      <c r="D19" s="1106" t="s">
        <v>393</v>
      </c>
      <c r="E19" s="1106" t="s">
        <v>393</v>
      </c>
      <c r="F19" s="1105" t="s">
        <v>393</v>
      </c>
      <c r="G19" s="1105" t="s">
        <v>393</v>
      </c>
      <c r="H19" s="1105" t="s">
        <v>393</v>
      </c>
      <c r="I19" s="1108" t="s">
        <v>393</v>
      </c>
      <c r="J19" s="247"/>
      <c r="K19" s="247"/>
    </row>
    <row r="20" spans="1:11">
      <c r="A20" s="1104" t="s">
        <v>461</v>
      </c>
      <c r="B20" s="1106" t="s">
        <v>393</v>
      </c>
      <c r="C20" s="1106" t="s">
        <v>393</v>
      </c>
      <c r="D20" s="1106" t="s">
        <v>393</v>
      </c>
      <c r="E20" s="1106" t="s">
        <v>393</v>
      </c>
      <c r="F20" s="1105" t="s">
        <v>393</v>
      </c>
      <c r="G20" s="1105" t="s">
        <v>393</v>
      </c>
      <c r="H20" s="1105" t="s">
        <v>393</v>
      </c>
      <c r="I20" s="1108" t="s">
        <v>393</v>
      </c>
      <c r="J20" s="247"/>
      <c r="K20" s="247"/>
    </row>
    <row r="21" spans="1:11">
      <c r="A21" s="1112" t="s">
        <v>462</v>
      </c>
      <c r="B21" s="1113" t="s">
        <v>393</v>
      </c>
      <c r="C21" s="1113" t="s">
        <v>393</v>
      </c>
      <c r="D21" s="1131" t="s">
        <v>393</v>
      </c>
      <c r="E21" s="1113" t="s">
        <v>393</v>
      </c>
      <c r="F21" s="1114" t="s">
        <v>393</v>
      </c>
      <c r="G21" s="1114" t="s">
        <v>393</v>
      </c>
      <c r="H21" s="1131" t="s">
        <v>393</v>
      </c>
      <c r="I21" s="1115" t="s">
        <v>393</v>
      </c>
      <c r="J21" s="247"/>
      <c r="K21" s="247"/>
    </row>
    <row r="22" spans="1:11">
      <c r="A22" s="1104"/>
      <c r="B22" s="1105"/>
      <c r="C22" s="1105"/>
      <c r="D22" s="1106"/>
      <c r="E22" s="1106"/>
      <c r="F22" s="1105"/>
      <c r="G22" s="1105"/>
      <c r="H22" s="1106"/>
      <c r="I22" s="1107"/>
      <c r="J22" s="247"/>
      <c r="K22" s="247"/>
    </row>
    <row r="23" spans="1:11">
      <c r="A23" s="1112" t="s">
        <v>463</v>
      </c>
      <c r="B23" s="1113">
        <v>200</v>
      </c>
      <c r="C23" s="1113">
        <v>3563</v>
      </c>
      <c r="D23" s="1131">
        <v>12</v>
      </c>
      <c r="E23" s="1113">
        <v>3775</v>
      </c>
      <c r="F23" s="1114">
        <v>4060</v>
      </c>
      <c r="G23" s="1114">
        <v>17183</v>
      </c>
      <c r="H23" s="1131">
        <v>38750</v>
      </c>
      <c r="I23" s="1115">
        <v>62500</v>
      </c>
      <c r="J23" s="247"/>
      <c r="K23" s="247"/>
    </row>
    <row r="24" spans="1:11">
      <c r="A24" s="1104"/>
      <c r="B24" s="1111"/>
      <c r="C24" s="1105"/>
      <c r="D24" s="1106"/>
      <c r="E24" s="1106"/>
      <c r="F24" s="1111"/>
      <c r="G24" s="1105"/>
      <c r="H24" s="1106"/>
      <c r="I24" s="1107"/>
      <c r="J24" s="247"/>
      <c r="K24" s="247"/>
    </row>
    <row r="25" spans="1:11">
      <c r="A25" s="1112" t="s">
        <v>464</v>
      </c>
      <c r="B25" s="1113" t="s">
        <v>393</v>
      </c>
      <c r="C25" s="1113" t="s">
        <v>393</v>
      </c>
      <c r="D25" s="1131" t="s">
        <v>393</v>
      </c>
      <c r="E25" s="1113" t="s">
        <v>393</v>
      </c>
      <c r="F25" s="1114" t="s">
        <v>393</v>
      </c>
      <c r="G25" s="1114" t="s">
        <v>393</v>
      </c>
      <c r="H25" s="1131" t="s">
        <v>393</v>
      </c>
      <c r="I25" s="1115" t="s">
        <v>393</v>
      </c>
      <c r="J25" s="247"/>
      <c r="K25" s="247"/>
    </row>
    <row r="26" spans="1:11">
      <c r="A26" s="1104"/>
      <c r="B26" s="1111"/>
      <c r="C26" s="1105"/>
      <c r="D26" s="1106"/>
      <c r="E26" s="1106"/>
      <c r="F26" s="1111"/>
      <c r="G26" s="1105"/>
      <c r="H26" s="1106"/>
      <c r="I26" s="1107"/>
      <c r="J26" s="247"/>
      <c r="K26" s="247"/>
    </row>
    <row r="27" spans="1:11">
      <c r="A27" s="1104" t="s">
        <v>465</v>
      </c>
      <c r="B27" s="1105">
        <v>14</v>
      </c>
      <c r="C27" s="1105">
        <v>646</v>
      </c>
      <c r="D27" s="1106" t="s">
        <v>393</v>
      </c>
      <c r="E27" s="1106">
        <v>660</v>
      </c>
      <c r="F27" s="1105">
        <v>5000</v>
      </c>
      <c r="G27" s="1105">
        <v>20000</v>
      </c>
      <c r="H27" s="1106" t="s">
        <v>393</v>
      </c>
      <c r="I27" s="1107">
        <v>12990</v>
      </c>
      <c r="J27" s="247"/>
      <c r="K27" s="247"/>
    </row>
    <row r="28" spans="1:11">
      <c r="A28" s="1104" t="s">
        <v>466</v>
      </c>
      <c r="B28" s="1106" t="s">
        <v>393</v>
      </c>
      <c r="C28" s="1105">
        <v>4</v>
      </c>
      <c r="D28" s="1111" t="s">
        <v>393</v>
      </c>
      <c r="E28" s="1106">
        <v>4</v>
      </c>
      <c r="F28" s="1106" t="s">
        <v>393</v>
      </c>
      <c r="G28" s="1105">
        <v>6000</v>
      </c>
      <c r="H28" s="1111" t="s">
        <v>393</v>
      </c>
      <c r="I28" s="1107">
        <v>24</v>
      </c>
      <c r="J28" s="247"/>
      <c r="K28" s="247"/>
    </row>
    <row r="29" spans="1:11">
      <c r="A29" s="1104" t="s">
        <v>467</v>
      </c>
      <c r="B29" s="1105">
        <v>30</v>
      </c>
      <c r="C29" s="1105">
        <v>1435</v>
      </c>
      <c r="D29" s="1106">
        <v>3</v>
      </c>
      <c r="E29" s="1106">
        <v>1468</v>
      </c>
      <c r="F29" s="1105">
        <v>2000</v>
      </c>
      <c r="G29" s="1105">
        <v>10000</v>
      </c>
      <c r="H29" s="1106">
        <v>30000</v>
      </c>
      <c r="I29" s="1107">
        <v>14500</v>
      </c>
      <c r="J29" s="247"/>
      <c r="K29" s="247"/>
    </row>
    <row r="30" spans="1:11">
      <c r="A30" s="1112" t="s">
        <v>468</v>
      </c>
      <c r="B30" s="1113">
        <v>44</v>
      </c>
      <c r="C30" s="1113">
        <v>2085</v>
      </c>
      <c r="D30" s="1131">
        <v>3</v>
      </c>
      <c r="E30" s="1113">
        <v>2132</v>
      </c>
      <c r="F30" s="1114">
        <v>2955</v>
      </c>
      <c r="G30" s="1114">
        <v>13091</v>
      </c>
      <c r="H30" s="1131">
        <v>30000</v>
      </c>
      <c r="I30" s="1115">
        <v>27514</v>
      </c>
      <c r="J30" s="247"/>
      <c r="K30" s="247"/>
    </row>
    <row r="31" spans="1:11">
      <c r="A31" s="1104"/>
      <c r="B31" s="1106"/>
      <c r="C31" s="1106"/>
      <c r="D31" s="1106"/>
      <c r="E31" s="1106"/>
      <c r="F31" s="1105"/>
      <c r="G31" s="1105"/>
      <c r="H31" s="1105"/>
      <c r="I31" s="1108"/>
      <c r="J31" s="247"/>
      <c r="K31" s="247"/>
    </row>
    <row r="32" spans="1:11">
      <c r="A32" s="1104" t="s">
        <v>469</v>
      </c>
      <c r="B32" s="1106" t="s">
        <v>393</v>
      </c>
      <c r="C32" s="1106" t="s">
        <v>393</v>
      </c>
      <c r="D32" s="1106" t="s">
        <v>393</v>
      </c>
      <c r="E32" s="1106" t="s">
        <v>393</v>
      </c>
      <c r="F32" s="1105" t="s">
        <v>393</v>
      </c>
      <c r="G32" s="1105" t="s">
        <v>393</v>
      </c>
      <c r="H32" s="1105" t="s">
        <v>393</v>
      </c>
      <c r="I32" s="1108" t="s">
        <v>393</v>
      </c>
      <c r="J32" s="247"/>
      <c r="K32" s="247"/>
    </row>
    <row r="33" spans="1:11">
      <c r="A33" s="1104" t="s">
        <v>470</v>
      </c>
      <c r="B33" s="1106" t="s">
        <v>393</v>
      </c>
      <c r="C33" s="1106" t="s">
        <v>393</v>
      </c>
      <c r="D33" s="1106" t="s">
        <v>393</v>
      </c>
      <c r="E33" s="1106" t="s">
        <v>393</v>
      </c>
      <c r="F33" s="1105" t="s">
        <v>393</v>
      </c>
      <c r="G33" s="1105" t="s">
        <v>393</v>
      </c>
      <c r="H33" s="1105" t="s">
        <v>393</v>
      </c>
      <c r="I33" s="1108" t="s">
        <v>393</v>
      </c>
      <c r="J33" s="247"/>
      <c r="K33" s="247"/>
    </row>
    <row r="34" spans="1:11">
      <c r="A34" s="1104" t="s">
        <v>471</v>
      </c>
      <c r="B34" s="1106" t="s">
        <v>393</v>
      </c>
      <c r="C34" s="1105" t="s">
        <v>393</v>
      </c>
      <c r="D34" s="1105" t="s">
        <v>393</v>
      </c>
      <c r="E34" s="1106" t="s">
        <v>393</v>
      </c>
      <c r="F34" s="1106" t="s">
        <v>393</v>
      </c>
      <c r="G34" s="1105" t="s">
        <v>393</v>
      </c>
      <c r="H34" s="1105" t="s">
        <v>393</v>
      </c>
      <c r="I34" s="1107" t="s">
        <v>393</v>
      </c>
      <c r="J34" s="247"/>
      <c r="K34" s="247"/>
    </row>
    <row r="35" spans="1:11">
      <c r="A35" s="1104" t="s">
        <v>472</v>
      </c>
      <c r="B35" s="1105" t="s">
        <v>393</v>
      </c>
      <c r="C35" s="1105">
        <v>10</v>
      </c>
      <c r="D35" s="1106" t="s">
        <v>393</v>
      </c>
      <c r="E35" s="1106">
        <v>10</v>
      </c>
      <c r="F35" s="1105" t="s">
        <v>393</v>
      </c>
      <c r="G35" s="1105">
        <v>10000</v>
      </c>
      <c r="H35" s="1106" t="s">
        <v>393</v>
      </c>
      <c r="I35" s="1107">
        <v>100</v>
      </c>
      <c r="J35" s="247"/>
      <c r="K35" s="247"/>
    </row>
    <row r="36" spans="1:11">
      <c r="A36" s="1112" t="s">
        <v>473</v>
      </c>
      <c r="B36" s="1113" t="s">
        <v>393</v>
      </c>
      <c r="C36" s="1113">
        <v>10</v>
      </c>
      <c r="D36" s="1131" t="s">
        <v>393</v>
      </c>
      <c r="E36" s="1113">
        <v>10</v>
      </c>
      <c r="F36" s="1114" t="s">
        <v>393</v>
      </c>
      <c r="G36" s="1114">
        <v>10000</v>
      </c>
      <c r="H36" s="1131" t="s">
        <v>393</v>
      </c>
      <c r="I36" s="1115">
        <v>100</v>
      </c>
      <c r="J36" s="247"/>
      <c r="K36" s="247"/>
    </row>
    <row r="37" spans="1:11">
      <c r="A37" s="1104"/>
      <c r="B37" s="1106"/>
      <c r="C37" s="1106"/>
      <c r="D37" s="1106"/>
      <c r="E37" s="1106"/>
      <c r="F37" s="1105"/>
      <c r="G37" s="1105"/>
      <c r="H37" s="1105"/>
      <c r="I37" s="1108"/>
      <c r="J37" s="247"/>
      <c r="K37" s="247"/>
    </row>
    <row r="38" spans="1:11">
      <c r="A38" s="1112" t="s">
        <v>474</v>
      </c>
      <c r="B38" s="1113" t="s">
        <v>393</v>
      </c>
      <c r="C38" s="1113">
        <v>4</v>
      </c>
      <c r="D38" s="1131" t="s">
        <v>393</v>
      </c>
      <c r="E38" s="1113">
        <v>4</v>
      </c>
      <c r="F38" s="1114" t="s">
        <v>393</v>
      </c>
      <c r="G38" s="1114">
        <v>6500</v>
      </c>
      <c r="H38" s="1131" t="s">
        <v>393</v>
      </c>
      <c r="I38" s="1115">
        <v>26</v>
      </c>
      <c r="J38" s="247"/>
      <c r="K38" s="247"/>
    </row>
    <row r="39" spans="1:11">
      <c r="A39" s="1104"/>
      <c r="B39" s="1106"/>
      <c r="C39" s="1106"/>
      <c r="D39" s="1106"/>
      <c r="E39" s="1106"/>
      <c r="F39" s="1105"/>
      <c r="G39" s="1105"/>
      <c r="H39" s="1105"/>
      <c r="I39" s="1108"/>
      <c r="J39" s="247"/>
      <c r="K39" s="247"/>
    </row>
    <row r="40" spans="1:11">
      <c r="A40" s="1104" t="s">
        <v>538</v>
      </c>
      <c r="B40" s="1106" t="s">
        <v>393</v>
      </c>
      <c r="C40" s="1106">
        <v>336</v>
      </c>
      <c r="D40" s="1106" t="s">
        <v>393</v>
      </c>
      <c r="E40" s="1106">
        <v>336</v>
      </c>
      <c r="F40" s="1105" t="s">
        <v>393</v>
      </c>
      <c r="G40" s="1105">
        <v>22180</v>
      </c>
      <c r="H40" s="1105" t="s">
        <v>393</v>
      </c>
      <c r="I40" s="1108">
        <v>7452</v>
      </c>
      <c r="J40" s="247"/>
      <c r="K40" s="247"/>
    </row>
    <row r="41" spans="1:11">
      <c r="A41" s="1104" t="s">
        <v>476</v>
      </c>
      <c r="B41" s="1106">
        <v>8</v>
      </c>
      <c r="C41" s="1105">
        <v>41</v>
      </c>
      <c r="D41" s="1106" t="s">
        <v>393</v>
      </c>
      <c r="E41" s="1106">
        <v>49</v>
      </c>
      <c r="F41" s="1106">
        <v>9500</v>
      </c>
      <c r="G41" s="1105">
        <v>25000</v>
      </c>
      <c r="H41" s="1106" t="s">
        <v>393</v>
      </c>
      <c r="I41" s="1107">
        <v>1101</v>
      </c>
      <c r="J41" s="247"/>
      <c r="K41" s="247"/>
    </row>
    <row r="42" spans="1:11">
      <c r="A42" s="1104" t="s">
        <v>477</v>
      </c>
      <c r="B42" s="1106" t="s">
        <v>393</v>
      </c>
      <c r="C42" s="1105">
        <v>50</v>
      </c>
      <c r="D42" s="1106">
        <v>5</v>
      </c>
      <c r="E42" s="1106">
        <v>55</v>
      </c>
      <c r="F42" s="1106" t="s">
        <v>393</v>
      </c>
      <c r="G42" s="1105">
        <v>10100</v>
      </c>
      <c r="H42" s="1106">
        <v>13000</v>
      </c>
      <c r="I42" s="1107">
        <v>570</v>
      </c>
      <c r="J42" s="247"/>
      <c r="K42" s="247"/>
    </row>
    <row r="43" spans="1:11">
      <c r="A43" s="1104" t="s">
        <v>478</v>
      </c>
      <c r="B43" s="1106">
        <v>23</v>
      </c>
      <c r="C43" s="1106">
        <v>55</v>
      </c>
      <c r="D43" s="1106" t="s">
        <v>393</v>
      </c>
      <c r="E43" s="1106">
        <v>78</v>
      </c>
      <c r="F43" s="1105">
        <v>20000</v>
      </c>
      <c r="G43" s="1105">
        <v>30000</v>
      </c>
      <c r="H43" s="1105" t="s">
        <v>393</v>
      </c>
      <c r="I43" s="1108">
        <v>2110</v>
      </c>
      <c r="J43" s="247"/>
      <c r="K43" s="247"/>
    </row>
    <row r="44" spans="1:11">
      <c r="A44" s="1104" t="s">
        <v>479</v>
      </c>
      <c r="B44" s="1106" t="s">
        <v>393</v>
      </c>
      <c r="C44" s="1106" t="s">
        <v>393</v>
      </c>
      <c r="D44" s="1106" t="s">
        <v>393</v>
      </c>
      <c r="E44" s="1106" t="s">
        <v>393</v>
      </c>
      <c r="F44" s="1105" t="s">
        <v>393</v>
      </c>
      <c r="G44" s="1105" t="s">
        <v>393</v>
      </c>
      <c r="H44" s="1105" t="s">
        <v>393</v>
      </c>
      <c r="I44" s="1108" t="s">
        <v>393</v>
      </c>
      <c r="J44" s="247"/>
      <c r="K44" s="247"/>
    </row>
    <row r="45" spans="1:11">
      <c r="A45" s="1104" t="s">
        <v>480</v>
      </c>
      <c r="B45" s="1106" t="s">
        <v>393</v>
      </c>
      <c r="C45" s="1105">
        <v>228</v>
      </c>
      <c r="D45" s="1105" t="s">
        <v>393</v>
      </c>
      <c r="E45" s="1106">
        <v>228</v>
      </c>
      <c r="F45" s="1106" t="s">
        <v>393</v>
      </c>
      <c r="G45" s="1105">
        <v>14605</v>
      </c>
      <c r="H45" s="1105" t="s">
        <v>393</v>
      </c>
      <c r="I45" s="1107">
        <v>3330</v>
      </c>
      <c r="J45" s="247"/>
      <c r="K45" s="247"/>
    </row>
    <row r="46" spans="1:11">
      <c r="A46" s="1104" t="s">
        <v>481</v>
      </c>
      <c r="B46" s="1106" t="s">
        <v>393</v>
      </c>
      <c r="C46" s="1105">
        <v>15</v>
      </c>
      <c r="D46" s="1106" t="s">
        <v>393</v>
      </c>
      <c r="E46" s="1106">
        <v>15</v>
      </c>
      <c r="F46" s="1106" t="s">
        <v>393</v>
      </c>
      <c r="G46" s="1105">
        <v>10000</v>
      </c>
      <c r="H46" s="1106" t="s">
        <v>393</v>
      </c>
      <c r="I46" s="1107">
        <v>150</v>
      </c>
      <c r="J46" s="247"/>
      <c r="K46" s="247"/>
    </row>
    <row r="47" spans="1:11">
      <c r="A47" s="1104" t="s">
        <v>482</v>
      </c>
      <c r="B47" s="1105" t="s">
        <v>393</v>
      </c>
      <c r="C47" s="1105">
        <v>413</v>
      </c>
      <c r="D47" s="1106">
        <v>7</v>
      </c>
      <c r="E47" s="1106">
        <v>420</v>
      </c>
      <c r="F47" s="1105" t="s">
        <v>393</v>
      </c>
      <c r="G47" s="1105">
        <v>25903</v>
      </c>
      <c r="H47" s="1106">
        <v>50000</v>
      </c>
      <c r="I47" s="1107">
        <v>11048</v>
      </c>
      <c r="J47" s="247"/>
      <c r="K47" s="247"/>
    </row>
    <row r="48" spans="1:11">
      <c r="A48" s="1104" t="s">
        <v>483</v>
      </c>
      <c r="B48" s="1106">
        <v>76</v>
      </c>
      <c r="C48" s="1105">
        <v>176</v>
      </c>
      <c r="D48" s="1106" t="s">
        <v>393</v>
      </c>
      <c r="E48" s="1106">
        <v>252</v>
      </c>
      <c r="F48" s="1106">
        <v>18000</v>
      </c>
      <c r="G48" s="1105">
        <v>18000</v>
      </c>
      <c r="H48" s="1106" t="s">
        <v>393</v>
      </c>
      <c r="I48" s="1107">
        <v>4536</v>
      </c>
      <c r="J48" s="247"/>
      <c r="K48" s="247"/>
    </row>
    <row r="49" spans="1:11">
      <c r="A49" s="1112" t="s">
        <v>484</v>
      </c>
      <c r="B49" s="1113">
        <v>107</v>
      </c>
      <c r="C49" s="1113">
        <v>1314</v>
      </c>
      <c r="D49" s="1131">
        <v>12</v>
      </c>
      <c r="E49" s="1113">
        <v>1433</v>
      </c>
      <c r="F49" s="1114">
        <v>17794</v>
      </c>
      <c r="G49" s="1114">
        <v>21293</v>
      </c>
      <c r="H49" s="1131">
        <v>34583</v>
      </c>
      <c r="I49" s="1115">
        <v>30297</v>
      </c>
      <c r="J49" s="247"/>
      <c r="K49" s="247"/>
    </row>
    <row r="50" spans="1:11">
      <c r="A50" s="1104"/>
      <c r="B50" s="1105"/>
      <c r="C50" s="1105"/>
      <c r="D50" s="1106"/>
      <c r="E50" s="1106"/>
      <c r="F50" s="1105"/>
      <c r="G50" s="1105"/>
      <c r="H50" s="1106"/>
      <c r="I50" s="1107"/>
      <c r="J50" s="247"/>
      <c r="K50" s="247"/>
    </row>
    <row r="51" spans="1:11">
      <c r="A51" s="1112" t="s">
        <v>485</v>
      </c>
      <c r="B51" s="1113">
        <v>46</v>
      </c>
      <c r="C51" s="1113">
        <v>186</v>
      </c>
      <c r="D51" s="1131" t="s">
        <v>393</v>
      </c>
      <c r="E51" s="1113">
        <v>232</v>
      </c>
      <c r="F51" s="1114">
        <v>4000</v>
      </c>
      <c r="G51" s="1114">
        <v>10000</v>
      </c>
      <c r="H51" s="1131" t="s">
        <v>393</v>
      </c>
      <c r="I51" s="1115">
        <v>2044</v>
      </c>
      <c r="J51" s="247"/>
      <c r="K51" s="247"/>
    </row>
    <row r="52" spans="1:11">
      <c r="A52" s="1104"/>
      <c r="B52" s="1111"/>
      <c r="C52" s="1105"/>
      <c r="D52" s="1111"/>
      <c r="E52" s="1106"/>
      <c r="F52" s="1111"/>
      <c r="G52" s="1105"/>
      <c r="H52" s="1111"/>
      <c r="I52" s="1107"/>
      <c r="J52" s="247"/>
      <c r="K52" s="247"/>
    </row>
    <row r="53" spans="1:11">
      <c r="A53" s="1104" t="s">
        <v>486</v>
      </c>
      <c r="B53" s="1106" t="s">
        <v>393</v>
      </c>
      <c r="C53" s="1106" t="s">
        <v>393</v>
      </c>
      <c r="D53" s="1106" t="s">
        <v>393</v>
      </c>
      <c r="E53" s="1106" t="s">
        <v>393</v>
      </c>
      <c r="F53" s="1105" t="s">
        <v>393</v>
      </c>
      <c r="G53" s="1105" t="s">
        <v>393</v>
      </c>
      <c r="H53" s="1105" t="s">
        <v>393</v>
      </c>
      <c r="I53" s="1108" t="s">
        <v>393</v>
      </c>
      <c r="J53" s="247"/>
      <c r="K53" s="247"/>
    </row>
    <row r="54" spans="1:11">
      <c r="A54" s="1104" t="s">
        <v>487</v>
      </c>
      <c r="B54" s="1106" t="s">
        <v>393</v>
      </c>
      <c r="C54" s="1106" t="s">
        <v>393</v>
      </c>
      <c r="D54" s="1106" t="s">
        <v>393</v>
      </c>
      <c r="E54" s="1106" t="s">
        <v>393</v>
      </c>
      <c r="F54" s="1105" t="s">
        <v>393</v>
      </c>
      <c r="G54" s="1105" t="s">
        <v>393</v>
      </c>
      <c r="H54" s="1105" t="s">
        <v>393</v>
      </c>
      <c r="I54" s="1108" t="s">
        <v>393</v>
      </c>
      <c r="J54" s="247"/>
      <c r="K54" s="247"/>
    </row>
    <row r="55" spans="1:11">
      <c r="A55" s="1104" t="s">
        <v>488</v>
      </c>
      <c r="B55" s="1106" t="s">
        <v>393</v>
      </c>
      <c r="C55" s="1105" t="s">
        <v>393</v>
      </c>
      <c r="D55" s="1111" t="s">
        <v>393</v>
      </c>
      <c r="E55" s="1106" t="s">
        <v>393</v>
      </c>
      <c r="F55" s="1106" t="s">
        <v>393</v>
      </c>
      <c r="G55" s="1105" t="s">
        <v>393</v>
      </c>
      <c r="H55" s="1111" t="s">
        <v>393</v>
      </c>
      <c r="I55" s="1107" t="s">
        <v>393</v>
      </c>
      <c r="J55" s="247"/>
      <c r="K55" s="247"/>
    </row>
    <row r="56" spans="1:11">
      <c r="A56" s="1104" t="s">
        <v>489</v>
      </c>
      <c r="B56" s="1105" t="s">
        <v>393</v>
      </c>
      <c r="C56" s="1105">
        <v>107</v>
      </c>
      <c r="D56" s="1111" t="s">
        <v>393</v>
      </c>
      <c r="E56" s="1106">
        <v>107</v>
      </c>
      <c r="F56" s="1105" t="s">
        <v>393</v>
      </c>
      <c r="G56" s="1105">
        <v>10000</v>
      </c>
      <c r="H56" s="1111" t="s">
        <v>393</v>
      </c>
      <c r="I56" s="1107">
        <v>1070</v>
      </c>
      <c r="J56" s="247"/>
      <c r="K56" s="247"/>
    </row>
    <row r="57" spans="1:11">
      <c r="A57" s="1104" t="s">
        <v>490</v>
      </c>
      <c r="B57" s="1106" t="s">
        <v>393</v>
      </c>
      <c r="C57" s="1106" t="s">
        <v>393</v>
      </c>
      <c r="D57" s="1106" t="s">
        <v>393</v>
      </c>
      <c r="E57" s="1106" t="s">
        <v>393</v>
      </c>
      <c r="F57" s="1105" t="s">
        <v>393</v>
      </c>
      <c r="G57" s="1105" t="s">
        <v>393</v>
      </c>
      <c r="H57" s="1105" t="s">
        <v>393</v>
      </c>
      <c r="I57" s="1108" t="s">
        <v>393</v>
      </c>
      <c r="J57" s="247"/>
      <c r="K57" s="247"/>
    </row>
    <row r="58" spans="1:11">
      <c r="A58" s="1112" t="s">
        <v>565</v>
      </c>
      <c r="B58" s="1113" t="s">
        <v>393</v>
      </c>
      <c r="C58" s="1113">
        <v>107</v>
      </c>
      <c r="D58" s="1131" t="s">
        <v>393</v>
      </c>
      <c r="E58" s="1113">
        <v>107</v>
      </c>
      <c r="F58" s="1114" t="s">
        <v>393</v>
      </c>
      <c r="G58" s="1114">
        <v>10000</v>
      </c>
      <c r="H58" s="1131" t="s">
        <v>393</v>
      </c>
      <c r="I58" s="1115">
        <v>1070</v>
      </c>
      <c r="J58" s="247"/>
      <c r="K58" s="247"/>
    </row>
    <row r="59" spans="1:11">
      <c r="A59" s="1104"/>
      <c r="B59" s="1106"/>
      <c r="C59" s="1106"/>
      <c r="D59" s="1106"/>
      <c r="E59" s="1106"/>
      <c r="F59" s="1105"/>
      <c r="G59" s="1105"/>
      <c r="H59" s="1105"/>
      <c r="I59" s="1108"/>
      <c r="J59" s="247"/>
      <c r="K59" s="247"/>
    </row>
    <row r="60" spans="1:11">
      <c r="A60" s="1104" t="s">
        <v>492</v>
      </c>
      <c r="B60" s="1106" t="s">
        <v>393</v>
      </c>
      <c r="C60" s="1106">
        <v>385</v>
      </c>
      <c r="D60" s="1106" t="s">
        <v>393</v>
      </c>
      <c r="E60" s="1106">
        <v>385</v>
      </c>
      <c r="F60" s="1105" t="s">
        <v>393</v>
      </c>
      <c r="G60" s="1105">
        <v>24338</v>
      </c>
      <c r="H60" s="1105" t="s">
        <v>393</v>
      </c>
      <c r="I60" s="1108">
        <v>9370</v>
      </c>
      <c r="J60" s="247"/>
      <c r="K60" s="247"/>
    </row>
    <row r="61" spans="1:11">
      <c r="A61" s="1104" t="s">
        <v>493</v>
      </c>
      <c r="B61" s="1106" t="s">
        <v>393</v>
      </c>
      <c r="C61" s="1106">
        <v>21</v>
      </c>
      <c r="D61" s="1106" t="s">
        <v>393</v>
      </c>
      <c r="E61" s="1106">
        <v>21</v>
      </c>
      <c r="F61" s="1105" t="s">
        <v>393</v>
      </c>
      <c r="G61" s="1105">
        <v>14000</v>
      </c>
      <c r="H61" s="1105" t="s">
        <v>393</v>
      </c>
      <c r="I61" s="1108">
        <v>294</v>
      </c>
      <c r="J61" s="247"/>
      <c r="K61" s="247"/>
    </row>
    <row r="62" spans="1:11">
      <c r="A62" s="1104" t="s">
        <v>494</v>
      </c>
      <c r="B62" s="1106" t="s">
        <v>393</v>
      </c>
      <c r="C62" s="1106">
        <v>1175</v>
      </c>
      <c r="D62" s="1106" t="s">
        <v>393</v>
      </c>
      <c r="E62" s="1106">
        <v>1175</v>
      </c>
      <c r="F62" s="1105" t="s">
        <v>393</v>
      </c>
      <c r="G62" s="1105">
        <v>13520</v>
      </c>
      <c r="H62" s="1105" t="s">
        <v>393</v>
      </c>
      <c r="I62" s="1108">
        <v>15886</v>
      </c>
      <c r="J62" s="247"/>
      <c r="K62" s="247"/>
    </row>
    <row r="63" spans="1:11">
      <c r="A63" s="1112" t="s">
        <v>495</v>
      </c>
      <c r="B63" s="1113" t="s">
        <v>393</v>
      </c>
      <c r="C63" s="1113">
        <v>1581</v>
      </c>
      <c r="D63" s="1131" t="s">
        <v>393</v>
      </c>
      <c r="E63" s="1113">
        <v>1581</v>
      </c>
      <c r="F63" s="1114" t="s">
        <v>393</v>
      </c>
      <c r="G63" s="1114">
        <v>16161</v>
      </c>
      <c r="H63" s="1131" t="s">
        <v>393</v>
      </c>
      <c r="I63" s="1115">
        <v>25550</v>
      </c>
      <c r="J63" s="247"/>
      <c r="K63" s="247"/>
    </row>
    <row r="64" spans="1:11">
      <c r="A64" s="1104"/>
      <c r="B64" s="1106"/>
      <c r="C64" s="1106"/>
      <c r="D64" s="1106"/>
      <c r="E64" s="1106"/>
      <c r="F64" s="1105"/>
      <c r="G64" s="1105"/>
      <c r="H64" s="1105"/>
      <c r="I64" s="1108"/>
      <c r="J64" s="247"/>
      <c r="K64" s="247"/>
    </row>
    <row r="65" spans="1:11">
      <c r="A65" s="1112" t="s">
        <v>496</v>
      </c>
      <c r="B65" s="1113">
        <v>55</v>
      </c>
      <c r="C65" s="1113">
        <v>577</v>
      </c>
      <c r="D65" s="1131">
        <v>107</v>
      </c>
      <c r="E65" s="1113">
        <v>739</v>
      </c>
      <c r="F65" s="1114">
        <v>5000</v>
      </c>
      <c r="G65" s="1114">
        <v>22100</v>
      </c>
      <c r="H65" s="1131">
        <v>35100</v>
      </c>
      <c r="I65" s="1115">
        <v>16782</v>
      </c>
      <c r="J65" s="247"/>
      <c r="K65" s="247"/>
    </row>
    <row r="66" spans="1:11">
      <c r="A66" s="1104"/>
      <c r="B66" s="1106"/>
      <c r="C66" s="1106"/>
      <c r="D66" s="1106"/>
      <c r="E66" s="1106"/>
      <c r="F66" s="1105"/>
      <c r="G66" s="1105"/>
      <c r="H66" s="1105"/>
      <c r="I66" s="1108"/>
      <c r="J66" s="247"/>
      <c r="K66" s="247"/>
    </row>
    <row r="67" spans="1:11">
      <c r="A67" s="1104" t="s">
        <v>497</v>
      </c>
      <c r="B67" s="1106" t="s">
        <v>393</v>
      </c>
      <c r="C67" s="1106">
        <v>170</v>
      </c>
      <c r="D67" s="1106" t="s">
        <v>393</v>
      </c>
      <c r="E67" s="1106">
        <v>170</v>
      </c>
      <c r="F67" s="1105" t="s">
        <v>393</v>
      </c>
      <c r="G67" s="1105">
        <v>11590</v>
      </c>
      <c r="H67" s="1105" t="s">
        <v>393</v>
      </c>
      <c r="I67" s="1108">
        <v>1970</v>
      </c>
      <c r="J67" s="247"/>
      <c r="K67" s="247"/>
    </row>
    <row r="68" spans="1:11">
      <c r="A68" s="1104" t="s">
        <v>498</v>
      </c>
      <c r="B68" s="1106" t="s">
        <v>393</v>
      </c>
      <c r="C68" s="1106" t="s">
        <v>393</v>
      </c>
      <c r="D68" s="1106" t="s">
        <v>393</v>
      </c>
      <c r="E68" s="1106" t="s">
        <v>393</v>
      </c>
      <c r="F68" s="1105" t="s">
        <v>393</v>
      </c>
      <c r="G68" s="1105" t="s">
        <v>393</v>
      </c>
      <c r="H68" s="1105" t="s">
        <v>393</v>
      </c>
      <c r="I68" s="1108" t="s">
        <v>393</v>
      </c>
      <c r="J68" s="247"/>
      <c r="K68" s="247"/>
    </row>
    <row r="69" spans="1:11">
      <c r="A69" s="1112" t="s">
        <v>499</v>
      </c>
      <c r="B69" s="1113" t="s">
        <v>393</v>
      </c>
      <c r="C69" s="1113">
        <v>170</v>
      </c>
      <c r="D69" s="1131" t="s">
        <v>393</v>
      </c>
      <c r="E69" s="1113">
        <v>170</v>
      </c>
      <c r="F69" s="1114" t="s">
        <v>393</v>
      </c>
      <c r="G69" s="1114">
        <v>11590</v>
      </c>
      <c r="H69" s="1131" t="s">
        <v>393</v>
      </c>
      <c r="I69" s="1115">
        <v>1970</v>
      </c>
      <c r="J69" s="247"/>
      <c r="K69" s="247"/>
    </row>
    <row r="70" spans="1:11">
      <c r="A70" s="1104"/>
      <c r="B70" s="1106"/>
      <c r="C70" s="1106"/>
      <c r="D70" s="1106"/>
      <c r="E70" s="1106"/>
      <c r="F70" s="1105"/>
      <c r="G70" s="1105"/>
      <c r="H70" s="1105"/>
      <c r="I70" s="1108"/>
      <c r="J70" s="247"/>
      <c r="K70" s="247"/>
    </row>
    <row r="71" spans="1:11">
      <c r="A71" s="1104" t="s">
        <v>500</v>
      </c>
      <c r="B71" s="1106" t="s">
        <v>393</v>
      </c>
      <c r="C71" s="1106">
        <v>245</v>
      </c>
      <c r="D71" s="1106">
        <v>10</v>
      </c>
      <c r="E71" s="1106">
        <v>255</v>
      </c>
      <c r="F71" s="1105" t="s">
        <v>393</v>
      </c>
      <c r="G71" s="1105">
        <v>13163</v>
      </c>
      <c r="H71" s="1105">
        <v>15000</v>
      </c>
      <c r="I71" s="1108">
        <v>3375</v>
      </c>
      <c r="J71" s="247"/>
      <c r="K71" s="247"/>
    </row>
    <row r="72" spans="1:11">
      <c r="A72" s="1104" t="s">
        <v>501</v>
      </c>
      <c r="B72" s="1106" t="s">
        <v>393</v>
      </c>
      <c r="C72" s="1106">
        <v>283</v>
      </c>
      <c r="D72" s="1106" t="s">
        <v>393</v>
      </c>
      <c r="E72" s="1106">
        <v>283</v>
      </c>
      <c r="F72" s="1105" t="s">
        <v>393</v>
      </c>
      <c r="G72" s="1105">
        <v>27350</v>
      </c>
      <c r="H72" s="1105" t="s">
        <v>393</v>
      </c>
      <c r="I72" s="1108">
        <v>7740</v>
      </c>
      <c r="J72" s="247"/>
      <c r="K72" s="247"/>
    </row>
    <row r="73" spans="1:11">
      <c r="A73" s="1104" t="s">
        <v>502</v>
      </c>
      <c r="B73" s="1106">
        <v>11</v>
      </c>
      <c r="C73" s="1106">
        <v>21</v>
      </c>
      <c r="D73" s="1106" t="s">
        <v>393</v>
      </c>
      <c r="E73" s="1106">
        <v>32</v>
      </c>
      <c r="F73" s="1105">
        <v>5000</v>
      </c>
      <c r="G73" s="1105">
        <v>10000</v>
      </c>
      <c r="H73" s="1105" t="s">
        <v>393</v>
      </c>
      <c r="I73" s="1108">
        <v>265</v>
      </c>
      <c r="J73" s="247"/>
      <c r="K73" s="247"/>
    </row>
    <row r="74" spans="1:11">
      <c r="A74" s="1104" t="s">
        <v>503</v>
      </c>
      <c r="B74" s="1106" t="s">
        <v>393</v>
      </c>
      <c r="C74" s="1106" t="s">
        <v>393</v>
      </c>
      <c r="D74" s="1106" t="s">
        <v>393</v>
      </c>
      <c r="E74" s="1106" t="s">
        <v>393</v>
      </c>
      <c r="F74" s="1105" t="s">
        <v>393</v>
      </c>
      <c r="G74" s="1105" t="s">
        <v>393</v>
      </c>
      <c r="H74" s="1105" t="s">
        <v>393</v>
      </c>
      <c r="I74" s="1108" t="s">
        <v>393</v>
      </c>
      <c r="J74" s="247"/>
      <c r="K74" s="247"/>
    </row>
    <row r="75" spans="1:11">
      <c r="A75" s="1104" t="s">
        <v>504</v>
      </c>
      <c r="B75" s="1106" t="s">
        <v>393</v>
      </c>
      <c r="C75" s="1106" t="s">
        <v>393</v>
      </c>
      <c r="D75" s="1106" t="s">
        <v>393</v>
      </c>
      <c r="E75" s="1106" t="s">
        <v>393</v>
      </c>
      <c r="F75" s="1105" t="s">
        <v>393</v>
      </c>
      <c r="G75" s="1105" t="s">
        <v>393</v>
      </c>
      <c r="H75" s="1105" t="s">
        <v>393</v>
      </c>
      <c r="I75" s="1108" t="s">
        <v>393</v>
      </c>
      <c r="J75" s="247"/>
      <c r="K75" s="247"/>
    </row>
    <row r="76" spans="1:11">
      <c r="A76" s="1104" t="s">
        <v>505</v>
      </c>
      <c r="B76" s="1106">
        <v>8</v>
      </c>
      <c r="C76" s="1106">
        <v>111</v>
      </c>
      <c r="D76" s="1106" t="s">
        <v>393</v>
      </c>
      <c r="E76" s="1106">
        <v>119</v>
      </c>
      <c r="F76" s="1105">
        <v>5000</v>
      </c>
      <c r="G76" s="1105">
        <v>20000</v>
      </c>
      <c r="H76" s="1105" t="s">
        <v>393</v>
      </c>
      <c r="I76" s="1108">
        <v>2260</v>
      </c>
      <c r="J76" s="247"/>
      <c r="K76" s="247"/>
    </row>
    <row r="77" spans="1:11">
      <c r="A77" s="1104" t="s">
        <v>506</v>
      </c>
      <c r="B77" s="1106">
        <v>25</v>
      </c>
      <c r="C77" s="1106" t="s">
        <v>393</v>
      </c>
      <c r="D77" s="1106">
        <v>83</v>
      </c>
      <c r="E77" s="1106">
        <v>108</v>
      </c>
      <c r="F77" s="1105">
        <v>550</v>
      </c>
      <c r="G77" s="1105" t="s">
        <v>393</v>
      </c>
      <c r="H77" s="1105">
        <v>9500</v>
      </c>
      <c r="I77" s="1108">
        <v>802</v>
      </c>
      <c r="J77" s="247"/>
      <c r="K77" s="247"/>
    </row>
    <row r="78" spans="1:11">
      <c r="A78" s="1104" t="s">
        <v>507</v>
      </c>
      <c r="B78" s="1106">
        <v>46</v>
      </c>
      <c r="C78" s="1106">
        <v>612</v>
      </c>
      <c r="D78" s="1106">
        <v>30</v>
      </c>
      <c r="E78" s="1106">
        <v>688</v>
      </c>
      <c r="F78" s="1105">
        <v>8708</v>
      </c>
      <c r="G78" s="1105">
        <v>24533</v>
      </c>
      <c r="H78" s="1105" t="s">
        <v>393</v>
      </c>
      <c r="I78" s="1108">
        <v>15415</v>
      </c>
      <c r="J78" s="247"/>
      <c r="K78" s="247"/>
    </row>
    <row r="79" spans="1:11">
      <c r="A79" s="1112" t="s">
        <v>508</v>
      </c>
      <c r="B79" s="1113">
        <v>90</v>
      </c>
      <c r="C79" s="1113">
        <v>1272</v>
      </c>
      <c r="D79" s="1131">
        <v>123</v>
      </c>
      <c r="E79" s="1113">
        <v>1485</v>
      </c>
      <c r="F79" s="1114">
        <v>5659</v>
      </c>
      <c r="G79" s="1114">
        <v>22334</v>
      </c>
      <c r="H79" s="1131">
        <v>7630</v>
      </c>
      <c r="I79" s="1115">
        <v>29857</v>
      </c>
      <c r="J79" s="247"/>
      <c r="K79" s="247"/>
    </row>
    <row r="80" spans="1:11">
      <c r="A80" s="1104"/>
      <c r="B80" s="1106"/>
      <c r="C80" s="1106"/>
      <c r="D80" s="1106"/>
      <c r="E80" s="1106"/>
      <c r="F80" s="1105"/>
      <c r="G80" s="1105"/>
      <c r="H80" s="1105"/>
      <c r="I80" s="1108"/>
      <c r="J80" s="247"/>
      <c r="K80" s="247"/>
    </row>
    <row r="81" spans="1:11">
      <c r="A81" s="1104" t="s">
        <v>509</v>
      </c>
      <c r="B81" s="1106" t="s">
        <v>393</v>
      </c>
      <c r="C81" s="1106">
        <v>156</v>
      </c>
      <c r="D81" s="1106">
        <v>12</v>
      </c>
      <c r="E81" s="1106">
        <v>168</v>
      </c>
      <c r="F81" s="1105" t="s">
        <v>393</v>
      </c>
      <c r="G81" s="1105">
        <v>33780</v>
      </c>
      <c r="H81" s="1105">
        <v>40000</v>
      </c>
      <c r="I81" s="1108">
        <v>5736</v>
      </c>
      <c r="J81" s="247"/>
      <c r="K81" s="247"/>
    </row>
    <row r="82" spans="1:11">
      <c r="A82" s="1104" t="s">
        <v>510</v>
      </c>
      <c r="B82" s="1106">
        <v>4</v>
      </c>
      <c r="C82" s="1106">
        <v>149</v>
      </c>
      <c r="D82" s="1106">
        <v>7</v>
      </c>
      <c r="E82" s="1106">
        <v>160</v>
      </c>
      <c r="F82" s="1105">
        <v>2000</v>
      </c>
      <c r="G82" s="1105">
        <v>15000</v>
      </c>
      <c r="H82" s="1105">
        <v>20000</v>
      </c>
      <c r="I82" s="1108">
        <v>2375</v>
      </c>
      <c r="J82" s="247"/>
      <c r="K82" s="247"/>
    </row>
    <row r="83" spans="1:11">
      <c r="A83" s="1112" t="s">
        <v>511</v>
      </c>
      <c r="B83" s="1113">
        <v>4</v>
      </c>
      <c r="C83" s="1113">
        <v>305</v>
      </c>
      <c r="D83" s="1131">
        <v>19</v>
      </c>
      <c r="E83" s="1113">
        <v>328</v>
      </c>
      <c r="F83" s="1114">
        <v>2000</v>
      </c>
      <c r="G83" s="1114">
        <v>24606</v>
      </c>
      <c r="H83" s="1131">
        <v>32632</v>
      </c>
      <c r="I83" s="1115">
        <v>8111</v>
      </c>
      <c r="J83" s="247"/>
      <c r="K83" s="247"/>
    </row>
    <row r="84" spans="1:11">
      <c r="A84" s="1104"/>
      <c r="B84" s="1106"/>
      <c r="C84" s="1106"/>
      <c r="D84" s="1106"/>
      <c r="E84" s="1106"/>
      <c r="F84" s="1105"/>
      <c r="G84" s="1105"/>
      <c r="H84" s="1105"/>
      <c r="I84" s="1108"/>
      <c r="J84" s="247"/>
      <c r="K84" s="247"/>
    </row>
    <row r="85" spans="1:11" ht="13.5" thickBot="1">
      <c r="A85" s="69" t="s">
        <v>512</v>
      </c>
      <c r="B85" s="55">
        <v>548</v>
      </c>
      <c r="C85" s="55">
        <v>11174</v>
      </c>
      <c r="D85" s="55">
        <v>276</v>
      </c>
      <c r="E85" s="55">
        <v>11998</v>
      </c>
      <c r="F85" s="205">
        <v>6999</v>
      </c>
      <c r="G85" s="215">
        <v>17517</v>
      </c>
      <c r="H85" s="215">
        <v>22769</v>
      </c>
      <c r="I85" s="215">
        <v>205833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94">
    <pageSetUpPr fitToPage="1"/>
  </sheetPr>
  <dimension ref="A1:J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5703125" style="37" customWidth="1"/>
    <col min="2" max="2" width="13" style="37" bestFit="1" customWidth="1"/>
    <col min="3" max="3" width="11.85546875" style="37" bestFit="1" customWidth="1"/>
    <col min="4" max="4" width="12.7109375" style="37" bestFit="1" customWidth="1"/>
    <col min="5" max="6" width="11.85546875" style="37" bestFit="1" customWidth="1"/>
    <col min="7" max="7" width="17.85546875" style="37" customWidth="1"/>
    <col min="8" max="8" width="15.285156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0" customHeight="1">
      <c r="A3" s="1527" t="s">
        <v>1489</v>
      </c>
      <c r="B3" s="1527"/>
      <c r="C3" s="1527"/>
      <c r="D3" s="1527"/>
      <c r="E3" s="1527"/>
      <c r="F3" s="1527"/>
      <c r="G3" s="1527"/>
      <c r="H3" s="1527"/>
      <c r="I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4.7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2.5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29.2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 ht="27" customHeight="1">
      <c r="A8" s="75" t="s">
        <v>452</v>
      </c>
      <c r="B8" s="45">
        <v>7</v>
      </c>
      <c r="C8" s="126" t="s">
        <v>393</v>
      </c>
      <c r="D8" s="45">
        <v>7</v>
      </c>
      <c r="E8" s="135">
        <v>1413</v>
      </c>
      <c r="F8" s="126" t="s">
        <v>393</v>
      </c>
      <c r="G8" s="45">
        <v>10</v>
      </c>
      <c r="H8" s="135">
        <v>11</v>
      </c>
      <c r="I8" s="127"/>
      <c r="J8" s="127"/>
    </row>
    <row r="9" spans="1:10">
      <c r="A9" s="66" t="s">
        <v>453</v>
      </c>
      <c r="B9" s="48">
        <v>60</v>
      </c>
      <c r="C9" s="48" t="s">
        <v>393</v>
      </c>
      <c r="D9" s="48">
        <v>60</v>
      </c>
      <c r="E9" s="13">
        <v>1413</v>
      </c>
      <c r="F9" s="48" t="s">
        <v>393</v>
      </c>
      <c r="G9" s="48">
        <v>85</v>
      </c>
      <c r="H9" s="13">
        <v>97</v>
      </c>
      <c r="I9" s="127"/>
      <c r="J9" s="127"/>
    </row>
    <row r="10" spans="1:10">
      <c r="A10" s="66" t="s">
        <v>454</v>
      </c>
      <c r="B10" s="48">
        <v>42</v>
      </c>
      <c r="C10" s="48" t="s">
        <v>393</v>
      </c>
      <c r="D10" s="48">
        <v>42</v>
      </c>
      <c r="E10" s="13">
        <v>1413</v>
      </c>
      <c r="F10" s="48" t="s">
        <v>393</v>
      </c>
      <c r="G10" s="48">
        <v>59</v>
      </c>
      <c r="H10" s="13">
        <v>64</v>
      </c>
      <c r="I10" s="127"/>
      <c r="J10" s="127"/>
    </row>
    <row r="11" spans="1:10">
      <c r="A11" s="66" t="s">
        <v>455</v>
      </c>
      <c r="B11" s="48">
        <v>41</v>
      </c>
      <c r="C11" s="48" t="s">
        <v>393</v>
      </c>
      <c r="D11" s="48">
        <v>41</v>
      </c>
      <c r="E11" s="13">
        <v>1413</v>
      </c>
      <c r="F11" s="48" t="s">
        <v>393</v>
      </c>
      <c r="G11" s="48">
        <v>58</v>
      </c>
      <c r="H11" s="13">
        <v>46</v>
      </c>
      <c r="I11" s="127"/>
      <c r="J11" s="127"/>
    </row>
    <row r="12" spans="1:10">
      <c r="A12" s="76" t="s">
        <v>456</v>
      </c>
      <c r="B12" s="77">
        <v>150</v>
      </c>
      <c r="C12" s="77" t="s">
        <v>393</v>
      </c>
      <c r="D12" s="77">
        <v>150</v>
      </c>
      <c r="E12" s="78">
        <v>1413</v>
      </c>
      <c r="F12" s="77" t="s">
        <v>393</v>
      </c>
      <c r="G12" s="77">
        <v>212</v>
      </c>
      <c r="H12" s="78">
        <v>218</v>
      </c>
      <c r="I12" s="127"/>
      <c r="J12" s="127"/>
    </row>
    <row r="13" spans="1:10">
      <c r="A13" s="68"/>
      <c r="B13" s="73"/>
      <c r="C13" s="73"/>
      <c r="D13" s="73"/>
      <c r="E13" s="80"/>
      <c r="F13" s="73"/>
      <c r="G13" s="73"/>
      <c r="H13" s="80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82" t="s">
        <v>393</v>
      </c>
      <c r="F14" s="77" t="s">
        <v>393</v>
      </c>
      <c r="G14" s="77" t="s">
        <v>393</v>
      </c>
      <c r="H14" s="82" t="s">
        <v>393</v>
      </c>
      <c r="I14" s="127"/>
      <c r="J14" s="127"/>
    </row>
    <row r="15" spans="1:10">
      <c r="A15" s="66"/>
      <c r="B15" s="48"/>
      <c r="C15" s="48"/>
      <c r="D15" s="48"/>
      <c r="E15" s="13"/>
      <c r="F15" s="48"/>
      <c r="G15" s="48"/>
      <c r="H15" s="13"/>
      <c r="I15" s="127"/>
      <c r="J15" s="127"/>
    </row>
    <row r="16" spans="1:10">
      <c r="A16" s="76" t="s">
        <v>458</v>
      </c>
      <c r="B16" s="77">
        <v>28</v>
      </c>
      <c r="C16" s="77" t="s">
        <v>393</v>
      </c>
      <c r="D16" s="77">
        <v>28</v>
      </c>
      <c r="E16" s="82">
        <v>1000</v>
      </c>
      <c r="F16" s="77" t="s">
        <v>393</v>
      </c>
      <c r="G16" s="77">
        <v>28</v>
      </c>
      <c r="H16" s="82" t="s">
        <v>393</v>
      </c>
      <c r="I16" s="127"/>
      <c r="J16" s="127"/>
    </row>
    <row r="17" spans="1:10">
      <c r="A17" s="66"/>
      <c r="B17" s="83"/>
      <c r="C17" s="83"/>
      <c r="D17" s="48"/>
      <c r="E17" s="84"/>
      <c r="F17" s="83"/>
      <c r="G17" s="48"/>
      <c r="H17" s="84"/>
      <c r="I17" s="127"/>
      <c r="J17" s="127"/>
    </row>
    <row r="18" spans="1:10">
      <c r="A18" s="66" t="s">
        <v>537</v>
      </c>
      <c r="B18" s="73">
        <v>7206</v>
      </c>
      <c r="C18" s="73" t="s">
        <v>393</v>
      </c>
      <c r="D18" s="73">
        <v>7206</v>
      </c>
      <c r="E18" s="80">
        <v>4700</v>
      </c>
      <c r="F18" s="73" t="s">
        <v>393</v>
      </c>
      <c r="G18" s="73">
        <v>33868</v>
      </c>
      <c r="H18" s="80">
        <v>19406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13" t="s">
        <v>393</v>
      </c>
      <c r="F19" s="48" t="s">
        <v>393</v>
      </c>
      <c r="G19" s="48" t="s">
        <v>393</v>
      </c>
      <c r="H19" s="13" t="s">
        <v>393</v>
      </c>
      <c r="I19" s="127"/>
      <c r="J19" s="127"/>
    </row>
    <row r="20" spans="1:10">
      <c r="A20" s="66" t="s">
        <v>461</v>
      </c>
      <c r="B20" s="48" t="s">
        <v>393</v>
      </c>
      <c r="C20" s="48" t="s">
        <v>393</v>
      </c>
      <c r="D20" s="48" t="s">
        <v>393</v>
      </c>
      <c r="E20" s="13" t="s">
        <v>393</v>
      </c>
      <c r="F20" s="48" t="s">
        <v>393</v>
      </c>
      <c r="G20" s="48" t="s">
        <v>393</v>
      </c>
      <c r="H20" s="13" t="s">
        <v>393</v>
      </c>
      <c r="I20" s="127"/>
      <c r="J20" s="127"/>
    </row>
    <row r="21" spans="1:10">
      <c r="A21" s="76" t="s">
        <v>462</v>
      </c>
      <c r="B21" s="77">
        <v>7206</v>
      </c>
      <c r="C21" s="77" t="s">
        <v>393</v>
      </c>
      <c r="D21" s="77">
        <v>7206</v>
      </c>
      <c r="E21" s="82">
        <v>4700</v>
      </c>
      <c r="F21" s="77" t="s">
        <v>393</v>
      </c>
      <c r="G21" s="77">
        <v>33868</v>
      </c>
      <c r="H21" s="82">
        <v>19406</v>
      </c>
      <c r="I21" s="127"/>
      <c r="J21" s="127"/>
    </row>
    <row r="22" spans="1:10">
      <c r="A22" s="66"/>
      <c r="B22" s="48"/>
      <c r="C22" s="48"/>
      <c r="D22" s="48"/>
      <c r="E22" s="13"/>
      <c r="F22" s="48"/>
      <c r="G22" s="48"/>
      <c r="H22" s="13"/>
      <c r="I22" s="127"/>
      <c r="J22" s="127"/>
    </row>
    <row r="23" spans="1:10">
      <c r="A23" s="76" t="s">
        <v>463</v>
      </c>
      <c r="B23" s="77">
        <v>8460</v>
      </c>
      <c r="C23" s="77">
        <v>676</v>
      </c>
      <c r="D23" s="77">
        <v>9136</v>
      </c>
      <c r="E23" s="78">
        <v>4224</v>
      </c>
      <c r="F23" s="77">
        <v>4723</v>
      </c>
      <c r="G23" s="77">
        <v>38927</v>
      </c>
      <c r="H23" s="78">
        <v>33885</v>
      </c>
      <c r="I23" s="127"/>
      <c r="J23" s="127"/>
    </row>
    <row r="24" spans="1:10">
      <c r="A24" s="66"/>
      <c r="B24" s="48"/>
      <c r="C24" s="48"/>
      <c r="D24" s="48"/>
      <c r="E24" s="13"/>
      <c r="F24" s="48"/>
      <c r="G24" s="48"/>
      <c r="H24" s="13"/>
      <c r="I24" s="127"/>
      <c r="J24" s="127"/>
    </row>
    <row r="25" spans="1:10">
      <c r="A25" s="76" t="s">
        <v>464</v>
      </c>
      <c r="B25" s="77">
        <v>166</v>
      </c>
      <c r="C25" s="77">
        <v>59</v>
      </c>
      <c r="D25" s="77">
        <v>225</v>
      </c>
      <c r="E25" s="78">
        <v>3289</v>
      </c>
      <c r="F25" s="77">
        <v>4800</v>
      </c>
      <c r="G25" s="77">
        <v>829</v>
      </c>
      <c r="H25" s="78">
        <v>330</v>
      </c>
      <c r="I25" s="127"/>
      <c r="J25" s="127"/>
    </row>
    <row r="26" spans="1:10">
      <c r="A26" s="66"/>
      <c r="B26" s="83"/>
      <c r="C26" s="83"/>
      <c r="D26" s="48"/>
      <c r="E26" s="84"/>
      <c r="F26" s="83"/>
      <c r="G26" s="48"/>
      <c r="H26" s="84"/>
      <c r="I26" s="127"/>
      <c r="J26" s="127"/>
    </row>
    <row r="27" spans="1:10">
      <c r="A27" s="66" t="s">
        <v>465</v>
      </c>
      <c r="B27" s="48">
        <v>1118</v>
      </c>
      <c r="C27" s="48">
        <v>357</v>
      </c>
      <c r="D27" s="48">
        <v>1475</v>
      </c>
      <c r="E27" s="13">
        <v>2924</v>
      </c>
      <c r="F27" s="48">
        <v>3800</v>
      </c>
      <c r="G27" s="48">
        <v>4626</v>
      </c>
      <c r="H27" s="13">
        <v>3330</v>
      </c>
      <c r="I27" s="127"/>
      <c r="J27" s="127"/>
    </row>
    <row r="28" spans="1:10">
      <c r="A28" s="66" t="s">
        <v>466</v>
      </c>
      <c r="B28" s="83">
        <v>15705</v>
      </c>
      <c r="C28" s="83">
        <v>564</v>
      </c>
      <c r="D28" s="48">
        <v>16269</v>
      </c>
      <c r="E28" s="84">
        <v>1017</v>
      </c>
      <c r="F28" s="83">
        <v>3076</v>
      </c>
      <c r="G28" s="48">
        <v>17706</v>
      </c>
      <c r="H28" s="84">
        <v>6055</v>
      </c>
      <c r="I28" s="127"/>
      <c r="J28" s="127"/>
    </row>
    <row r="29" spans="1:10">
      <c r="A29" s="66" t="s">
        <v>467</v>
      </c>
      <c r="B29" s="83">
        <v>6112</v>
      </c>
      <c r="C29" s="83">
        <v>336</v>
      </c>
      <c r="D29" s="48">
        <v>6448</v>
      </c>
      <c r="E29" s="84">
        <v>1011</v>
      </c>
      <c r="F29" s="83">
        <v>2301</v>
      </c>
      <c r="G29" s="48">
        <v>6952</v>
      </c>
      <c r="H29" s="84">
        <v>6952</v>
      </c>
      <c r="I29" s="127"/>
      <c r="J29" s="127"/>
    </row>
    <row r="30" spans="1:10">
      <c r="A30" s="76" t="s">
        <v>468</v>
      </c>
      <c r="B30" s="77">
        <v>22935</v>
      </c>
      <c r="C30" s="77">
        <v>1257</v>
      </c>
      <c r="D30" s="77">
        <v>24192</v>
      </c>
      <c r="E30" s="78">
        <v>1108</v>
      </c>
      <c r="F30" s="77">
        <v>3074</v>
      </c>
      <c r="G30" s="77">
        <v>29284</v>
      </c>
      <c r="H30" s="78">
        <v>16337</v>
      </c>
      <c r="I30" s="127"/>
      <c r="J30" s="127"/>
    </row>
    <row r="31" spans="1:10">
      <c r="A31" s="66"/>
      <c r="B31" s="83"/>
      <c r="C31" s="83"/>
      <c r="D31" s="48"/>
      <c r="E31" s="84"/>
      <c r="F31" s="83"/>
      <c r="G31" s="48"/>
      <c r="H31" s="84"/>
      <c r="I31" s="127"/>
      <c r="J31" s="127"/>
    </row>
    <row r="32" spans="1:10">
      <c r="A32" s="66" t="s">
        <v>469</v>
      </c>
      <c r="B32" s="48">
        <v>1911</v>
      </c>
      <c r="C32" s="48">
        <v>64</v>
      </c>
      <c r="D32" s="48">
        <v>1975</v>
      </c>
      <c r="E32" s="13">
        <v>1325</v>
      </c>
      <c r="F32" s="48">
        <v>3242</v>
      </c>
      <c r="G32" s="48">
        <v>2740</v>
      </c>
      <c r="H32" s="13">
        <v>921</v>
      </c>
      <c r="I32" s="127"/>
      <c r="J32" s="127"/>
    </row>
    <row r="33" spans="1:10">
      <c r="A33" s="66" t="s">
        <v>470</v>
      </c>
      <c r="B33" s="48">
        <v>3844</v>
      </c>
      <c r="C33" s="48">
        <v>621</v>
      </c>
      <c r="D33" s="48">
        <v>4465</v>
      </c>
      <c r="E33" s="13">
        <v>2130</v>
      </c>
      <c r="F33" s="48">
        <v>2745</v>
      </c>
      <c r="G33" s="48">
        <v>9892</v>
      </c>
      <c r="H33" s="13" t="s">
        <v>393</v>
      </c>
      <c r="I33" s="127"/>
      <c r="J33" s="127"/>
    </row>
    <row r="34" spans="1:10">
      <c r="A34" s="66" t="s">
        <v>471</v>
      </c>
      <c r="B34" s="48">
        <v>1762</v>
      </c>
      <c r="C34" s="48">
        <v>589</v>
      </c>
      <c r="D34" s="48">
        <v>2351</v>
      </c>
      <c r="E34" s="13">
        <v>1689</v>
      </c>
      <c r="F34" s="48">
        <v>2412</v>
      </c>
      <c r="G34" s="48">
        <v>4397</v>
      </c>
      <c r="H34" s="13">
        <v>2199</v>
      </c>
      <c r="I34" s="127"/>
      <c r="J34" s="127"/>
    </row>
    <row r="35" spans="1:10">
      <c r="A35" s="66" t="s">
        <v>472</v>
      </c>
      <c r="B35" s="48">
        <v>1036</v>
      </c>
      <c r="C35" s="48">
        <v>203</v>
      </c>
      <c r="D35" s="48">
        <v>1239</v>
      </c>
      <c r="E35" s="13">
        <v>1909</v>
      </c>
      <c r="F35" s="48">
        <v>2479</v>
      </c>
      <c r="G35" s="48">
        <v>2481</v>
      </c>
      <c r="H35" s="13" t="s">
        <v>393</v>
      </c>
      <c r="I35" s="127"/>
      <c r="J35" s="127"/>
    </row>
    <row r="36" spans="1:10">
      <c r="A36" s="76" t="s">
        <v>473</v>
      </c>
      <c r="B36" s="77">
        <v>8553</v>
      </c>
      <c r="C36" s="77">
        <v>1477</v>
      </c>
      <c r="D36" s="77">
        <v>10030</v>
      </c>
      <c r="E36" s="78">
        <v>1833</v>
      </c>
      <c r="F36" s="77">
        <v>2597</v>
      </c>
      <c r="G36" s="77">
        <v>19510</v>
      </c>
      <c r="H36" s="78">
        <v>3120</v>
      </c>
      <c r="I36" s="127"/>
      <c r="J36" s="127"/>
    </row>
    <row r="37" spans="1:10">
      <c r="A37" s="66"/>
      <c r="B37" s="48"/>
      <c r="C37" s="48"/>
      <c r="D37" s="48"/>
      <c r="E37" s="13"/>
      <c r="F37" s="48"/>
      <c r="G37" s="48"/>
      <c r="H37" s="13"/>
      <c r="I37" s="127"/>
      <c r="J37" s="127"/>
    </row>
    <row r="38" spans="1:10">
      <c r="A38" s="76" t="s">
        <v>474</v>
      </c>
      <c r="B38" s="77">
        <v>18755</v>
      </c>
      <c r="C38" s="77" t="s">
        <v>393</v>
      </c>
      <c r="D38" s="77">
        <v>18755</v>
      </c>
      <c r="E38" s="78">
        <v>663</v>
      </c>
      <c r="F38" s="77" t="s">
        <v>393</v>
      </c>
      <c r="G38" s="77">
        <v>12435</v>
      </c>
      <c r="H38" s="78">
        <v>16165</v>
      </c>
      <c r="I38" s="127"/>
      <c r="J38" s="127"/>
    </row>
    <row r="39" spans="1:10">
      <c r="A39" s="66"/>
      <c r="B39" s="12"/>
      <c r="C39" s="12"/>
      <c r="D39" s="48"/>
      <c r="E39" s="13"/>
      <c r="F39" s="12"/>
      <c r="G39" s="48"/>
      <c r="H39" s="13"/>
      <c r="I39" s="127"/>
      <c r="J39" s="127"/>
    </row>
    <row r="40" spans="1:10">
      <c r="A40" s="66" t="s">
        <v>538</v>
      </c>
      <c r="B40" s="12">
        <v>1521</v>
      </c>
      <c r="C40" s="12">
        <v>73</v>
      </c>
      <c r="D40" s="48">
        <v>1594</v>
      </c>
      <c r="E40" s="13">
        <v>862</v>
      </c>
      <c r="F40" s="12">
        <v>2408</v>
      </c>
      <c r="G40" s="48">
        <v>1487</v>
      </c>
      <c r="H40" s="13">
        <v>744</v>
      </c>
      <c r="I40" s="127"/>
      <c r="J40" s="127"/>
    </row>
    <row r="41" spans="1:10">
      <c r="A41" s="66" t="s">
        <v>476</v>
      </c>
      <c r="B41" s="12">
        <v>7167</v>
      </c>
      <c r="C41" s="12">
        <v>96</v>
      </c>
      <c r="D41" s="48">
        <v>7263</v>
      </c>
      <c r="E41" s="13">
        <v>3290</v>
      </c>
      <c r="F41" s="12">
        <v>4703</v>
      </c>
      <c r="G41" s="48">
        <v>24031</v>
      </c>
      <c r="H41" s="13">
        <v>14418</v>
      </c>
      <c r="I41" s="127"/>
      <c r="J41" s="127"/>
    </row>
    <row r="42" spans="1:10">
      <c r="A42" s="66" t="s">
        <v>477</v>
      </c>
      <c r="B42" s="12">
        <v>8546</v>
      </c>
      <c r="C42" s="12">
        <v>1236</v>
      </c>
      <c r="D42" s="48">
        <v>9782</v>
      </c>
      <c r="E42" s="13">
        <v>1800</v>
      </c>
      <c r="F42" s="12">
        <v>3400</v>
      </c>
      <c r="G42" s="48">
        <v>19585</v>
      </c>
      <c r="H42" s="13">
        <v>6854</v>
      </c>
      <c r="I42" s="127"/>
      <c r="J42" s="127"/>
    </row>
    <row r="43" spans="1:10">
      <c r="A43" s="66" t="s">
        <v>478</v>
      </c>
      <c r="B43" s="12">
        <v>10421</v>
      </c>
      <c r="C43" s="12">
        <v>1178</v>
      </c>
      <c r="D43" s="48">
        <v>11599</v>
      </c>
      <c r="E43" s="13">
        <v>2525</v>
      </c>
      <c r="F43" s="12">
        <v>5126</v>
      </c>
      <c r="G43" s="48">
        <v>32351</v>
      </c>
      <c r="H43" s="13">
        <v>24263</v>
      </c>
      <c r="I43" s="127"/>
      <c r="J43" s="127"/>
    </row>
    <row r="44" spans="1:10">
      <c r="A44" s="66" t="s">
        <v>479</v>
      </c>
      <c r="B44" s="12">
        <v>10491</v>
      </c>
      <c r="C44" s="12">
        <v>766</v>
      </c>
      <c r="D44" s="48">
        <v>11257</v>
      </c>
      <c r="E44" s="13">
        <v>1540</v>
      </c>
      <c r="F44" s="12">
        <v>1900</v>
      </c>
      <c r="G44" s="48">
        <v>17611</v>
      </c>
      <c r="H44" s="13">
        <v>6868</v>
      </c>
      <c r="I44" s="127"/>
      <c r="J44" s="127"/>
    </row>
    <row r="45" spans="1:10">
      <c r="A45" s="66" t="s">
        <v>480</v>
      </c>
      <c r="B45" s="48">
        <v>1369</v>
      </c>
      <c r="C45" s="48">
        <v>37</v>
      </c>
      <c r="D45" s="48">
        <v>1406</v>
      </c>
      <c r="E45" s="13">
        <v>1312</v>
      </c>
      <c r="F45" s="48">
        <v>2500</v>
      </c>
      <c r="G45" s="48">
        <v>1889</v>
      </c>
      <c r="H45" s="13">
        <v>945</v>
      </c>
      <c r="I45" s="127"/>
      <c r="J45" s="127"/>
    </row>
    <row r="46" spans="1:10">
      <c r="A46" s="66" t="s">
        <v>481</v>
      </c>
      <c r="B46" s="48">
        <v>594</v>
      </c>
      <c r="C46" s="48">
        <v>21</v>
      </c>
      <c r="D46" s="48">
        <v>615</v>
      </c>
      <c r="E46" s="13">
        <v>1386</v>
      </c>
      <c r="F46" s="48">
        <v>2400</v>
      </c>
      <c r="G46" s="48">
        <v>874</v>
      </c>
      <c r="H46" s="13">
        <v>656</v>
      </c>
      <c r="I46" s="127"/>
      <c r="J46" s="127"/>
    </row>
    <row r="47" spans="1:10">
      <c r="A47" s="66" t="s">
        <v>482</v>
      </c>
      <c r="B47" s="48">
        <v>4187</v>
      </c>
      <c r="C47" s="48">
        <v>565</v>
      </c>
      <c r="D47" s="48">
        <v>4752</v>
      </c>
      <c r="E47" s="13">
        <v>1200</v>
      </c>
      <c r="F47" s="48">
        <v>1835</v>
      </c>
      <c r="G47" s="48">
        <v>6061</v>
      </c>
      <c r="H47" s="13">
        <v>1818</v>
      </c>
      <c r="I47" s="127"/>
      <c r="J47" s="127"/>
    </row>
    <row r="48" spans="1:10">
      <c r="A48" s="66" t="s">
        <v>483</v>
      </c>
      <c r="B48" s="48">
        <v>8428</v>
      </c>
      <c r="C48" s="48">
        <v>588</v>
      </c>
      <c r="D48" s="48">
        <v>9016</v>
      </c>
      <c r="E48" s="13">
        <v>1203</v>
      </c>
      <c r="F48" s="48">
        <v>3500</v>
      </c>
      <c r="G48" s="48">
        <v>12208</v>
      </c>
      <c r="H48" s="13">
        <v>8546</v>
      </c>
      <c r="I48" s="127"/>
      <c r="J48" s="127"/>
    </row>
    <row r="49" spans="1:10">
      <c r="A49" s="76" t="s">
        <v>484</v>
      </c>
      <c r="B49" s="77">
        <v>52724</v>
      </c>
      <c r="C49" s="77">
        <v>4560</v>
      </c>
      <c r="D49" s="77">
        <v>57284</v>
      </c>
      <c r="E49" s="78">
        <v>1907</v>
      </c>
      <c r="F49" s="77">
        <v>3413</v>
      </c>
      <c r="G49" s="77">
        <v>116097</v>
      </c>
      <c r="H49" s="78">
        <v>65112</v>
      </c>
      <c r="I49" s="127"/>
      <c r="J49" s="127"/>
    </row>
    <row r="50" spans="1:10">
      <c r="A50" s="66"/>
      <c r="B50" s="48"/>
      <c r="C50" s="48"/>
      <c r="D50" s="48"/>
      <c r="E50" s="13"/>
      <c r="F50" s="48"/>
      <c r="G50" s="48"/>
      <c r="H50" s="13"/>
      <c r="I50" s="127"/>
      <c r="J50" s="127"/>
    </row>
    <row r="51" spans="1:10">
      <c r="A51" s="76" t="s">
        <v>485</v>
      </c>
      <c r="B51" s="77">
        <v>3827</v>
      </c>
      <c r="C51" s="77">
        <v>275</v>
      </c>
      <c r="D51" s="77">
        <v>4102</v>
      </c>
      <c r="E51" s="78">
        <v>1150</v>
      </c>
      <c r="F51" s="77">
        <v>2150</v>
      </c>
      <c r="G51" s="77">
        <v>4992</v>
      </c>
      <c r="H51" s="78">
        <v>7488</v>
      </c>
      <c r="I51" s="127"/>
      <c r="J51" s="127"/>
    </row>
    <row r="52" spans="1:10">
      <c r="A52" s="66"/>
      <c r="B52" s="48"/>
      <c r="C52" s="48"/>
      <c r="D52" s="48"/>
      <c r="E52" s="13"/>
      <c r="F52" s="48"/>
      <c r="G52" s="48"/>
      <c r="H52" s="13"/>
      <c r="I52" s="127"/>
      <c r="J52" s="127"/>
    </row>
    <row r="53" spans="1:10">
      <c r="A53" s="66" t="s">
        <v>486</v>
      </c>
      <c r="B53" s="48">
        <v>27035</v>
      </c>
      <c r="C53" s="48">
        <v>2900</v>
      </c>
      <c r="D53" s="48">
        <v>29935</v>
      </c>
      <c r="E53" s="13">
        <v>825</v>
      </c>
      <c r="F53" s="48">
        <v>5000</v>
      </c>
      <c r="G53" s="48">
        <v>36804</v>
      </c>
      <c r="H53" s="13">
        <v>7361</v>
      </c>
      <c r="I53" s="127"/>
      <c r="J53" s="127"/>
    </row>
    <row r="54" spans="1:10">
      <c r="A54" s="66" t="s">
        <v>487</v>
      </c>
      <c r="B54" s="48">
        <v>63798</v>
      </c>
      <c r="C54" s="48">
        <v>3929</v>
      </c>
      <c r="D54" s="48">
        <v>67727</v>
      </c>
      <c r="E54" s="13">
        <v>1045</v>
      </c>
      <c r="F54" s="48">
        <v>2900</v>
      </c>
      <c r="G54" s="48">
        <v>78063</v>
      </c>
      <c r="H54" s="13">
        <v>51444</v>
      </c>
      <c r="I54" s="127"/>
      <c r="J54" s="127"/>
    </row>
    <row r="55" spans="1:10">
      <c r="A55" s="66" t="s">
        <v>488</v>
      </c>
      <c r="B55" s="48">
        <v>7251</v>
      </c>
      <c r="C55" s="48">
        <v>266</v>
      </c>
      <c r="D55" s="48">
        <v>7518</v>
      </c>
      <c r="E55" s="13">
        <v>2650</v>
      </c>
      <c r="F55" s="48">
        <v>4100</v>
      </c>
      <c r="G55" s="48">
        <v>20306</v>
      </c>
      <c r="H55" s="13">
        <v>3800</v>
      </c>
      <c r="I55" s="127"/>
      <c r="J55" s="127"/>
    </row>
    <row r="56" spans="1:10">
      <c r="A56" s="66" t="s">
        <v>489</v>
      </c>
      <c r="B56" s="12">
        <v>3417</v>
      </c>
      <c r="C56" s="12">
        <v>128</v>
      </c>
      <c r="D56" s="48">
        <v>3545</v>
      </c>
      <c r="E56" s="13">
        <v>1700</v>
      </c>
      <c r="F56" s="12">
        <v>2000</v>
      </c>
      <c r="G56" s="48">
        <v>6065</v>
      </c>
      <c r="H56" s="13">
        <v>3639</v>
      </c>
      <c r="I56" s="127"/>
      <c r="J56" s="127"/>
    </row>
    <row r="57" spans="1:10">
      <c r="A57" s="66" t="s">
        <v>490</v>
      </c>
      <c r="B57" s="12">
        <v>34328</v>
      </c>
      <c r="C57" s="12">
        <v>2800</v>
      </c>
      <c r="D57" s="48">
        <v>37128</v>
      </c>
      <c r="E57" s="13">
        <v>900</v>
      </c>
      <c r="F57" s="12">
        <v>3500</v>
      </c>
      <c r="G57" s="48">
        <v>40696</v>
      </c>
      <c r="H57" s="13">
        <v>22382</v>
      </c>
      <c r="I57" s="127"/>
      <c r="J57" s="127"/>
    </row>
    <row r="58" spans="1:10">
      <c r="A58" s="76" t="s">
        <v>539</v>
      </c>
      <c r="B58" s="77">
        <v>135829</v>
      </c>
      <c r="C58" s="77">
        <v>10023</v>
      </c>
      <c r="D58" s="77">
        <v>145853</v>
      </c>
      <c r="E58" s="78">
        <v>1067</v>
      </c>
      <c r="F58" s="77">
        <v>3696</v>
      </c>
      <c r="G58" s="77">
        <v>181934</v>
      </c>
      <c r="H58" s="78">
        <v>88626</v>
      </c>
      <c r="I58" s="127"/>
      <c r="J58" s="127"/>
    </row>
    <row r="59" spans="1:10">
      <c r="A59" s="66"/>
      <c r="B59" s="48"/>
      <c r="C59" s="48"/>
      <c r="D59" s="48"/>
      <c r="E59" s="13"/>
      <c r="F59" s="48"/>
      <c r="G59" s="48"/>
      <c r="H59" s="13"/>
      <c r="I59" s="127"/>
      <c r="J59" s="127"/>
    </row>
    <row r="60" spans="1:10">
      <c r="A60" s="66" t="s">
        <v>492</v>
      </c>
      <c r="B60" s="48">
        <v>1127</v>
      </c>
      <c r="C60" s="48">
        <v>1125</v>
      </c>
      <c r="D60" s="48">
        <v>2252</v>
      </c>
      <c r="E60" s="13">
        <v>200</v>
      </c>
      <c r="F60" s="48">
        <v>3200</v>
      </c>
      <c r="G60" s="48">
        <v>3825</v>
      </c>
      <c r="H60" s="13">
        <v>1530</v>
      </c>
      <c r="I60" s="127"/>
      <c r="J60" s="127"/>
    </row>
    <row r="61" spans="1:10">
      <c r="A61" s="66" t="s">
        <v>493</v>
      </c>
      <c r="B61" s="48">
        <v>972</v>
      </c>
      <c r="C61" s="48">
        <v>35</v>
      </c>
      <c r="D61" s="48">
        <v>1007</v>
      </c>
      <c r="E61" s="13">
        <v>315</v>
      </c>
      <c r="F61" s="48">
        <v>2520</v>
      </c>
      <c r="G61" s="48">
        <v>394</v>
      </c>
      <c r="H61" s="13">
        <v>315</v>
      </c>
      <c r="I61" s="127"/>
      <c r="J61" s="127"/>
    </row>
    <row r="62" spans="1:10">
      <c r="A62" s="66" t="s">
        <v>494</v>
      </c>
      <c r="B62" s="48">
        <v>1703</v>
      </c>
      <c r="C62" s="48">
        <v>131</v>
      </c>
      <c r="D62" s="48">
        <v>1834</v>
      </c>
      <c r="E62" s="13">
        <v>319</v>
      </c>
      <c r="F62" s="48">
        <v>1200</v>
      </c>
      <c r="G62" s="48">
        <v>700</v>
      </c>
      <c r="H62" s="13">
        <v>140</v>
      </c>
      <c r="I62" s="127"/>
      <c r="J62" s="127"/>
    </row>
    <row r="63" spans="1:10">
      <c r="A63" s="76" t="s">
        <v>495</v>
      </c>
      <c r="B63" s="77">
        <v>3802</v>
      </c>
      <c r="C63" s="77">
        <v>1291</v>
      </c>
      <c r="D63" s="77">
        <v>5093</v>
      </c>
      <c r="E63" s="78">
        <v>283</v>
      </c>
      <c r="F63" s="77">
        <v>2979</v>
      </c>
      <c r="G63" s="77">
        <v>4919</v>
      </c>
      <c r="H63" s="78">
        <v>1985</v>
      </c>
      <c r="I63" s="127"/>
      <c r="J63" s="127"/>
    </row>
    <row r="64" spans="1:10">
      <c r="A64" s="66"/>
      <c r="B64" s="12"/>
      <c r="C64" s="12"/>
      <c r="D64" s="48"/>
      <c r="E64" s="13"/>
      <c r="F64" s="12"/>
      <c r="G64" s="48"/>
      <c r="H64" s="13"/>
      <c r="I64" s="127"/>
      <c r="J64" s="127"/>
    </row>
    <row r="65" spans="1:10">
      <c r="A65" s="76" t="s">
        <v>496</v>
      </c>
      <c r="B65" s="77">
        <v>12825</v>
      </c>
      <c r="C65" s="77">
        <v>1546</v>
      </c>
      <c r="D65" s="77">
        <v>14371</v>
      </c>
      <c r="E65" s="78">
        <v>115</v>
      </c>
      <c r="F65" s="77">
        <v>3300</v>
      </c>
      <c r="G65" s="77">
        <v>6577</v>
      </c>
      <c r="H65" s="78">
        <v>4407</v>
      </c>
      <c r="I65" s="127"/>
      <c r="J65" s="127"/>
    </row>
    <row r="66" spans="1:10">
      <c r="A66" s="66"/>
      <c r="B66" s="48"/>
      <c r="C66" s="48"/>
      <c r="D66" s="48"/>
      <c r="E66" s="13"/>
      <c r="F66" s="48"/>
      <c r="G66" s="48"/>
      <c r="H66" s="13"/>
      <c r="I66" s="127"/>
      <c r="J66" s="127"/>
    </row>
    <row r="67" spans="1:10">
      <c r="A67" s="66" t="s">
        <v>497</v>
      </c>
      <c r="B67" s="48">
        <v>43244</v>
      </c>
      <c r="C67" s="48" t="s">
        <v>393</v>
      </c>
      <c r="D67" s="48">
        <v>43244</v>
      </c>
      <c r="E67" s="13">
        <v>1182</v>
      </c>
      <c r="F67" s="48" t="s">
        <v>393</v>
      </c>
      <c r="G67" s="48">
        <v>51114</v>
      </c>
      <c r="H67" s="13">
        <v>30500</v>
      </c>
      <c r="I67" s="127"/>
      <c r="J67" s="127"/>
    </row>
    <row r="68" spans="1:10">
      <c r="A68" s="66" t="s">
        <v>498</v>
      </c>
      <c r="B68" s="48">
        <v>8253</v>
      </c>
      <c r="C68" s="48" t="s">
        <v>393</v>
      </c>
      <c r="D68" s="48">
        <v>8253</v>
      </c>
      <c r="E68" s="13">
        <v>964</v>
      </c>
      <c r="F68" s="48" t="s">
        <v>393</v>
      </c>
      <c r="G68" s="48">
        <v>7956</v>
      </c>
      <c r="H68" s="13">
        <v>4770</v>
      </c>
      <c r="I68" s="127"/>
      <c r="J68" s="127"/>
    </row>
    <row r="69" spans="1:10">
      <c r="A69" s="76" t="s">
        <v>499</v>
      </c>
      <c r="B69" s="77">
        <v>51497</v>
      </c>
      <c r="C69" s="77" t="s">
        <v>393</v>
      </c>
      <c r="D69" s="77">
        <v>51497</v>
      </c>
      <c r="E69" s="78">
        <v>1147</v>
      </c>
      <c r="F69" s="77" t="s">
        <v>393</v>
      </c>
      <c r="G69" s="77">
        <v>59070</v>
      </c>
      <c r="H69" s="78">
        <v>35270</v>
      </c>
      <c r="I69" s="127"/>
      <c r="J69" s="127"/>
    </row>
    <row r="70" spans="1:10">
      <c r="A70" s="66"/>
      <c r="B70" s="48"/>
      <c r="C70" s="48"/>
      <c r="D70" s="48"/>
      <c r="E70" s="13"/>
      <c r="F70" s="48"/>
      <c r="G70" s="48"/>
      <c r="H70" s="13"/>
      <c r="I70" s="127"/>
      <c r="J70" s="127"/>
    </row>
    <row r="71" spans="1:10">
      <c r="A71" s="66" t="s">
        <v>500</v>
      </c>
      <c r="B71" s="48">
        <v>3478</v>
      </c>
      <c r="C71" s="48">
        <v>98</v>
      </c>
      <c r="D71" s="48">
        <v>3576</v>
      </c>
      <c r="E71" s="13">
        <v>175</v>
      </c>
      <c r="F71" s="48">
        <v>2276</v>
      </c>
      <c r="G71" s="48">
        <v>832</v>
      </c>
      <c r="H71" s="13">
        <v>749</v>
      </c>
      <c r="I71" s="127"/>
      <c r="J71" s="127"/>
    </row>
    <row r="72" spans="1:10">
      <c r="A72" s="66" t="s">
        <v>501</v>
      </c>
      <c r="B72" s="48">
        <v>8457</v>
      </c>
      <c r="C72" s="48">
        <v>631</v>
      </c>
      <c r="D72" s="48">
        <v>9088</v>
      </c>
      <c r="E72" s="13">
        <v>3640</v>
      </c>
      <c r="F72" s="48">
        <v>4640</v>
      </c>
      <c r="G72" s="48">
        <v>33711</v>
      </c>
      <c r="H72" s="13">
        <v>30138</v>
      </c>
      <c r="I72" s="127"/>
      <c r="J72" s="127"/>
    </row>
    <row r="73" spans="1:10">
      <c r="A73" s="66" t="s">
        <v>502</v>
      </c>
      <c r="B73" s="48">
        <v>18748</v>
      </c>
      <c r="C73" s="48">
        <v>828</v>
      </c>
      <c r="D73" s="48">
        <v>19576</v>
      </c>
      <c r="E73" s="13">
        <v>1900</v>
      </c>
      <c r="F73" s="48">
        <v>2800</v>
      </c>
      <c r="G73" s="48">
        <v>37940</v>
      </c>
      <c r="H73" s="13">
        <v>18597</v>
      </c>
      <c r="I73" s="127"/>
      <c r="J73" s="127"/>
    </row>
    <row r="74" spans="1:10">
      <c r="A74" s="66" t="s">
        <v>503</v>
      </c>
      <c r="B74" s="12">
        <v>19860</v>
      </c>
      <c r="C74" s="12">
        <v>3473</v>
      </c>
      <c r="D74" s="48">
        <v>23333</v>
      </c>
      <c r="E74" s="13">
        <v>633</v>
      </c>
      <c r="F74" s="12">
        <v>1880</v>
      </c>
      <c r="G74" s="48">
        <v>19097</v>
      </c>
      <c r="H74" s="13">
        <v>10694</v>
      </c>
      <c r="I74" s="127"/>
      <c r="J74" s="127"/>
    </row>
    <row r="75" spans="1:10">
      <c r="A75" s="66" t="s">
        <v>504</v>
      </c>
      <c r="B75" s="48">
        <v>1755</v>
      </c>
      <c r="C75" s="48">
        <v>270</v>
      </c>
      <c r="D75" s="48">
        <v>2025</v>
      </c>
      <c r="E75" s="13">
        <v>1188</v>
      </c>
      <c r="F75" s="48">
        <v>4500</v>
      </c>
      <c r="G75" s="48">
        <v>3300</v>
      </c>
      <c r="H75" s="13">
        <v>2026</v>
      </c>
      <c r="I75" s="127"/>
      <c r="J75" s="127"/>
    </row>
    <row r="76" spans="1:10">
      <c r="A76" s="66" t="s">
        <v>505</v>
      </c>
      <c r="B76" s="48">
        <v>3501</v>
      </c>
      <c r="C76" s="48">
        <v>420</v>
      </c>
      <c r="D76" s="48">
        <v>3921</v>
      </c>
      <c r="E76" s="13">
        <v>1470</v>
      </c>
      <c r="F76" s="48">
        <v>1985</v>
      </c>
      <c r="G76" s="48">
        <v>5980</v>
      </c>
      <c r="H76" s="13">
        <v>2990</v>
      </c>
      <c r="I76" s="127"/>
      <c r="J76" s="127"/>
    </row>
    <row r="77" spans="1:10">
      <c r="A77" s="66" t="s">
        <v>506</v>
      </c>
      <c r="B77" s="48">
        <v>7566</v>
      </c>
      <c r="C77" s="48">
        <v>757</v>
      </c>
      <c r="D77" s="48">
        <v>8323</v>
      </c>
      <c r="E77" s="13">
        <v>1993</v>
      </c>
      <c r="F77" s="48">
        <v>3500</v>
      </c>
      <c r="G77" s="48">
        <v>17729</v>
      </c>
      <c r="H77" s="13">
        <v>7269</v>
      </c>
      <c r="I77" s="127"/>
      <c r="J77" s="127"/>
    </row>
    <row r="78" spans="1:10">
      <c r="A78" s="66" t="s">
        <v>507</v>
      </c>
      <c r="B78" s="48">
        <v>11089</v>
      </c>
      <c r="C78" s="48">
        <v>1095</v>
      </c>
      <c r="D78" s="48">
        <v>12184</v>
      </c>
      <c r="E78" s="13">
        <v>1651</v>
      </c>
      <c r="F78" s="48">
        <v>3000</v>
      </c>
      <c r="G78" s="48">
        <v>21593</v>
      </c>
      <c r="H78" s="13">
        <v>7886</v>
      </c>
      <c r="I78" s="127"/>
      <c r="J78" s="127"/>
    </row>
    <row r="79" spans="1:10">
      <c r="A79" s="76" t="s">
        <v>508</v>
      </c>
      <c r="B79" s="77">
        <v>74454</v>
      </c>
      <c r="C79" s="77">
        <v>7572</v>
      </c>
      <c r="D79" s="77">
        <v>82026</v>
      </c>
      <c r="E79" s="78">
        <v>1614</v>
      </c>
      <c r="F79" s="77">
        <v>2639</v>
      </c>
      <c r="G79" s="77">
        <v>140182</v>
      </c>
      <c r="H79" s="78">
        <v>80349</v>
      </c>
      <c r="I79" s="127"/>
      <c r="J79" s="127"/>
    </row>
    <row r="80" spans="1:10">
      <c r="A80" s="66"/>
      <c r="B80" s="48"/>
      <c r="C80" s="48"/>
      <c r="D80" s="48"/>
      <c r="E80" s="13"/>
      <c r="F80" s="48"/>
      <c r="G80" s="73"/>
      <c r="H80" s="74"/>
      <c r="I80" s="127"/>
      <c r="J80" s="127"/>
    </row>
    <row r="81" spans="1:10">
      <c r="A81" s="66" t="s">
        <v>509</v>
      </c>
      <c r="B81" s="48">
        <v>141</v>
      </c>
      <c r="C81" s="48" t="s">
        <v>393</v>
      </c>
      <c r="D81" s="48">
        <v>141</v>
      </c>
      <c r="E81" s="13">
        <v>700</v>
      </c>
      <c r="F81" s="48" t="s">
        <v>393</v>
      </c>
      <c r="G81" s="48">
        <v>99</v>
      </c>
      <c r="H81" s="13" t="s">
        <v>393</v>
      </c>
      <c r="I81" s="127"/>
      <c r="J81" s="127"/>
    </row>
    <row r="82" spans="1:10">
      <c r="A82" s="66" t="s">
        <v>510</v>
      </c>
      <c r="B82" s="48">
        <v>330</v>
      </c>
      <c r="C82" s="48" t="s">
        <v>393</v>
      </c>
      <c r="D82" s="48">
        <v>330</v>
      </c>
      <c r="E82" s="13">
        <v>700</v>
      </c>
      <c r="F82" s="48">
        <v>1000</v>
      </c>
      <c r="G82" s="48">
        <v>231</v>
      </c>
      <c r="H82" s="13">
        <v>277</v>
      </c>
      <c r="I82" s="127"/>
      <c r="J82" s="127"/>
    </row>
    <row r="83" spans="1:10">
      <c r="A83" s="76" t="s">
        <v>511</v>
      </c>
      <c r="B83" s="77">
        <v>471</v>
      </c>
      <c r="C83" s="77" t="s">
        <v>393</v>
      </c>
      <c r="D83" s="77">
        <v>471</v>
      </c>
      <c r="E83" s="78">
        <v>700</v>
      </c>
      <c r="F83" s="77" t="s">
        <v>393</v>
      </c>
      <c r="G83" s="77">
        <v>330</v>
      </c>
      <c r="H83" s="78">
        <v>277</v>
      </c>
      <c r="I83" s="127"/>
      <c r="J83" s="127"/>
    </row>
    <row r="84" spans="1:10">
      <c r="A84" s="66"/>
      <c r="B84" s="48"/>
      <c r="C84" s="48"/>
      <c r="D84" s="48"/>
      <c r="E84" s="13"/>
      <c r="F84" s="48"/>
      <c r="G84" s="48"/>
      <c r="H84" s="13"/>
      <c r="I84" s="127"/>
      <c r="J84" s="127"/>
    </row>
    <row r="85" spans="1:10" ht="13.5" thickBot="1">
      <c r="A85" s="69" t="s">
        <v>512</v>
      </c>
      <c r="B85" s="55">
        <v>401682</v>
      </c>
      <c r="C85" s="55">
        <v>28736</v>
      </c>
      <c r="D85" s="55">
        <v>430419</v>
      </c>
      <c r="E85" s="55">
        <v>1384</v>
      </c>
      <c r="F85" s="55">
        <v>3247</v>
      </c>
      <c r="G85" s="55">
        <v>649194</v>
      </c>
      <c r="H85" s="56">
        <v>372975</v>
      </c>
      <c r="I85" s="127"/>
      <c r="J85" s="127"/>
    </row>
    <row r="86" spans="1:10">
      <c r="A86" s="47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Hoja78">
    <pageSetUpPr fitToPage="1"/>
  </sheetPr>
  <dimension ref="A1:I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0.5703125" style="385" customWidth="1"/>
    <col min="7" max="7" width="14.7109375" style="385" customWidth="1"/>
    <col min="8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1557"/>
      <c r="F1" s="1557"/>
    </row>
    <row r="2" spans="1:9" s="416" customFormat="1" ht="12.75" customHeight="1"/>
    <row r="3" spans="1:9" s="416" customFormat="1" ht="15">
      <c r="A3" s="1565" t="s">
        <v>970</v>
      </c>
      <c r="B3" s="1565"/>
      <c r="C3" s="1565"/>
      <c r="D3" s="1565"/>
      <c r="E3" s="1565"/>
      <c r="F3" s="1565"/>
      <c r="G3" s="254"/>
      <c r="H3" s="254"/>
      <c r="I3" s="254"/>
    </row>
    <row r="4" spans="1:9" s="416" customFormat="1" ht="15">
      <c r="A4" s="1565" t="s">
        <v>675</v>
      </c>
      <c r="B4" s="1565"/>
      <c r="C4" s="1565"/>
      <c r="D4" s="1565"/>
      <c r="E4" s="1565"/>
      <c r="F4" s="1565"/>
      <c r="G4" s="294"/>
      <c r="H4" s="254"/>
      <c r="I4" s="254"/>
    </row>
    <row r="5" spans="1:9" s="416" customFormat="1" ht="13.5" customHeight="1" thickBot="1">
      <c r="A5" s="417"/>
      <c r="B5" s="418"/>
      <c r="C5" s="418"/>
      <c r="D5" s="418"/>
      <c r="E5" s="418"/>
      <c r="F5" s="418"/>
    </row>
    <row r="6" spans="1:9" ht="19.5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9" ht="18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9" ht="16.5" customHeight="1">
      <c r="A8" s="1567"/>
      <c r="B8" s="782" t="s">
        <v>376</v>
      </c>
      <c r="C8" s="782" t="s">
        <v>517</v>
      </c>
      <c r="D8" s="1170" t="s">
        <v>377</v>
      </c>
      <c r="E8" s="782" t="s">
        <v>518</v>
      </c>
      <c r="F8" s="799" t="s">
        <v>378</v>
      </c>
    </row>
    <row r="9" spans="1:9" ht="13.5" thickBot="1">
      <c r="A9" s="1568"/>
      <c r="B9" s="750"/>
      <c r="C9" s="750"/>
      <c r="D9" s="750"/>
      <c r="E9" s="785" t="s">
        <v>519</v>
      </c>
      <c r="F9" s="1017"/>
    </row>
    <row r="10" spans="1:9" ht="18" customHeight="1">
      <c r="A10" s="15">
        <v>2004</v>
      </c>
      <c r="B10" s="1391">
        <v>7.9210000000000003</v>
      </c>
      <c r="C10" s="1379">
        <v>305.98914278500189</v>
      </c>
      <c r="D10" s="1391">
        <v>242.374</v>
      </c>
      <c r="E10" s="1392">
        <v>25.23</v>
      </c>
      <c r="F10" s="1393">
        <v>61150.960200000001</v>
      </c>
    </row>
    <row r="11" spans="1:9">
      <c r="A11" s="15">
        <v>2005</v>
      </c>
      <c r="B11" s="1391">
        <v>8.6479999999999997</v>
      </c>
      <c r="C11" s="1379">
        <v>326.09042553191489</v>
      </c>
      <c r="D11" s="1391">
        <v>282.00299999999999</v>
      </c>
      <c r="E11" s="1392">
        <v>32.200000000000003</v>
      </c>
      <c r="F11" s="1393">
        <v>90804.966</v>
      </c>
    </row>
    <row r="12" spans="1:9">
      <c r="A12" s="15">
        <v>2006</v>
      </c>
      <c r="B12" s="1391">
        <v>8.2609999999999992</v>
      </c>
      <c r="C12" s="1379">
        <v>313.71383609732482</v>
      </c>
      <c r="D12" s="1391">
        <v>259.15899999999999</v>
      </c>
      <c r="E12" s="1392">
        <v>30.04</v>
      </c>
      <c r="F12" s="1393">
        <v>77851.363599999997</v>
      </c>
    </row>
    <row r="13" spans="1:9">
      <c r="A13" s="15">
        <v>2007</v>
      </c>
      <c r="B13" s="1391">
        <v>7.8570000000000002</v>
      </c>
      <c r="C13" s="1379">
        <v>305.42573501336386</v>
      </c>
      <c r="D13" s="1391">
        <v>239.97300000000001</v>
      </c>
      <c r="E13" s="1392">
        <v>29.9</v>
      </c>
      <c r="F13" s="1393">
        <v>71751.926999999996</v>
      </c>
    </row>
    <row r="14" spans="1:9">
      <c r="A14" s="15">
        <v>2008</v>
      </c>
      <c r="B14" s="1391">
        <v>8.9870000000000001</v>
      </c>
      <c r="C14" s="1379">
        <v>280.39390230332702</v>
      </c>
      <c r="D14" s="1391">
        <v>251.99</v>
      </c>
      <c r="E14" s="1392">
        <v>29.97</v>
      </c>
      <c r="F14" s="1393">
        <v>75521.403000000006</v>
      </c>
    </row>
    <row r="15" spans="1:9">
      <c r="A15" s="15">
        <v>2009</v>
      </c>
      <c r="B15" s="1391">
        <v>7.8949999999999996</v>
      </c>
      <c r="C15" s="1379">
        <v>296.22039265357824</v>
      </c>
      <c r="D15" s="1391">
        <v>233.86600000000001</v>
      </c>
      <c r="E15" s="1392">
        <v>29.26</v>
      </c>
      <c r="F15" s="1393">
        <v>68429.191600000006</v>
      </c>
    </row>
    <row r="16" spans="1:9">
      <c r="A16" s="15">
        <v>2010</v>
      </c>
      <c r="B16" s="1391">
        <v>7.43</v>
      </c>
      <c r="C16" s="1379">
        <v>319.73082099596235</v>
      </c>
      <c r="D16" s="1391">
        <v>237.56</v>
      </c>
      <c r="E16" s="1392">
        <v>25.07</v>
      </c>
      <c r="F16" s="1393">
        <v>59556.292000000001</v>
      </c>
    </row>
    <row r="17" spans="1:6">
      <c r="A17" s="15">
        <v>2011</v>
      </c>
      <c r="B17" s="1391">
        <v>6.1079999999999997</v>
      </c>
      <c r="C17" s="1379">
        <v>348.93091028159796</v>
      </c>
      <c r="D17" s="1391">
        <v>213.12700000000001</v>
      </c>
      <c r="E17" s="1392">
        <v>24.7</v>
      </c>
      <c r="F17" s="1393">
        <v>52642.368999999999</v>
      </c>
    </row>
    <row r="18" spans="1:6">
      <c r="A18" s="15">
        <v>2012</v>
      </c>
      <c r="B18" s="1391">
        <v>6.6689999999999996</v>
      </c>
      <c r="C18" s="1379">
        <v>323.71420002998951</v>
      </c>
      <c r="D18" s="1391">
        <v>215.88499999999999</v>
      </c>
      <c r="E18" s="1392">
        <v>30.28</v>
      </c>
      <c r="F18" s="1393">
        <v>65369.978000000003</v>
      </c>
    </row>
    <row r="19" spans="1:6">
      <c r="A19" s="15">
        <v>2013</v>
      </c>
      <c r="B19" s="1391">
        <v>6.2240000000000002</v>
      </c>
      <c r="C19" s="1379">
        <v>313.78695372750644</v>
      </c>
      <c r="D19" s="1391">
        <v>195.30099999999999</v>
      </c>
      <c r="E19" s="1392">
        <v>29.48</v>
      </c>
      <c r="F19" s="1393">
        <v>57574.734799999998</v>
      </c>
    </row>
    <row r="20" spans="1:6" ht="13.5" thickBot="1">
      <c r="A20" s="15">
        <v>2014</v>
      </c>
      <c r="B20" s="1391">
        <v>5.4889999999999999</v>
      </c>
      <c r="C20" s="1379">
        <f>D20/B20*10</f>
        <v>316.00291492075064</v>
      </c>
      <c r="D20" s="1391">
        <v>173.45400000000001</v>
      </c>
      <c r="E20" s="1394">
        <v>27.03</v>
      </c>
      <c r="F20" s="1395">
        <v>46884.616200000004</v>
      </c>
    </row>
    <row r="21" spans="1:6">
      <c r="A21" s="422"/>
      <c r="B21" s="422"/>
      <c r="C21" s="422"/>
      <c r="D21" s="422"/>
      <c r="E21" s="422"/>
      <c r="F21" s="422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Hoja79">
    <pageSetUpPr fitToPage="1"/>
  </sheetPr>
  <dimension ref="A1:I19"/>
  <sheetViews>
    <sheetView showGridLines="0" topLeftCell="A19" zoomScaleNormal="100" zoomScaleSheetLayoutView="75" workbookViewId="0">
      <selection activeCell="G42" sqref="G42"/>
    </sheetView>
  </sheetViews>
  <sheetFormatPr baseColWidth="10" defaultRowHeight="12.75"/>
  <cols>
    <col min="1" max="1" width="14.7109375" style="385" customWidth="1"/>
    <col min="2" max="9" width="21.42578125" style="385" customWidth="1"/>
    <col min="10" max="10" width="11.42578125" style="385" customWidth="1"/>
    <col min="11" max="11" width="11.140625" style="385" customWidth="1"/>
    <col min="12" max="19" width="12" style="385" customWidth="1"/>
    <col min="20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1557"/>
      <c r="F1" s="1557"/>
      <c r="G1" s="1557"/>
      <c r="H1" s="1557"/>
      <c r="I1" s="1557"/>
    </row>
    <row r="2" spans="1:9" s="416" customFormat="1" ht="12.75" customHeight="1"/>
    <row r="3" spans="1:9" ht="15">
      <c r="A3" s="1565" t="s">
        <v>971</v>
      </c>
      <c r="B3" s="1565"/>
      <c r="C3" s="1565"/>
      <c r="D3" s="1565"/>
      <c r="E3" s="1565"/>
      <c r="F3" s="1565"/>
      <c r="G3" s="1565"/>
      <c r="H3" s="1565"/>
      <c r="I3" s="1565"/>
    </row>
    <row r="4" spans="1:9" ht="13.5" thickBot="1">
      <c r="A4" s="423"/>
      <c r="B4" s="424"/>
      <c r="C4" s="424"/>
      <c r="D4" s="424"/>
      <c r="E4" s="424"/>
      <c r="F4" s="424"/>
      <c r="G4" s="424"/>
      <c r="H4" s="424"/>
      <c r="I4" s="424"/>
    </row>
    <row r="5" spans="1:9" ht="21.75" customHeight="1">
      <c r="A5" s="1566" t="s">
        <v>372</v>
      </c>
      <c r="B5" s="792" t="s">
        <v>972</v>
      </c>
      <c r="C5" s="794"/>
      <c r="D5" s="792" t="s">
        <v>972</v>
      </c>
      <c r="E5" s="793"/>
      <c r="F5" s="1583" t="s">
        <v>973</v>
      </c>
      <c r="G5" s="1535"/>
      <c r="H5" s="1583" t="s">
        <v>974</v>
      </c>
      <c r="I5" s="1534"/>
    </row>
    <row r="6" spans="1:9" ht="15" customHeight="1">
      <c r="A6" s="1567"/>
      <c r="B6" s="796" t="s">
        <v>975</v>
      </c>
      <c r="C6" s="797"/>
      <c r="D6" s="796" t="s">
        <v>976</v>
      </c>
      <c r="E6" s="797"/>
      <c r="F6" s="1668"/>
      <c r="G6" s="1670"/>
      <c r="H6" s="1668"/>
      <c r="I6" s="1669"/>
    </row>
    <row r="7" spans="1:9" ht="22.5" customHeight="1">
      <c r="A7" s="1567"/>
      <c r="B7" s="781" t="s">
        <v>373</v>
      </c>
      <c r="C7" s="781" t="s">
        <v>374</v>
      </c>
      <c r="D7" s="781" t="s">
        <v>373</v>
      </c>
      <c r="E7" s="781" t="s">
        <v>374</v>
      </c>
      <c r="F7" s="781" t="s">
        <v>373</v>
      </c>
      <c r="G7" s="781" t="s">
        <v>374</v>
      </c>
      <c r="H7" s="781" t="s">
        <v>373</v>
      </c>
      <c r="I7" s="798" t="s">
        <v>374</v>
      </c>
    </row>
    <row r="8" spans="1:9" ht="18.75" customHeight="1" thickBot="1">
      <c r="A8" s="1568"/>
      <c r="B8" s="785" t="s">
        <v>376</v>
      </c>
      <c r="C8" s="785" t="s">
        <v>377</v>
      </c>
      <c r="D8" s="785" t="s">
        <v>376</v>
      </c>
      <c r="E8" s="785" t="s">
        <v>377</v>
      </c>
      <c r="F8" s="785" t="s">
        <v>376</v>
      </c>
      <c r="G8" s="785" t="s">
        <v>377</v>
      </c>
      <c r="H8" s="785" t="s">
        <v>376</v>
      </c>
      <c r="I8" s="726" t="s">
        <v>377</v>
      </c>
    </row>
    <row r="9" spans="1:9" ht="24" customHeight="1">
      <c r="A9" s="15">
        <v>2004</v>
      </c>
      <c r="B9" s="419">
        <v>3.8980000000000001</v>
      </c>
      <c r="C9" s="419">
        <v>110.68899999999999</v>
      </c>
      <c r="D9" s="419">
        <v>1.4850000000000001</v>
      </c>
      <c r="E9" s="419">
        <v>45.975000000000001</v>
      </c>
      <c r="F9" s="419">
        <v>0.109</v>
      </c>
      <c r="G9" s="419">
        <v>2.5529999999999999</v>
      </c>
      <c r="H9" s="419">
        <v>2.4289999999999998</v>
      </c>
      <c r="I9" s="420">
        <v>83.156999999999996</v>
      </c>
    </row>
    <row r="10" spans="1:9">
      <c r="A10" s="15">
        <v>2005</v>
      </c>
      <c r="B10" s="419">
        <v>4.5540000000000003</v>
      </c>
      <c r="C10" s="419">
        <v>149.07499999999999</v>
      </c>
      <c r="D10" s="419">
        <v>1.5</v>
      </c>
      <c r="E10" s="419">
        <v>44.667999999999999</v>
      </c>
      <c r="F10" s="419">
        <v>8.5999999999999993E-2</v>
      </c>
      <c r="G10" s="419">
        <v>2.1960000000000002</v>
      </c>
      <c r="H10" s="419">
        <v>2.5089999999999999</v>
      </c>
      <c r="I10" s="420">
        <v>86.063999999999993</v>
      </c>
    </row>
    <row r="11" spans="1:9">
      <c r="A11" s="15">
        <v>2006</v>
      </c>
      <c r="B11" s="419">
        <v>4.3140000000000001</v>
      </c>
      <c r="C11" s="419">
        <v>153.99199999999999</v>
      </c>
      <c r="D11" s="419">
        <v>1.1359999999999999</v>
      </c>
      <c r="E11" s="419">
        <v>33.232999999999997</v>
      </c>
      <c r="F11" s="419">
        <v>0.14099999999999999</v>
      </c>
      <c r="G11" s="419">
        <v>6.7279999999999998</v>
      </c>
      <c r="H11" s="419">
        <v>2.67</v>
      </c>
      <c r="I11" s="420">
        <v>65.206000000000003</v>
      </c>
    </row>
    <row r="12" spans="1:9">
      <c r="A12" s="15">
        <v>2007</v>
      </c>
      <c r="B12" s="419">
        <v>4.2610000000000001</v>
      </c>
      <c r="C12" s="419">
        <v>143.47</v>
      </c>
      <c r="D12" s="419">
        <v>1.43</v>
      </c>
      <c r="E12" s="419">
        <v>40.048999999999999</v>
      </c>
      <c r="F12" s="419">
        <v>6.4000000000000001E-2</v>
      </c>
      <c r="G12" s="419">
        <v>1.6319999999999999</v>
      </c>
      <c r="H12" s="419">
        <v>2.1019999999999999</v>
      </c>
      <c r="I12" s="420">
        <v>54.822000000000003</v>
      </c>
    </row>
    <row r="13" spans="1:9">
      <c r="A13" s="15">
        <v>2008</v>
      </c>
      <c r="B13" s="419">
        <v>3.923</v>
      </c>
      <c r="C13" s="419">
        <v>141.86699999999999</v>
      </c>
      <c r="D13" s="419">
        <v>1.194</v>
      </c>
      <c r="E13" s="419">
        <v>34.216000000000001</v>
      </c>
      <c r="F13" s="419">
        <v>0.68200000000000005</v>
      </c>
      <c r="G13" s="419">
        <v>14.143000000000001</v>
      </c>
      <c r="H13" s="419">
        <v>3.1890000000000001</v>
      </c>
      <c r="I13" s="420">
        <v>61.764000000000003</v>
      </c>
    </row>
    <row r="14" spans="1:9">
      <c r="A14" s="15">
        <v>2009</v>
      </c>
      <c r="B14" s="419">
        <v>2.8820000000000001</v>
      </c>
      <c r="C14" s="419">
        <v>105.759</v>
      </c>
      <c r="D14" s="419">
        <v>1.738</v>
      </c>
      <c r="E14" s="419">
        <v>70.664000000000001</v>
      </c>
      <c r="F14" s="419">
        <v>7.8E-2</v>
      </c>
      <c r="G14" s="419">
        <v>2.0049999999999999</v>
      </c>
      <c r="H14" s="419">
        <v>3.1970000000000001</v>
      </c>
      <c r="I14" s="420">
        <v>55.438000000000002</v>
      </c>
    </row>
    <row r="15" spans="1:9">
      <c r="A15" s="15">
        <v>2010</v>
      </c>
      <c r="B15" s="419">
        <v>3.008</v>
      </c>
      <c r="C15" s="419">
        <v>112.708</v>
      </c>
      <c r="D15" s="419">
        <v>1.9870000000000001</v>
      </c>
      <c r="E15" s="419">
        <v>80.921999999999997</v>
      </c>
      <c r="F15" s="419">
        <v>8.3000000000000004E-2</v>
      </c>
      <c r="G15" s="419">
        <v>1.972</v>
      </c>
      <c r="H15" s="419">
        <v>2.3519999999999999</v>
      </c>
      <c r="I15" s="420">
        <v>41.957999999999998</v>
      </c>
    </row>
    <row r="16" spans="1:9">
      <c r="A16" s="15">
        <v>2011</v>
      </c>
      <c r="B16" s="419">
        <v>2.6480000000000001</v>
      </c>
      <c r="C16" s="419">
        <v>94.724000000000004</v>
      </c>
      <c r="D16" s="419">
        <v>2.008</v>
      </c>
      <c r="E16" s="419">
        <v>73.590999999999994</v>
      </c>
      <c r="F16" s="419">
        <v>9.8000000000000004E-2</v>
      </c>
      <c r="G16" s="419">
        <v>2.2370000000000001</v>
      </c>
      <c r="H16" s="419">
        <v>1.3540000000000001</v>
      </c>
      <c r="I16" s="420">
        <v>42.575000000000003</v>
      </c>
    </row>
    <row r="17" spans="1:9">
      <c r="A17" s="15">
        <v>2012</v>
      </c>
      <c r="B17" s="419">
        <v>2.7069999999999999</v>
      </c>
      <c r="C17" s="419">
        <v>93.549000000000007</v>
      </c>
      <c r="D17" s="419">
        <v>2.0139999999999998</v>
      </c>
      <c r="E17" s="419">
        <v>70.007999999999996</v>
      </c>
      <c r="F17" s="419">
        <v>5.2999999999999999E-2</v>
      </c>
      <c r="G17" s="419">
        <v>0.73099999999999998</v>
      </c>
      <c r="H17" s="419">
        <v>1.895</v>
      </c>
      <c r="I17" s="420">
        <v>51.595999999999997</v>
      </c>
    </row>
    <row r="18" spans="1:9">
      <c r="A18" s="15">
        <v>2013</v>
      </c>
      <c r="B18" s="419">
        <v>2.6309999999999998</v>
      </c>
      <c r="C18" s="419">
        <v>85.206999999999994</v>
      </c>
      <c r="D18" s="419">
        <v>1.962</v>
      </c>
      <c r="E18" s="419">
        <v>68.536000000000001</v>
      </c>
      <c r="F18" s="419">
        <v>4.2999999999999997E-2</v>
      </c>
      <c r="G18" s="419">
        <v>0.96499999999999997</v>
      </c>
      <c r="H18" s="419">
        <v>1.5880000000000001</v>
      </c>
      <c r="I18" s="420">
        <v>40.593000000000004</v>
      </c>
    </row>
    <row r="19" spans="1:9" ht="13.5" thickBot="1">
      <c r="A19" s="19">
        <v>2014</v>
      </c>
      <c r="B19" s="425">
        <v>2.4500000000000002</v>
      </c>
      <c r="C19" s="425">
        <v>82.165000000000006</v>
      </c>
      <c r="D19" s="425">
        <v>2.0670000000000002</v>
      </c>
      <c r="E19" s="425">
        <v>69.097999999999999</v>
      </c>
      <c r="F19" s="425">
        <v>4.8000000000000001E-2</v>
      </c>
      <c r="G19" s="425">
        <v>1.0249999999999999</v>
      </c>
      <c r="H19" s="425">
        <v>0.91400000000000003</v>
      </c>
      <c r="I19" s="421">
        <v>21.166</v>
      </c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Hoja126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5703125" style="240" customWidth="1"/>
    <col min="2" max="9" width="15.140625" style="240" customWidth="1"/>
    <col min="10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0" s="91" customFormat="1" ht="12.75" customHeight="1">
      <c r="A2" s="388"/>
    </row>
    <row r="3" spans="1:10" s="91" customFormat="1" ht="15">
      <c r="A3" s="1545" t="s">
        <v>1437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4"/>
      <c r="I5" s="1168" t="s">
        <v>374</v>
      </c>
    </row>
    <row r="6" spans="1:10" ht="24" customHeight="1">
      <c r="A6" s="1549"/>
      <c r="B6" s="870"/>
      <c r="C6" s="265" t="s">
        <v>388</v>
      </c>
      <c r="D6" s="267"/>
      <c r="E6" s="1175" t="s">
        <v>836</v>
      </c>
      <c r="F6" s="1070"/>
      <c r="G6" s="265" t="s">
        <v>388</v>
      </c>
      <c r="H6" s="267"/>
      <c r="I6" s="799" t="s">
        <v>526</v>
      </c>
    </row>
    <row r="7" spans="1:10" ht="25.5" customHeight="1" thickBot="1">
      <c r="A7" s="1549"/>
      <c r="B7" s="1170" t="s">
        <v>387</v>
      </c>
      <c r="C7" s="1171" t="s">
        <v>883</v>
      </c>
      <c r="D7" s="1171" t="s">
        <v>884</v>
      </c>
      <c r="E7" s="1170" t="s">
        <v>389</v>
      </c>
      <c r="F7" s="1170" t="s">
        <v>387</v>
      </c>
      <c r="G7" s="1171" t="s">
        <v>883</v>
      </c>
      <c r="H7" s="1171" t="s">
        <v>884</v>
      </c>
      <c r="I7" s="1172"/>
    </row>
    <row r="8" spans="1:10" ht="22.5" customHeight="1">
      <c r="A8" s="75" t="s">
        <v>452</v>
      </c>
      <c r="B8" s="126">
        <v>176</v>
      </c>
      <c r="C8" s="126">
        <v>275</v>
      </c>
      <c r="D8" s="45" t="s">
        <v>393</v>
      </c>
      <c r="E8" s="45">
        <v>451</v>
      </c>
      <c r="F8" s="126">
        <v>42800</v>
      </c>
      <c r="G8" s="126">
        <v>41470</v>
      </c>
      <c r="H8" s="45" t="s">
        <v>393</v>
      </c>
      <c r="I8" s="135">
        <v>18937</v>
      </c>
    </row>
    <row r="9" spans="1:10">
      <c r="A9" s="66" t="s">
        <v>453</v>
      </c>
      <c r="B9" s="12">
        <v>84</v>
      </c>
      <c r="C9" s="12">
        <v>123</v>
      </c>
      <c r="D9" s="48" t="s">
        <v>393</v>
      </c>
      <c r="E9" s="48">
        <v>207</v>
      </c>
      <c r="F9" s="12">
        <v>41440</v>
      </c>
      <c r="G9" s="12">
        <v>60000</v>
      </c>
      <c r="H9" s="48" t="s">
        <v>393</v>
      </c>
      <c r="I9" s="13">
        <v>10861</v>
      </c>
    </row>
    <row r="10" spans="1:10">
      <c r="A10" s="66" t="s">
        <v>454</v>
      </c>
      <c r="B10" s="48">
        <v>157</v>
      </c>
      <c r="C10" s="48">
        <v>242</v>
      </c>
      <c r="D10" s="48" t="s">
        <v>393</v>
      </c>
      <c r="E10" s="48">
        <v>399</v>
      </c>
      <c r="F10" s="12">
        <v>34610</v>
      </c>
      <c r="G10" s="12">
        <v>55800</v>
      </c>
      <c r="H10" s="48" t="s">
        <v>393</v>
      </c>
      <c r="I10" s="49">
        <v>18937</v>
      </c>
    </row>
    <row r="11" spans="1:10">
      <c r="A11" s="66" t="s">
        <v>455</v>
      </c>
      <c r="B11" s="12">
        <v>147</v>
      </c>
      <c r="C11" s="12">
        <v>125</v>
      </c>
      <c r="D11" s="48" t="s">
        <v>393</v>
      </c>
      <c r="E11" s="48">
        <v>272</v>
      </c>
      <c r="F11" s="12">
        <v>31350</v>
      </c>
      <c r="G11" s="12">
        <v>32390</v>
      </c>
      <c r="H11" s="48" t="s">
        <v>393</v>
      </c>
      <c r="I11" s="13">
        <v>8657</v>
      </c>
    </row>
    <row r="12" spans="1:10">
      <c r="A12" s="76" t="s">
        <v>456</v>
      </c>
      <c r="B12" s="77">
        <v>564</v>
      </c>
      <c r="C12" s="77">
        <v>765</v>
      </c>
      <c r="D12" s="77" t="s">
        <v>393</v>
      </c>
      <c r="E12" s="77">
        <v>1329</v>
      </c>
      <c r="F12" s="81">
        <v>37333</v>
      </c>
      <c r="G12" s="81">
        <v>47499</v>
      </c>
      <c r="H12" s="77" t="s">
        <v>393</v>
      </c>
      <c r="I12" s="78">
        <v>57392</v>
      </c>
    </row>
    <row r="13" spans="1:10">
      <c r="A13" s="66"/>
      <c r="B13" s="48"/>
      <c r="C13" s="48"/>
      <c r="D13" s="48"/>
      <c r="E13" s="48"/>
      <c r="F13" s="12"/>
      <c r="G13" s="12"/>
      <c r="H13" s="48"/>
      <c r="I13" s="49"/>
    </row>
    <row r="14" spans="1:10">
      <c r="A14" s="76" t="s">
        <v>457</v>
      </c>
      <c r="B14" s="77">
        <v>40</v>
      </c>
      <c r="C14" s="77" t="s">
        <v>393</v>
      </c>
      <c r="D14" s="77" t="s">
        <v>393</v>
      </c>
      <c r="E14" s="77">
        <v>40</v>
      </c>
      <c r="F14" s="81">
        <v>20000</v>
      </c>
      <c r="G14" s="81" t="s">
        <v>393</v>
      </c>
      <c r="H14" s="77" t="s">
        <v>393</v>
      </c>
      <c r="I14" s="78">
        <v>800</v>
      </c>
    </row>
    <row r="15" spans="1:10">
      <c r="A15" s="66"/>
      <c r="B15" s="48"/>
      <c r="C15" s="48"/>
      <c r="D15" s="48"/>
      <c r="E15" s="48"/>
      <c r="F15" s="12"/>
      <c r="G15" s="12"/>
      <c r="H15" s="48"/>
      <c r="I15" s="49"/>
    </row>
    <row r="16" spans="1:10">
      <c r="A16" s="76" t="s">
        <v>458</v>
      </c>
      <c r="B16" s="77">
        <v>8</v>
      </c>
      <c r="C16" s="77" t="s">
        <v>393</v>
      </c>
      <c r="D16" s="77" t="s">
        <v>393</v>
      </c>
      <c r="E16" s="77">
        <v>8</v>
      </c>
      <c r="F16" s="81">
        <v>23000</v>
      </c>
      <c r="G16" s="81" t="s">
        <v>393</v>
      </c>
      <c r="H16" s="77" t="s">
        <v>393</v>
      </c>
      <c r="I16" s="78">
        <v>184</v>
      </c>
    </row>
    <row r="17" spans="1:9">
      <c r="A17" s="66"/>
      <c r="B17" s="48"/>
      <c r="C17" s="48"/>
      <c r="D17" s="48"/>
      <c r="E17" s="48"/>
      <c r="F17" s="12"/>
      <c r="G17" s="12"/>
      <c r="H17" s="48"/>
      <c r="I17" s="49"/>
    </row>
    <row r="18" spans="1:9">
      <c r="A18" s="66" t="s">
        <v>537</v>
      </c>
      <c r="B18" s="12">
        <v>10</v>
      </c>
      <c r="C18" s="12">
        <v>21</v>
      </c>
      <c r="D18" s="48" t="s">
        <v>393</v>
      </c>
      <c r="E18" s="48">
        <v>31</v>
      </c>
      <c r="F18" s="12">
        <v>18500</v>
      </c>
      <c r="G18" s="12">
        <v>32550</v>
      </c>
      <c r="H18" s="48" t="s">
        <v>393</v>
      </c>
      <c r="I18" s="13">
        <v>869</v>
      </c>
    </row>
    <row r="19" spans="1:9">
      <c r="A19" s="66" t="s">
        <v>460</v>
      </c>
      <c r="B19" s="12">
        <v>15</v>
      </c>
      <c r="C19" s="48" t="s">
        <v>393</v>
      </c>
      <c r="D19" s="48" t="s">
        <v>393</v>
      </c>
      <c r="E19" s="48">
        <v>15</v>
      </c>
      <c r="F19" s="12">
        <v>26660</v>
      </c>
      <c r="G19" s="48" t="s">
        <v>393</v>
      </c>
      <c r="H19" s="48" t="s">
        <v>393</v>
      </c>
      <c r="I19" s="13">
        <v>400</v>
      </c>
    </row>
    <row r="20" spans="1:9">
      <c r="A20" s="66" t="s">
        <v>461</v>
      </c>
      <c r="B20" s="12">
        <v>30</v>
      </c>
      <c r="C20" s="12">
        <v>15</v>
      </c>
      <c r="D20" s="48" t="s">
        <v>393</v>
      </c>
      <c r="E20" s="48">
        <v>45</v>
      </c>
      <c r="F20" s="12">
        <v>21550</v>
      </c>
      <c r="G20" s="12">
        <v>36200</v>
      </c>
      <c r="H20" s="48" t="s">
        <v>393</v>
      </c>
      <c r="I20" s="13">
        <v>1190</v>
      </c>
    </row>
    <row r="21" spans="1:9">
      <c r="A21" s="76" t="s">
        <v>462</v>
      </c>
      <c r="B21" s="77">
        <v>55</v>
      </c>
      <c r="C21" s="77">
        <v>36</v>
      </c>
      <c r="D21" s="77" t="s">
        <v>393</v>
      </c>
      <c r="E21" s="77">
        <v>91</v>
      </c>
      <c r="F21" s="81">
        <v>22389</v>
      </c>
      <c r="G21" s="81">
        <v>34071</v>
      </c>
      <c r="H21" s="77" t="s">
        <v>393</v>
      </c>
      <c r="I21" s="78">
        <v>2459</v>
      </c>
    </row>
    <row r="22" spans="1:9">
      <c r="A22" s="66"/>
      <c r="B22" s="48"/>
      <c r="C22" s="48"/>
      <c r="D22" s="48"/>
      <c r="E22" s="48"/>
      <c r="F22" s="12"/>
      <c r="G22" s="12"/>
      <c r="H22" s="48"/>
      <c r="I22" s="49"/>
    </row>
    <row r="23" spans="1:9">
      <c r="A23" s="76" t="s">
        <v>463</v>
      </c>
      <c r="B23" s="77" t="s">
        <v>393</v>
      </c>
      <c r="C23" s="77">
        <v>193</v>
      </c>
      <c r="D23" s="77" t="s">
        <v>393</v>
      </c>
      <c r="E23" s="77">
        <v>193</v>
      </c>
      <c r="F23" s="81" t="s">
        <v>393</v>
      </c>
      <c r="G23" s="81">
        <v>20466</v>
      </c>
      <c r="H23" s="77" t="s">
        <v>393</v>
      </c>
      <c r="I23" s="78">
        <v>3950</v>
      </c>
    </row>
    <row r="24" spans="1:9">
      <c r="A24" s="66"/>
      <c r="B24" s="48"/>
      <c r="C24" s="48"/>
      <c r="D24" s="48"/>
      <c r="E24" s="48"/>
      <c r="F24" s="12"/>
      <c r="G24" s="12"/>
      <c r="H24" s="48"/>
      <c r="I24" s="49"/>
    </row>
    <row r="25" spans="1:9">
      <c r="A25" s="76" t="s">
        <v>464</v>
      </c>
      <c r="B25" s="77" t="s">
        <v>393</v>
      </c>
      <c r="C25" s="77">
        <v>106</v>
      </c>
      <c r="D25" s="77" t="s">
        <v>393</v>
      </c>
      <c r="E25" s="77">
        <v>106</v>
      </c>
      <c r="F25" s="81" t="s">
        <v>393</v>
      </c>
      <c r="G25" s="81">
        <v>34500</v>
      </c>
      <c r="H25" s="77" t="s">
        <v>393</v>
      </c>
      <c r="I25" s="78">
        <v>3657</v>
      </c>
    </row>
    <row r="26" spans="1:9">
      <c r="A26" s="66"/>
      <c r="B26" s="48"/>
      <c r="C26" s="48"/>
      <c r="D26" s="48"/>
      <c r="E26" s="48"/>
      <c r="F26" s="12"/>
      <c r="G26" s="12"/>
      <c r="H26" s="48"/>
      <c r="I26" s="49"/>
    </row>
    <row r="27" spans="1:9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</row>
    <row r="28" spans="1:9">
      <c r="A28" s="66" t="s">
        <v>466</v>
      </c>
      <c r="B28" s="48" t="s">
        <v>393</v>
      </c>
      <c r="C28" s="48">
        <v>20</v>
      </c>
      <c r="D28" s="48" t="s">
        <v>393</v>
      </c>
      <c r="E28" s="48">
        <v>20</v>
      </c>
      <c r="F28" s="48" t="s">
        <v>393</v>
      </c>
      <c r="G28" s="12">
        <v>38000</v>
      </c>
      <c r="H28" s="48" t="s">
        <v>393</v>
      </c>
      <c r="I28" s="49">
        <v>760</v>
      </c>
    </row>
    <row r="29" spans="1:9">
      <c r="A29" s="66" t="s">
        <v>467</v>
      </c>
      <c r="B29" s="48" t="s">
        <v>393</v>
      </c>
      <c r="C29" s="12">
        <v>60</v>
      </c>
      <c r="D29" s="48" t="s">
        <v>393</v>
      </c>
      <c r="E29" s="48">
        <v>60</v>
      </c>
      <c r="F29" s="48" t="s">
        <v>393</v>
      </c>
      <c r="G29" s="12">
        <v>30000</v>
      </c>
      <c r="H29" s="48">
        <v>35000</v>
      </c>
      <c r="I29" s="13">
        <v>1800</v>
      </c>
    </row>
    <row r="30" spans="1:9">
      <c r="A30" s="76" t="s">
        <v>468</v>
      </c>
      <c r="B30" s="77" t="s">
        <v>393</v>
      </c>
      <c r="C30" s="77">
        <v>80</v>
      </c>
      <c r="D30" s="77" t="s">
        <v>393</v>
      </c>
      <c r="E30" s="77">
        <v>80</v>
      </c>
      <c r="F30" s="81" t="s">
        <v>393</v>
      </c>
      <c r="G30" s="81">
        <v>32000</v>
      </c>
      <c r="H30" s="77" t="s">
        <v>393</v>
      </c>
      <c r="I30" s="78">
        <v>2560</v>
      </c>
    </row>
    <row r="31" spans="1:9">
      <c r="A31" s="66"/>
      <c r="B31" s="48"/>
      <c r="C31" s="48"/>
      <c r="D31" s="48"/>
      <c r="E31" s="48"/>
      <c r="F31" s="12"/>
      <c r="G31" s="12"/>
      <c r="H31" s="48"/>
      <c r="I31" s="49"/>
    </row>
    <row r="32" spans="1:9">
      <c r="A32" s="66" t="s">
        <v>469</v>
      </c>
      <c r="B32" s="83">
        <v>1</v>
      </c>
      <c r="C32" s="83">
        <v>161</v>
      </c>
      <c r="D32" s="48" t="s">
        <v>393</v>
      </c>
      <c r="E32" s="48">
        <v>162</v>
      </c>
      <c r="F32" s="83">
        <v>12600</v>
      </c>
      <c r="G32" s="83">
        <v>28247</v>
      </c>
      <c r="H32" s="48" t="s">
        <v>393</v>
      </c>
      <c r="I32" s="13">
        <v>4560</v>
      </c>
    </row>
    <row r="33" spans="1:9">
      <c r="A33" s="66" t="s">
        <v>470</v>
      </c>
      <c r="B33" s="83">
        <v>1</v>
      </c>
      <c r="C33" s="83">
        <v>21</v>
      </c>
      <c r="D33" s="48" t="s">
        <v>393</v>
      </c>
      <c r="E33" s="48">
        <v>22</v>
      </c>
      <c r="F33" s="83">
        <v>12600</v>
      </c>
      <c r="G33" s="83">
        <v>27000</v>
      </c>
      <c r="H33" s="48" t="s">
        <v>393</v>
      </c>
      <c r="I33" s="13">
        <v>560</v>
      </c>
    </row>
    <row r="34" spans="1:9">
      <c r="A34" s="66" t="s">
        <v>471</v>
      </c>
      <c r="B34" s="83" t="s">
        <v>393</v>
      </c>
      <c r="C34" s="83">
        <v>30</v>
      </c>
      <c r="D34" s="48" t="s">
        <v>393</v>
      </c>
      <c r="E34" s="48">
        <v>30</v>
      </c>
      <c r="F34" s="83" t="s">
        <v>393</v>
      </c>
      <c r="G34" s="83">
        <v>28364</v>
      </c>
      <c r="H34" s="48" t="s">
        <v>393</v>
      </c>
      <c r="I34" s="13">
        <v>851</v>
      </c>
    </row>
    <row r="35" spans="1:9">
      <c r="A35" s="66" t="s">
        <v>472</v>
      </c>
      <c r="B35" s="83" t="s">
        <v>393</v>
      </c>
      <c r="C35" s="83">
        <v>223</v>
      </c>
      <c r="D35" s="48" t="s">
        <v>393</v>
      </c>
      <c r="E35" s="48">
        <v>223</v>
      </c>
      <c r="F35" s="83" t="s">
        <v>393</v>
      </c>
      <c r="G35" s="83">
        <v>25000</v>
      </c>
      <c r="H35" s="48" t="s">
        <v>393</v>
      </c>
      <c r="I35" s="13">
        <v>5575</v>
      </c>
    </row>
    <row r="36" spans="1:9">
      <c r="A36" s="76" t="s">
        <v>473</v>
      </c>
      <c r="B36" s="77">
        <v>2</v>
      </c>
      <c r="C36" s="77">
        <v>435</v>
      </c>
      <c r="D36" s="77" t="s">
        <v>393</v>
      </c>
      <c r="E36" s="77">
        <v>437</v>
      </c>
      <c r="F36" s="81">
        <v>12600</v>
      </c>
      <c r="G36" s="81">
        <v>26530</v>
      </c>
      <c r="H36" s="77" t="s">
        <v>393</v>
      </c>
      <c r="I36" s="78">
        <v>11546</v>
      </c>
    </row>
    <row r="37" spans="1:9">
      <c r="A37" s="66"/>
      <c r="B37" s="48"/>
      <c r="C37" s="48"/>
      <c r="D37" s="48"/>
      <c r="E37" s="48"/>
      <c r="F37" s="12"/>
      <c r="G37" s="12"/>
      <c r="H37" s="12"/>
      <c r="I37" s="49"/>
    </row>
    <row r="38" spans="1:9">
      <c r="A38" s="76" t="s">
        <v>474</v>
      </c>
      <c r="B38" s="77" t="s">
        <v>393</v>
      </c>
      <c r="C38" s="77">
        <v>46</v>
      </c>
      <c r="D38" s="77" t="s">
        <v>393</v>
      </c>
      <c r="E38" s="77">
        <v>46</v>
      </c>
      <c r="F38" s="81" t="s">
        <v>393</v>
      </c>
      <c r="G38" s="81">
        <v>46170</v>
      </c>
      <c r="H38" s="77" t="s">
        <v>393</v>
      </c>
      <c r="I38" s="78">
        <v>2124</v>
      </c>
    </row>
    <row r="39" spans="1:9">
      <c r="A39" s="66"/>
      <c r="B39" s="48"/>
      <c r="C39" s="48"/>
      <c r="D39" s="48"/>
      <c r="E39" s="48"/>
      <c r="F39" s="12"/>
      <c r="G39" s="12"/>
      <c r="H39" s="12"/>
      <c r="I39" s="49"/>
    </row>
    <row r="40" spans="1:9">
      <c r="A40" s="66" t="s">
        <v>538</v>
      </c>
      <c r="B40" s="48" t="s">
        <v>393</v>
      </c>
      <c r="C40" s="12">
        <v>6</v>
      </c>
      <c r="D40" s="48" t="s">
        <v>393</v>
      </c>
      <c r="E40" s="48">
        <v>6</v>
      </c>
      <c r="F40" s="48" t="s">
        <v>393</v>
      </c>
      <c r="G40" s="12">
        <v>23800</v>
      </c>
      <c r="H40" s="48" t="s">
        <v>393</v>
      </c>
      <c r="I40" s="13">
        <v>143</v>
      </c>
    </row>
    <row r="41" spans="1:9">
      <c r="A41" s="66" t="s">
        <v>476</v>
      </c>
      <c r="B41" s="12" t="s">
        <v>393</v>
      </c>
      <c r="C41" s="12">
        <v>60</v>
      </c>
      <c r="D41" s="48" t="s">
        <v>393</v>
      </c>
      <c r="E41" s="48">
        <v>60</v>
      </c>
      <c r="F41" s="12" t="s">
        <v>393</v>
      </c>
      <c r="G41" s="12">
        <v>30000</v>
      </c>
      <c r="H41" s="48" t="s">
        <v>393</v>
      </c>
      <c r="I41" s="13">
        <v>1800</v>
      </c>
    </row>
    <row r="42" spans="1:9">
      <c r="A42" s="66" t="s">
        <v>477</v>
      </c>
      <c r="B42" s="12" t="s">
        <v>393</v>
      </c>
      <c r="C42" s="12">
        <v>50</v>
      </c>
      <c r="D42" s="48" t="s">
        <v>393</v>
      </c>
      <c r="E42" s="48">
        <v>50</v>
      </c>
      <c r="F42" s="12" t="s">
        <v>393</v>
      </c>
      <c r="G42" s="12">
        <v>38000</v>
      </c>
      <c r="H42" s="48" t="s">
        <v>393</v>
      </c>
      <c r="I42" s="13">
        <v>1900</v>
      </c>
    </row>
    <row r="43" spans="1:9">
      <c r="A43" s="66" t="s">
        <v>478</v>
      </c>
      <c r="B43" s="48" t="s">
        <v>393</v>
      </c>
      <c r="C43" s="12">
        <v>4</v>
      </c>
      <c r="D43" s="48" t="s">
        <v>393</v>
      </c>
      <c r="E43" s="48">
        <v>4</v>
      </c>
      <c r="F43" s="48" t="s">
        <v>393</v>
      </c>
      <c r="G43" s="12">
        <v>60000</v>
      </c>
      <c r="H43" s="48" t="s">
        <v>393</v>
      </c>
      <c r="I43" s="13">
        <v>240</v>
      </c>
    </row>
    <row r="44" spans="1:9">
      <c r="A44" s="66" t="s">
        <v>479</v>
      </c>
      <c r="B44" s="12" t="s">
        <v>393</v>
      </c>
      <c r="C44" s="12">
        <v>52</v>
      </c>
      <c r="D44" s="48" t="s">
        <v>393</v>
      </c>
      <c r="E44" s="48">
        <v>52</v>
      </c>
      <c r="F44" s="12" t="s">
        <v>393</v>
      </c>
      <c r="G44" s="12">
        <v>25000</v>
      </c>
      <c r="H44" s="48" t="s">
        <v>393</v>
      </c>
      <c r="I44" s="13">
        <v>1300</v>
      </c>
    </row>
    <row r="45" spans="1:9">
      <c r="A45" s="66" t="s">
        <v>480</v>
      </c>
      <c r="B45" s="48" t="s">
        <v>393</v>
      </c>
      <c r="C45" s="12">
        <v>34</v>
      </c>
      <c r="D45" s="48" t="s">
        <v>393</v>
      </c>
      <c r="E45" s="48">
        <v>34</v>
      </c>
      <c r="F45" s="48" t="s">
        <v>393</v>
      </c>
      <c r="G45" s="12">
        <v>40000</v>
      </c>
      <c r="H45" s="48" t="s">
        <v>393</v>
      </c>
      <c r="I45" s="13">
        <v>1360</v>
      </c>
    </row>
    <row r="46" spans="1:9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</row>
    <row r="47" spans="1:9">
      <c r="A47" s="66" t="s">
        <v>482</v>
      </c>
      <c r="B47" s="48" t="s">
        <v>393</v>
      </c>
      <c r="C47" s="12">
        <v>11</v>
      </c>
      <c r="D47" s="48" t="s">
        <v>393</v>
      </c>
      <c r="E47" s="48">
        <v>11</v>
      </c>
      <c r="F47" s="48" t="s">
        <v>393</v>
      </c>
      <c r="G47" s="12">
        <v>60000</v>
      </c>
      <c r="H47" s="48" t="s">
        <v>393</v>
      </c>
      <c r="I47" s="13">
        <v>660</v>
      </c>
    </row>
    <row r="48" spans="1:9">
      <c r="A48" s="66" t="s">
        <v>483</v>
      </c>
      <c r="B48" s="12">
        <v>2</v>
      </c>
      <c r="C48" s="12">
        <v>14</v>
      </c>
      <c r="D48" s="48" t="s">
        <v>393</v>
      </c>
      <c r="E48" s="48">
        <v>16</v>
      </c>
      <c r="F48" s="12">
        <v>20000</v>
      </c>
      <c r="G48" s="12">
        <v>37300</v>
      </c>
      <c r="H48" s="48" t="s">
        <v>393</v>
      </c>
      <c r="I48" s="13">
        <v>562</v>
      </c>
    </row>
    <row r="49" spans="1:9">
      <c r="A49" s="76" t="s">
        <v>484</v>
      </c>
      <c r="B49" s="77">
        <v>2</v>
      </c>
      <c r="C49" s="77">
        <v>231</v>
      </c>
      <c r="D49" s="77" t="s">
        <v>393</v>
      </c>
      <c r="E49" s="77">
        <v>233</v>
      </c>
      <c r="F49" s="81">
        <v>20000</v>
      </c>
      <c r="G49" s="81">
        <v>34307</v>
      </c>
      <c r="H49" s="77" t="s">
        <v>393</v>
      </c>
      <c r="I49" s="78">
        <v>7965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485</v>
      </c>
      <c r="B51" s="77" t="s">
        <v>393</v>
      </c>
      <c r="C51" s="77">
        <v>108</v>
      </c>
      <c r="D51" s="77" t="s">
        <v>393</v>
      </c>
      <c r="E51" s="77">
        <v>108</v>
      </c>
      <c r="F51" s="81" t="s">
        <v>393</v>
      </c>
      <c r="G51" s="81">
        <v>28000</v>
      </c>
      <c r="H51" s="77" t="s">
        <v>393</v>
      </c>
      <c r="I51" s="78">
        <v>3024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486</v>
      </c>
      <c r="B53" s="48" t="s">
        <v>393</v>
      </c>
      <c r="C53" s="12">
        <v>20</v>
      </c>
      <c r="D53" s="48" t="s">
        <v>393</v>
      </c>
      <c r="E53" s="48">
        <v>20</v>
      </c>
      <c r="F53" s="48" t="s">
        <v>393</v>
      </c>
      <c r="G53" s="12">
        <v>25000</v>
      </c>
      <c r="H53" s="48" t="s">
        <v>393</v>
      </c>
      <c r="I53" s="13">
        <v>500</v>
      </c>
    </row>
    <row r="54" spans="1:9">
      <c r="A54" s="66" t="s">
        <v>487</v>
      </c>
      <c r="B54" s="48" t="s">
        <v>393</v>
      </c>
      <c r="C54" s="12">
        <v>7</v>
      </c>
      <c r="D54" s="48" t="s">
        <v>393</v>
      </c>
      <c r="E54" s="48">
        <v>7</v>
      </c>
      <c r="F54" s="48" t="s">
        <v>393</v>
      </c>
      <c r="G54" s="12">
        <v>13000</v>
      </c>
      <c r="H54" s="48" t="s">
        <v>393</v>
      </c>
      <c r="I54" s="13">
        <v>91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85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12">
        <v>235</v>
      </c>
      <c r="D57" s="48" t="s">
        <v>393</v>
      </c>
      <c r="E57" s="48">
        <v>235</v>
      </c>
      <c r="F57" s="48" t="s">
        <v>393</v>
      </c>
      <c r="G57" s="12">
        <v>34000</v>
      </c>
      <c r="H57" s="48" t="s">
        <v>393</v>
      </c>
      <c r="I57" s="13">
        <v>7990</v>
      </c>
    </row>
    <row r="58" spans="1:9">
      <c r="A58" s="76" t="s">
        <v>565</v>
      </c>
      <c r="B58" s="77" t="s">
        <v>393</v>
      </c>
      <c r="C58" s="77">
        <v>262</v>
      </c>
      <c r="D58" s="77" t="s">
        <v>393</v>
      </c>
      <c r="E58" s="77">
        <v>262</v>
      </c>
      <c r="F58" s="81" t="s">
        <v>393</v>
      </c>
      <c r="G58" s="81">
        <v>32752</v>
      </c>
      <c r="H58" s="77" t="s">
        <v>393</v>
      </c>
      <c r="I58" s="78">
        <v>8581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492</v>
      </c>
      <c r="B60" s="48" t="s">
        <v>393</v>
      </c>
      <c r="C60" s="12">
        <v>205</v>
      </c>
      <c r="D60" s="12" t="s">
        <v>393</v>
      </c>
      <c r="E60" s="48">
        <v>205</v>
      </c>
      <c r="F60" s="48" t="s">
        <v>393</v>
      </c>
      <c r="G60" s="12">
        <v>30000</v>
      </c>
      <c r="H60" s="12" t="s">
        <v>393</v>
      </c>
      <c r="I60" s="13">
        <v>6150</v>
      </c>
    </row>
    <row r="61" spans="1:9">
      <c r="A61" s="66" t="s">
        <v>493</v>
      </c>
      <c r="B61" s="12">
        <v>5</v>
      </c>
      <c r="C61" s="12">
        <v>123</v>
      </c>
      <c r="D61" s="48" t="s">
        <v>393</v>
      </c>
      <c r="E61" s="48">
        <v>128</v>
      </c>
      <c r="F61" s="12">
        <v>9000</v>
      </c>
      <c r="G61" s="12">
        <v>31789</v>
      </c>
      <c r="H61" s="48" t="s">
        <v>393</v>
      </c>
      <c r="I61" s="13">
        <v>3955</v>
      </c>
    </row>
    <row r="62" spans="1:9">
      <c r="A62" s="66" t="s">
        <v>494</v>
      </c>
      <c r="B62" s="48" t="s">
        <v>393</v>
      </c>
      <c r="C62" s="12">
        <v>825</v>
      </c>
      <c r="D62" s="48" t="s">
        <v>393</v>
      </c>
      <c r="E62" s="48">
        <v>825</v>
      </c>
      <c r="F62" s="48" t="s">
        <v>393</v>
      </c>
      <c r="G62" s="12">
        <v>22396</v>
      </c>
      <c r="H62" s="48" t="s">
        <v>393</v>
      </c>
      <c r="I62" s="13">
        <v>18477</v>
      </c>
    </row>
    <row r="63" spans="1:9">
      <c r="A63" s="76" t="s">
        <v>495</v>
      </c>
      <c r="B63" s="77">
        <v>5</v>
      </c>
      <c r="C63" s="77">
        <v>1153</v>
      </c>
      <c r="D63" s="77" t="s">
        <v>393</v>
      </c>
      <c r="E63" s="77">
        <v>1158</v>
      </c>
      <c r="F63" s="81">
        <v>9000</v>
      </c>
      <c r="G63" s="81">
        <v>24750</v>
      </c>
      <c r="H63" s="77" t="s">
        <v>393</v>
      </c>
      <c r="I63" s="78">
        <v>28582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496</v>
      </c>
      <c r="B65" s="77" t="s">
        <v>393</v>
      </c>
      <c r="C65" s="77">
        <v>231</v>
      </c>
      <c r="D65" s="77" t="s">
        <v>393</v>
      </c>
      <c r="E65" s="77">
        <v>231</v>
      </c>
      <c r="F65" s="81" t="s">
        <v>393</v>
      </c>
      <c r="G65" s="81">
        <v>22000</v>
      </c>
      <c r="H65" s="77" t="s">
        <v>393</v>
      </c>
      <c r="I65" s="78">
        <v>5082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497</v>
      </c>
      <c r="B67" s="48" t="s">
        <v>393</v>
      </c>
      <c r="C67" s="12">
        <v>10</v>
      </c>
      <c r="D67" s="48" t="s">
        <v>393</v>
      </c>
      <c r="E67" s="48">
        <v>10</v>
      </c>
      <c r="F67" s="48" t="s">
        <v>393</v>
      </c>
      <c r="G67" s="12">
        <v>17000</v>
      </c>
      <c r="H67" s="48" t="s">
        <v>393</v>
      </c>
      <c r="I67" s="13">
        <v>170</v>
      </c>
    </row>
    <row r="68" spans="1:9">
      <c r="A68" s="66" t="s">
        <v>498</v>
      </c>
      <c r="B68" s="48" t="s">
        <v>393</v>
      </c>
      <c r="C68" s="12">
        <v>5</v>
      </c>
      <c r="D68" s="48" t="s">
        <v>393</v>
      </c>
      <c r="E68" s="48">
        <v>5</v>
      </c>
      <c r="F68" s="48" t="s">
        <v>393</v>
      </c>
      <c r="G68" s="12">
        <v>40000</v>
      </c>
      <c r="H68" s="48" t="s">
        <v>393</v>
      </c>
      <c r="I68" s="13">
        <v>200</v>
      </c>
    </row>
    <row r="69" spans="1:9">
      <c r="A69" s="76" t="s">
        <v>499</v>
      </c>
      <c r="B69" s="77" t="s">
        <v>393</v>
      </c>
      <c r="C69" s="77">
        <v>15</v>
      </c>
      <c r="D69" s="77" t="s">
        <v>393</v>
      </c>
      <c r="E69" s="77">
        <v>15</v>
      </c>
      <c r="F69" s="81" t="s">
        <v>393</v>
      </c>
      <c r="G69" s="81">
        <v>24667</v>
      </c>
      <c r="H69" s="77" t="s">
        <v>393</v>
      </c>
      <c r="I69" s="78">
        <v>370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500</v>
      </c>
      <c r="B71" s="48" t="s">
        <v>393</v>
      </c>
      <c r="C71" s="12">
        <v>93</v>
      </c>
      <c r="D71" s="12">
        <v>53</v>
      </c>
      <c r="E71" s="48">
        <v>146</v>
      </c>
      <c r="F71" s="48" t="s">
        <v>393</v>
      </c>
      <c r="G71" s="12">
        <v>29323</v>
      </c>
      <c r="H71" s="12">
        <v>15000</v>
      </c>
      <c r="I71" s="13">
        <v>3522</v>
      </c>
    </row>
    <row r="72" spans="1:9">
      <c r="A72" s="66" t="s">
        <v>501</v>
      </c>
      <c r="B72" s="48" t="s">
        <v>393</v>
      </c>
      <c r="C72" s="12">
        <v>130</v>
      </c>
      <c r="D72" s="48" t="s">
        <v>393</v>
      </c>
      <c r="E72" s="48">
        <v>130</v>
      </c>
      <c r="F72" s="48" t="s">
        <v>393</v>
      </c>
      <c r="G72" s="12">
        <v>50600</v>
      </c>
      <c r="H72" s="48" t="s">
        <v>393</v>
      </c>
      <c r="I72" s="13">
        <v>6594</v>
      </c>
    </row>
    <row r="73" spans="1:9">
      <c r="A73" s="66" t="s">
        <v>502</v>
      </c>
      <c r="B73" s="12">
        <v>6</v>
      </c>
      <c r="C73" s="12">
        <v>75</v>
      </c>
      <c r="D73" s="48" t="s">
        <v>393</v>
      </c>
      <c r="E73" s="48">
        <v>81</v>
      </c>
      <c r="F73" s="12">
        <v>12000</v>
      </c>
      <c r="G73" s="12">
        <v>25000</v>
      </c>
      <c r="H73" s="48" t="s">
        <v>393</v>
      </c>
      <c r="I73" s="13">
        <v>1947</v>
      </c>
    </row>
    <row r="74" spans="1:9">
      <c r="A74" s="66" t="s">
        <v>503</v>
      </c>
      <c r="B74" s="85" t="s">
        <v>393</v>
      </c>
      <c r="C74" s="12">
        <v>193</v>
      </c>
      <c r="D74" s="48" t="s">
        <v>393</v>
      </c>
      <c r="E74" s="48">
        <v>193</v>
      </c>
      <c r="F74" s="85" t="s">
        <v>393</v>
      </c>
      <c r="G74" s="12">
        <v>21228</v>
      </c>
      <c r="H74" s="48" t="s">
        <v>393</v>
      </c>
      <c r="I74" s="13">
        <v>4097</v>
      </c>
    </row>
    <row r="75" spans="1:9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12" t="s">
        <v>393</v>
      </c>
      <c r="C76" s="12">
        <v>21</v>
      </c>
      <c r="D76" s="48" t="s">
        <v>393</v>
      </c>
      <c r="E76" s="48">
        <v>21</v>
      </c>
      <c r="F76" s="12" t="s">
        <v>393</v>
      </c>
      <c r="G76" s="12">
        <v>28900</v>
      </c>
      <c r="H76" s="48" t="s">
        <v>393</v>
      </c>
      <c r="I76" s="13">
        <v>607</v>
      </c>
    </row>
    <row r="77" spans="1:9">
      <c r="A77" s="66" t="s">
        <v>506</v>
      </c>
      <c r="B77" s="48">
        <v>1</v>
      </c>
      <c r="C77" s="12">
        <v>152</v>
      </c>
      <c r="D77" s="48" t="s">
        <v>393</v>
      </c>
      <c r="E77" s="48">
        <v>153</v>
      </c>
      <c r="F77" s="48" t="s">
        <v>393</v>
      </c>
      <c r="G77" s="12">
        <v>40000</v>
      </c>
      <c r="H77" s="48" t="s">
        <v>393</v>
      </c>
      <c r="I77" s="13">
        <v>6120</v>
      </c>
    </row>
    <row r="78" spans="1:9">
      <c r="A78" s="66" t="s">
        <v>507</v>
      </c>
      <c r="B78" s="85" t="s">
        <v>393</v>
      </c>
      <c r="C78" s="12">
        <v>48</v>
      </c>
      <c r="D78" s="48" t="s">
        <v>393</v>
      </c>
      <c r="E78" s="48">
        <v>48</v>
      </c>
      <c r="F78" s="85" t="s">
        <v>393</v>
      </c>
      <c r="G78" s="12">
        <v>21750</v>
      </c>
      <c r="H78" s="48" t="s">
        <v>393</v>
      </c>
      <c r="I78" s="13">
        <v>1044</v>
      </c>
    </row>
    <row r="79" spans="1:9">
      <c r="A79" s="76" t="s">
        <v>508</v>
      </c>
      <c r="B79" s="77">
        <v>7</v>
      </c>
      <c r="C79" s="77">
        <v>712</v>
      </c>
      <c r="D79" s="77">
        <v>53</v>
      </c>
      <c r="E79" s="77">
        <v>772</v>
      </c>
      <c r="F79" s="81">
        <v>10286</v>
      </c>
      <c r="G79" s="81">
        <v>32315</v>
      </c>
      <c r="H79" s="77">
        <v>15000</v>
      </c>
      <c r="I79" s="78">
        <v>23931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85">
        <v>2</v>
      </c>
      <c r="C81" s="12">
        <v>170</v>
      </c>
      <c r="D81" s="48">
        <v>1</v>
      </c>
      <c r="E81" s="48">
        <v>173</v>
      </c>
      <c r="F81" s="85">
        <v>25000</v>
      </c>
      <c r="G81" s="12">
        <v>35857</v>
      </c>
      <c r="H81" s="48">
        <v>40000</v>
      </c>
      <c r="I81" s="13">
        <v>6167</v>
      </c>
    </row>
    <row r="82" spans="1:9">
      <c r="A82" s="66" t="s">
        <v>510</v>
      </c>
      <c r="B82" s="12">
        <v>11</v>
      </c>
      <c r="C82" s="12">
        <v>195</v>
      </c>
      <c r="D82" s="48">
        <v>1</v>
      </c>
      <c r="E82" s="48">
        <v>207</v>
      </c>
      <c r="F82" s="12">
        <v>15000</v>
      </c>
      <c r="G82" s="12">
        <v>25000</v>
      </c>
      <c r="H82" s="48">
        <v>35000</v>
      </c>
      <c r="I82" s="13">
        <v>5080</v>
      </c>
    </row>
    <row r="83" spans="1:9">
      <c r="A83" s="76" t="s">
        <v>511</v>
      </c>
      <c r="B83" s="77">
        <v>13</v>
      </c>
      <c r="C83" s="77">
        <v>365</v>
      </c>
      <c r="D83" s="77">
        <v>2</v>
      </c>
      <c r="E83" s="77">
        <v>380</v>
      </c>
      <c r="F83" s="81">
        <v>16538</v>
      </c>
      <c r="G83" s="81">
        <v>30057</v>
      </c>
      <c r="H83" s="77">
        <v>37500</v>
      </c>
      <c r="I83" s="78">
        <v>11247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696</v>
      </c>
      <c r="C85" s="55">
        <v>4738</v>
      </c>
      <c r="D85" s="55">
        <v>55</v>
      </c>
      <c r="E85" s="55">
        <v>5489</v>
      </c>
      <c r="F85" s="205">
        <v>34007</v>
      </c>
      <c r="G85" s="205">
        <v>31425</v>
      </c>
      <c r="H85" s="205">
        <v>15818</v>
      </c>
      <c r="I85" s="56">
        <v>173454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Hoja155">
    <pageSetUpPr fitToPage="1"/>
  </sheetPr>
  <dimension ref="A1:K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5703125" style="240" customWidth="1"/>
    <col min="2" max="9" width="17.140625" style="240" customWidth="1"/>
    <col min="10" max="10" width="0" style="240" hidden="1" customWidth="1"/>
    <col min="11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292"/>
      <c r="B2" s="292"/>
      <c r="C2" s="292"/>
      <c r="D2" s="292"/>
      <c r="E2" s="292"/>
      <c r="F2" s="292"/>
      <c r="G2" s="292"/>
      <c r="H2" s="292"/>
      <c r="I2" s="292"/>
    </row>
    <row r="3" spans="1:11" s="91" customFormat="1" ht="15">
      <c r="A3" s="1545" t="s">
        <v>1395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4.25" customHeight="1" thickBot="1">
      <c r="A4" s="301"/>
      <c r="B4" s="301"/>
      <c r="C4" s="301"/>
      <c r="D4" s="301"/>
      <c r="E4" s="301"/>
      <c r="F4" s="301"/>
      <c r="G4" s="301"/>
      <c r="H4" s="301"/>
      <c r="I4" s="301"/>
    </row>
    <row r="5" spans="1:11" ht="41.25" customHeight="1">
      <c r="A5" s="738"/>
      <c r="B5" s="792" t="s">
        <v>972</v>
      </c>
      <c r="C5" s="794"/>
      <c r="D5" s="792" t="s">
        <v>972</v>
      </c>
      <c r="E5" s="794"/>
      <c r="F5" s="1583" t="s">
        <v>973</v>
      </c>
      <c r="G5" s="1535"/>
      <c r="H5" s="1583" t="s">
        <v>974</v>
      </c>
      <c r="I5" s="1534"/>
    </row>
    <row r="6" spans="1:11" ht="14.25" customHeight="1">
      <c r="A6" s="1165" t="s">
        <v>552</v>
      </c>
      <c r="B6" s="796" t="s">
        <v>975</v>
      </c>
      <c r="C6" s="797"/>
      <c r="D6" s="796" t="s">
        <v>976</v>
      </c>
      <c r="E6" s="797"/>
      <c r="F6" s="1668"/>
      <c r="G6" s="1670"/>
      <c r="H6" s="1668"/>
      <c r="I6" s="1669"/>
    </row>
    <row r="7" spans="1:11" ht="23.25" customHeight="1">
      <c r="A7" s="1165" t="s">
        <v>531</v>
      </c>
      <c r="B7" s="1171" t="s">
        <v>373</v>
      </c>
      <c r="C7" s="781" t="s">
        <v>374</v>
      </c>
      <c r="D7" s="1171" t="s">
        <v>373</v>
      </c>
      <c r="E7" s="781" t="s">
        <v>374</v>
      </c>
      <c r="F7" s="1171" t="s">
        <v>373</v>
      </c>
      <c r="G7" s="781" t="s">
        <v>374</v>
      </c>
      <c r="H7" s="1171" t="s">
        <v>373</v>
      </c>
      <c r="I7" s="798" t="s">
        <v>374</v>
      </c>
    </row>
    <row r="8" spans="1:11" ht="31.5" customHeight="1" thickBot="1">
      <c r="A8" s="1165"/>
      <c r="B8" s="782" t="s">
        <v>383</v>
      </c>
      <c r="C8" s="1170" t="s">
        <v>526</v>
      </c>
      <c r="D8" s="782" t="s">
        <v>383</v>
      </c>
      <c r="E8" s="1170" t="s">
        <v>526</v>
      </c>
      <c r="F8" s="782" t="s">
        <v>383</v>
      </c>
      <c r="G8" s="1170" t="s">
        <v>526</v>
      </c>
      <c r="H8" s="782" t="s">
        <v>383</v>
      </c>
      <c r="I8" s="1172" t="s">
        <v>526</v>
      </c>
    </row>
    <row r="9" spans="1:11" ht="21.75" customHeight="1">
      <c r="A9" s="75" t="s">
        <v>452</v>
      </c>
      <c r="B9" s="232">
        <v>226</v>
      </c>
      <c r="C9" s="232">
        <v>9489</v>
      </c>
      <c r="D9" s="232">
        <v>225</v>
      </c>
      <c r="E9" s="232">
        <v>9448</v>
      </c>
      <c r="F9" s="45" t="s">
        <v>393</v>
      </c>
      <c r="G9" s="45" t="s">
        <v>393</v>
      </c>
      <c r="H9" s="126" t="s">
        <v>393</v>
      </c>
      <c r="I9" s="135" t="s">
        <v>393</v>
      </c>
    </row>
    <row r="10" spans="1:11">
      <c r="A10" s="66" t="s">
        <v>453</v>
      </c>
      <c r="B10" s="12">
        <v>105</v>
      </c>
      <c r="C10" s="12">
        <v>5509</v>
      </c>
      <c r="D10" s="85">
        <v>102</v>
      </c>
      <c r="E10" s="85">
        <v>5352</v>
      </c>
      <c r="F10" s="48" t="s">
        <v>393</v>
      </c>
      <c r="G10" s="48" t="s">
        <v>393</v>
      </c>
      <c r="H10" s="48" t="s">
        <v>393</v>
      </c>
      <c r="I10" s="49" t="s">
        <v>393</v>
      </c>
    </row>
    <row r="11" spans="1:11">
      <c r="A11" s="66" t="s">
        <v>454</v>
      </c>
      <c r="B11" s="85">
        <v>201</v>
      </c>
      <c r="C11" s="85">
        <v>9540</v>
      </c>
      <c r="D11" s="85">
        <v>198</v>
      </c>
      <c r="E11" s="85">
        <v>9397</v>
      </c>
      <c r="F11" s="48" t="s">
        <v>393</v>
      </c>
      <c r="G11" s="48" t="s">
        <v>393</v>
      </c>
      <c r="H11" s="48" t="s">
        <v>393</v>
      </c>
      <c r="I11" s="49" t="s">
        <v>393</v>
      </c>
    </row>
    <row r="12" spans="1:11">
      <c r="A12" s="66" t="s">
        <v>455</v>
      </c>
      <c r="B12" s="12">
        <v>137</v>
      </c>
      <c r="C12" s="12">
        <v>4360</v>
      </c>
      <c r="D12" s="12">
        <v>135</v>
      </c>
      <c r="E12" s="12">
        <v>4297</v>
      </c>
      <c r="F12" s="48" t="s">
        <v>393</v>
      </c>
      <c r="G12" s="48" t="s">
        <v>393</v>
      </c>
      <c r="H12" s="12" t="s">
        <v>393</v>
      </c>
      <c r="I12" s="13" t="s">
        <v>393</v>
      </c>
    </row>
    <row r="13" spans="1:11">
      <c r="A13" s="76" t="s">
        <v>456</v>
      </c>
      <c r="B13" s="77">
        <v>669</v>
      </c>
      <c r="C13" s="77">
        <v>28898</v>
      </c>
      <c r="D13" s="77">
        <v>660</v>
      </c>
      <c r="E13" s="77">
        <v>28494</v>
      </c>
      <c r="F13" s="77" t="s">
        <v>393</v>
      </c>
      <c r="G13" s="77" t="s">
        <v>393</v>
      </c>
      <c r="H13" s="77" t="s">
        <v>393</v>
      </c>
      <c r="I13" s="78" t="s">
        <v>393</v>
      </c>
    </row>
    <row r="14" spans="1:11">
      <c r="A14" s="66"/>
      <c r="B14" s="48"/>
      <c r="C14" s="48"/>
      <c r="D14" s="48"/>
      <c r="E14" s="48"/>
      <c r="F14" s="48"/>
      <c r="G14" s="48"/>
      <c r="H14" s="48"/>
      <c r="I14" s="49"/>
    </row>
    <row r="15" spans="1:11">
      <c r="A15" s="76" t="s">
        <v>457</v>
      </c>
      <c r="B15" s="77" t="s">
        <v>393</v>
      </c>
      <c r="C15" s="77" t="s">
        <v>393</v>
      </c>
      <c r="D15" s="77">
        <v>39</v>
      </c>
      <c r="E15" s="77">
        <v>785</v>
      </c>
      <c r="F15" s="77">
        <v>1</v>
      </c>
      <c r="G15" s="77">
        <v>15</v>
      </c>
      <c r="H15" s="77" t="s">
        <v>393</v>
      </c>
      <c r="I15" s="78" t="s">
        <v>393</v>
      </c>
    </row>
    <row r="16" spans="1:11">
      <c r="A16" s="66"/>
      <c r="B16" s="48"/>
      <c r="C16" s="48"/>
      <c r="D16" s="48"/>
      <c r="E16" s="48"/>
      <c r="F16" s="48"/>
      <c r="G16" s="48"/>
      <c r="H16" s="48"/>
      <c r="I16" s="49"/>
    </row>
    <row r="17" spans="1:9">
      <c r="A17" s="76" t="s">
        <v>458</v>
      </c>
      <c r="B17" s="77">
        <v>8</v>
      </c>
      <c r="C17" s="77">
        <v>184</v>
      </c>
      <c r="D17" s="77" t="s">
        <v>393</v>
      </c>
      <c r="E17" s="77" t="s">
        <v>393</v>
      </c>
      <c r="F17" s="77" t="s">
        <v>393</v>
      </c>
      <c r="G17" s="77" t="s">
        <v>393</v>
      </c>
      <c r="H17" s="77" t="s">
        <v>393</v>
      </c>
      <c r="I17" s="78" t="s">
        <v>393</v>
      </c>
    </row>
    <row r="18" spans="1:9">
      <c r="A18" s="66"/>
      <c r="B18" s="48"/>
      <c r="C18" s="48"/>
      <c r="D18" s="48"/>
      <c r="E18" s="48"/>
      <c r="F18" s="48"/>
      <c r="G18" s="48"/>
      <c r="H18" s="48"/>
      <c r="I18" s="49"/>
    </row>
    <row r="19" spans="1:9">
      <c r="A19" s="66" t="s">
        <v>537</v>
      </c>
      <c r="B19" s="12">
        <v>31</v>
      </c>
      <c r="C19" s="12">
        <v>869</v>
      </c>
      <c r="D19" s="12" t="s">
        <v>393</v>
      </c>
      <c r="E19" s="12" t="s">
        <v>393</v>
      </c>
      <c r="F19" s="12" t="s">
        <v>393</v>
      </c>
      <c r="G19" s="12" t="s">
        <v>393</v>
      </c>
      <c r="H19" s="12" t="s">
        <v>393</v>
      </c>
      <c r="I19" s="13" t="s">
        <v>393</v>
      </c>
    </row>
    <row r="20" spans="1:9">
      <c r="A20" s="66" t="s">
        <v>460</v>
      </c>
      <c r="B20" s="12">
        <v>15</v>
      </c>
      <c r="C20" s="12">
        <v>400</v>
      </c>
      <c r="D20" s="48" t="s">
        <v>393</v>
      </c>
      <c r="E20" s="48" t="s">
        <v>393</v>
      </c>
      <c r="F20" s="48" t="s">
        <v>393</v>
      </c>
      <c r="G20" s="48" t="s">
        <v>393</v>
      </c>
      <c r="H20" s="48" t="s">
        <v>393</v>
      </c>
      <c r="I20" s="49" t="s">
        <v>393</v>
      </c>
    </row>
    <row r="21" spans="1:9">
      <c r="A21" s="66" t="s">
        <v>461</v>
      </c>
      <c r="B21" s="12">
        <v>45</v>
      </c>
      <c r="C21" s="12">
        <v>1190</v>
      </c>
      <c r="D21" s="12" t="s">
        <v>393</v>
      </c>
      <c r="E21" s="12" t="s">
        <v>393</v>
      </c>
      <c r="F21" s="48" t="s">
        <v>393</v>
      </c>
      <c r="G21" s="48" t="s">
        <v>393</v>
      </c>
      <c r="H21" s="48" t="s">
        <v>393</v>
      </c>
      <c r="I21" s="49" t="s">
        <v>393</v>
      </c>
    </row>
    <row r="22" spans="1:9">
      <c r="A22" s="76" t="s">
        <v>462</v>
      </c>
      <c r="B22" s="77">
        <v>91</v>
      </c>
      <c r="C22" s="77">
        <v>2459</v>
      </c>
      <c r="D22" s="77" t="s">
        <v>393</v>
      </c>
      <c r="E22" s="77" t="s">
        <v>393</v>
      </c>
      <c r="F22" s="77" t="s">
        <v>393</v>
      </c>
      <c r="G22" s="77" t="s">
        <v>393</v>
      </c>
      <c r="H22" s="77" t="s">
        <v>393</v>
      </c>
      <c r="I22" s="78" t="s">
        <v>393</v>
      </c>
    </row>
    <row r="23" spans="1:9">
      <c r="A23" s="66"/>
      <c r="B23" s="48"/>
      <c r="C23" s="48"/>
      <c r="D23" s="48"/>
      <c r="E23" s="48"/>
      <c r="F23" s="48"/>
      <c r="G23" s="48"/>
      <c r="H23" s="48"/>
      <c r="I23" s="49"/>
    </row>
    <row r="24" spans="1:9">
      <c r="A24" s="76" t="s">
        <v>463</v>
      </c>
      <c r="B24" s="77">
        <v>50</v>
      </c>
      <c r="C24" s="77">
        <v>1359</v>
      </c>
      <c r="D24" s="77">
        <v>55</v>
      </c>
      <c r="E24" s="77">
        <v>1535</v>
      </c>
      <c r="F24" s="77">
        <v>4</v>
      </c>
      <c r="G24" s="77">
        <v>29</v>
      </c>
      <c r="H24" s="77">
        <v>84</v>
      </c>
      <c r="I24" s="78">
        <v>1027</v>
      </c>
    </row>
    <row r="25" spans="1:9">
      <c r="A25" s="66"/>
      <c r="B25" s="48"/>
      <c r="C25" s="48"/>
      <c r="D25" s="48"/>
      <c r="E25" s="48"/>
      <c r="F25" s="48"/>
      <c r="G25" s="48"/>
      <c r="H25" s="48"/>
      <c r="I25" s="49"/>
    </row>
    <row r="26" spans="1:9">
      <c r="A26" s="76" t="s">
        <v>464</v>
      </c>
      <c r="B26" s="77">
        <v>8</v>
      </c>
      <c r="C26" s="77">
        <v>260</v>
      </c>
      <c r="D26" s="77">
        <v>84</v>
      </c>
      <c r="E26" s="77">
        <v>3109</v>
      </c>
      <c r="F26" s="77">
        <v>4</v>
      </c>
      <c r="G26" s="77">
        <v>68</v>
      </c>
      <c r="H26" s="77">
        <v>10</v>
      </c>
      <c r="I26" s="78">
        <v>220</v>
      </c>
    </row>
    <row r="27" spans="1:9">
      <c r="A27" s="66"/>
      <c r="B27" s="48"/>
      <c r="C27" s="48"/>
      <c r="D27" s="48"/>
      <c r="E27" s="48"/>
      <c r="F27" s="48"/>
      <c r="G27" s="48"/>
      <c r="H27" s="48"/>
      <c r="I27" s="49"/>
    </row>
    <row r="28" spans="1:9">
      <c r="A28" s="66" t="s">
        <v>465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48" t="s">
        <v>393</v>
      </c>
      <c r="H28" s="48" t="s">
        <v>393</v>
      </c>
      <c r="I28" s="49" t="s">
        <v>393</v>
      </c>
    </row>
    <row r="29" spans="1:9">
      <c r="A29" s="66" t="s">
        <v>466</v>
      </c>
      <c r="B29" s="48" t="s">
        <v>393</v>
      </c>
      <c r="C29" s="48" t="s">
        <v>393</v>
      </c>
      <c r="D29" s="85">
        <v>20</v>
      </c>
      <c r="E29" s="85">
        <v>760</v>
      </c>
      <c r="F29" s="48" t="s">
        <v>393</v>
      </c>
      <c r="G29" s="48" t="s">
        <v>393</v>
      </c>
      <c r="H29" s="48" t="s">
        <v>393</v>
      </c>
      <c r="I29" s="49" t="s">
        <v>393</v>
      </c>
    </row>
    <row r="30" spans="1:9">
      <c r="A30" s="66" t="s">
        <v>467</v>
      </c>
      <c r="B30" s="12" t="s">
        <v>393</v>
      </c>
      <c r="C30" s="12" t="s">
        <v>393</v>
      </c>
      <c r="D30" s="12" t="s">
        <v>393</v>
      </c>
      <c r="E30" s="12" t="s">
        <v>393</v>
      </c>
      <c r="F30" s="12" t="s">
        <v>393</v>
      </c>
      <c r="G30" s="12" t="s">
        <v>393</v>
      </c>
      <c r="H30" s="85">
        <v>60</v>
      </c>
      <c r="I30" s="128">
        <v>1800</v>
      </c>
    </row>
    <row r="31" spans="1:9">
      <c r="A31" s="76" t="s">
        <v>468</v>
      </c>
      <c r="B31" s="77" t="s">
        <v>393</v>
      </c>
      <c r="C31" s="77" t="s">
        <v>393</v>
      </c>
      <c r="D31" s="77">
        <v>20</v>
      </c>
      <c r="E31" s="77">
        <v>760</v>
      </c>
      <c r="F31" s="77" t="s">
        <v>393</v>
      </c>
      <c r="G31" s="77" t="s">
        <v>393</v>
      </c>
      <c r="H31" s="77">
        <v>60</v>
      </c>
      <c r="I31" s="78">
        <v>1800</v>
      </c>
    </row>
    <row r="32" spans="1:9">
      <c r="A32" s="66"/>
      <c r="B32" s="48"/>
      <c r="C32" s="48"/>
      <c r="D32" s="48"/>
      <c r="E32" s="48"/>
      <c r="F32" s="48"/>
      <c r="G32" s="48"/>
      <c r="H32" s="48"/>
      <c r="I32" s="49"/>
    </row>
    <row r="33" spans="1:9">
      <c r="A33" s="66" t="s">
        <v>469</v>
      </c>
      <c r="B33" s="83">
        <v>65</v>
      </c>
      <c r="C33" s="83">
        <v>1824</v>
      </c>
      <c r="D33" s="83">
        <v>81</v>
      </c>
      <c r="E33" s="83">
        <v>2280</v>
      </c>
      <c r="F33" s="83">
        <v>8</v>
      </c>
      <c r="G33" s="83">
        <v>91</v>
      </c>
      <c r="H33" s="83">
        <v>8</v>
      </c>
      <c r="I33" s="84">
        <v>365</v>
      </c>
    </row>
    <row r="34" spans="1:9">
      <c r="A34" s="66" t="s">
        <v>470</v>
      </c>
      <c r="B34" s="48">
        <v>20</v>
      </c>
      <c r="C34" s="48">
        <v>531</v>
      </c>
      <c r="D34" s="48" t="s">
        <v>393</v>
      </c>
      <c r="E34" s="48" t="s">
        <v>393</v>
      </c>
      <c r="F34" s="48" t="s">
        <v>393</v>
      </c>
      <c r="G34" s="48" t="s">
        <v>393</v>
      </c>
      <c r="H34" s="83">
        <v>2</v>
      </c>
      <c r="I34" s="84">
        <v>29</v>
      </c>
    </row>
    <row r="35" spans="1:9">
      <c r="A35" s="66" t="s">
        <v>471</v>
      </c>
      <c r="B35" s="83">
        <v>11</v>
      </c>
      <c r="C35" s="83">
        <v>306</v>
      </c>
      <c r="D35" s="83">
        <v>18</v>
      </c>
      <c r="E35" s="83">
        <v>528</v>
      </c>
      <c r="F35" s="83">
        <v>1</v>
      </c>
      <c r="G35" s="83">
        <v>17</v>
      </c>
      <c r="H35" s="83" t="s">
        <v>393</v>
      </c>
      <c r="I35" s="84" t="s">
        <v>393</v>
      </c>
    </row>
    <row r="36" spans="1:9">
      <c r="A36" s="66" t="s">
        <v>472</v>
      </c>
      <c r="B36" s="83">
        <v>27</v>
      </c>
      <c r="C36" s="83">
        <v>669</v>
      </c>
      <c r="D36" s="83">
        <v>196</v>
      </c>
      <c r="E36" s="83">
        <v>4906</v>
      </c>
      <c r="F36" s="83" t="s">
        <v>393</v>
      </c>
      <c r="G36" s="83" t="s">
        <v>393</v>
      </c>
      <c r="H36" s="83" t="s">
        <v>393</v>
      </c>
      <c r="I36" s="84" t="s">
        <v>393</v>
      </c>
    </row>
    <row r="37" spans="1:9">
      <c r="A37" s="76" t="s">
        <v>473</v>
      </c>
      <c r="B37" s="77">
        <v>123</v>
      </c>
      <c r="C37" s="77">
        <v>3330</v>
      </c>
      <c r="D37" s="77">
        <v>295</v>
      </c>
      <c r="E37" s="77">
        <v>7714</v>
      </c>
      <c r="F37" s="77">
        <v>9</v>
      </c>
      <c r="G37" s="77">
        <v>108</v>
      </c>
      <c r="H37" s="77">
        <v>10</v>
      </c>
      <c r="I37" s="78">
        <v>394</v>
      </c>
    </row>
    <row r="38" spans="1:9">
      <c r="A38" s="66"/>
      <c r="B38" s="48"/>
      <c r="C38" s="48"/>
      <c r="D38" s="48"/>
      <c r="E38" s="48"/>
      <c r="F38" s="48"/>
      <c r="G38" s="48"/>
      <c r="H38" s="48"/>
      <c r="I38" s="49"/>
    </row>
    <row r="39" spans="1:9">
      <c r="A39" s="76" t="s">
        <v>474</v>
      </c>
      <c r="B39" s="77">
        <v>7</v>
      </c>
      <c r="C39" s="77">
        <v>319</v>
      </c>
      <c r="D39" s="77">
        <v>39</v>
      </c>
      <c r="E39" s="77">
        <v>1805</v>
      </c>
      <c r="F39" s="77" t="s">
        <v>393</v>
      </c>
      <c r="G39" s="77" t="s">
        <v>393</v>
      </c>
      <c r="H39" s="77" t="s">
        <v>393</v>
      </c>
      <c r="I39" s="78" t="s">
        <v>393</v>
      </c>
    </row>
    <row r="40" spans="1:9">
      <c r="A40" s="66"/>
      <c r="B40" s="48"/>
      <c r="C40" s="48"/>
      <c r="D40" s="48"/>
      <c r="E40" s="48"/>
      <c r="F40" s="48"/>
      <c r="G40" s="48"/>
      <c r="H40" s="48"/>
      <c r="I40" s="49"/>
    </row>
    <row r="41" spans="1:9">
      <c r="A41" s="66" t="s">
        <v>538</v>
      </c>
      <c r="B41" s="12">
        <v>6</v>
      </c>
      <c r="C41" s="12">
        <v>143</v>
      </c>
      <c r="D41" s="12" t="s">
        <v>393</v>
      </c>
      <c r="E41" s="12" t="s">
        <v>393</v>
      </c>
      <c r="F41" s="48" t="s">
        <v>393</v>
      </c>
      <c r="G41" s="48" t="s">
        <v>393</v>
      </c>
      <c r="H41" s="48" t="s">
        <v>393</v>
      </c>
      <c r="I41" s="49" t="s">
        <v>393</v>
      </c>
    </row>
    <row r="42" spans="1:9">
      <c r="A42" s="66" t="s">
        <v>476</v>
      </c>
      <c r="B42" s="12">
        <v>30</v>
      </c>
      <c r="C42" s="12">
        <v>900</v>
      </c>
      <c r="D42" s="48">
        <v>30</v>
      </c>
      <c r="E42" s="48">
        <v>900</v>
      </c>
      <c r="F42" s="48" t="s">
        <v>393</v>
      </c>
      <c r="G42" s="48" t="s">
        <v>393</v>
      </c>
      <c r="H42" s="12" t="s">
        <v>393</v>
      </c>
      <c r="I42" s="13" t="s">
        <v>393</v>
      </c>
    </row>
    <row r="43" spans="1:9">
      <c r="A43" s="66" t="s">
        <v>477</v>
      </c>
      <c r="B43" s="12">
        <v>50</v>
      </c>
      <c r="C43" s="12">
        <v>1900</v>
      </c>
      <c r="D43" s="12" t="s">
        <v>393</v>
      </c>
      <c r="E43" s="12" t="s">
        <v>393</v>
      </c>
      <c r="F43" s="12" t="s">
        <v>393</v>
      </c>
      <c r="G43" s="12" t="s">
        <v>393</v>
      </c>
      <c r="H43" s="12" t="s">
        <v>393</v>
      </c>
      <c r="I43" s="13" t="s">
        <v>393</v>
      </c>
    </row>
    <row r="44" spans="1:9">
      <c r="A44" s="66" t="s">
        <v>478</v>
      </c>
      <c r="B44" s="85">
        <v>4</v>
      </c>
      <c r="C44" s="85">
        <v>240</v>
      </c>
      <c r="D44" s="48" t="s">
        <v>393</v>
      </c>
      <c r="E44" s="48" t="s">
        <v>393</v>
      </c>
      <c r="F44" s="48" t="s">
        <v>393</v>
      </c>
      <c r="G44" s="48" t="s">
        <v>393</v>
      </c>
      <c r="H44" s="12" t="s">
        <v>393</v>
      </c>
      <c r="I44" s="13" t="s">
        <v>393</v>
      </c>
    </row>
    <row r="45" spans="1:9">
      <c r="A45" s="66" t="s">
        <v>479</v>
      </c>
      <c r="B45" s="12">
        <v>26</v>
      </c>
      <c r="C45" s="12">
        <v>650</v>
      </c>
      <c r="D45" s="12">
        <v>20</v>
      </c>
      <c r="E45" s="12">
        <v>500</v>
      </c>
      <c r="F45" s="12">
        <v>1</v>
      </c>
      <c r="G45" s="12">
        <v>25</v>
      </c>
      <c r="H45" s="12">
        <v>5</v>
      </c>
      <c r="I45" s="13">
        <v>125</v>
      </c>
    </row>
    <row r="46" spans="1:9">
      <c r="A46" s="66" t="s">
        <v>480</v>
      </c>
      <c r="B46" s="12">
        <v>17</v>
      </c>
      <c r="C46" s="12">
        <v>680</v>
      </c>
      <c r="D46" s="12">
        <v>17</v>
      </c>
      <c r="E46" s="12">
        <v>680</v>
      </c>
      <c r="F46" s="48" t="s">
        <v>393</v>
      </c>
      <c r="G46" s="48" t="s">
        <v>393</v>
      </c>
      <c r="H46" s="85" t="s">
        <v>393</v>
      </c>
      <c r="I46" s="128" t="s">
        <v>393</v>
      </c>
    </row>
    <row r="47" spans="1:9">
      <c r="A47" s="66" t="s">
        <v>481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48" t="s">
        <v>393</v>
      </c>
      <c r="G47" s="48" t="s">
        <v>393</v>
      </c>
      <c r="H47" s="12" t="s">
        <v>393</v>
      </c>
      <c r="I47" s="13" t="s">
        <v>393</v>
      </c>
    </row>
    <row r="48" spans="1:9">
      <c r="A48" s="66" t="s">
        <v>482</v>
      </c>
      <c r="B48" s="12">
        <v>11</v>
      </c>
      <c r="C48" s="12">
        <v>660</v>
      </c>
      <c r="D48" s="12" t="s">
        <v>393</v>
      </c>
      <c r="E48" s="12" t="s">
        <v>393</v>
      </c>
      <c r="F48" s="48" t="s">
        <v>393</v>
      </c>
      <c r="G48" s="48" t="s">
        <v>393</v>
      </c>
      <c r="H48" s="48" t="s">
        <v>393</v>
      </c>
      <c r="I48" s="49" t="s">
        <v>393</v>
      </c>
    </row>
    <row r="49" spans="1:9">
      <c r="A49" s="66" t="s">
        <v>483</v>
      </c>
      <c r="B49" s="12">
        <v>2</v>
      </c>
      <c r="C49" s="12">
        <v>40</v>
      </c>
      <c r="D49" s="12">
        <v>14</v>
      </c>
      <c r="E49" s="12">
        <v>522</v>
      </c>
      <c r="F49" s="48" t="s">
        <v>393</v>
      </c>
      <c r="G49" s="48" t="s">
        <v>393</v>
      </c>
      <c r="H49" s="12" t="s">
        <v>393</v>
      </c>
      <c r="I49" s="13" t="s">
        <v>393</v>
      </c>
    </row>
    <row r="50" spans="1:9">
      <c r="A50" s="76" t="s">
        <v>484</v>
      </c>
      <c r="B50" s="77">
        <v>146</v>
      </c>
      <c r="C50" s="77">
        <v>5213</v>
      </c>
      <c r="D50" s="77">
        <v>81</v>
      </c>
      <c r="E50" s="77">
        <v>2602</v>
      </c>
      <c r="F50" s="77">
        <v>1</v>
      </c>
      <c r="G50" s="77">
        <v>25</v>
      </c>
      <c r="H50" s="77">
        <v>5</v>
      </c>
      <c r="I50" s="78">
        <v>125</v>
      </c>
    </row>
    <row r="51" spans="1:9">
      <c r="A51" s="66"/>
      <c r="B51" s="48"/>
      <c r="C51" s="48"/>
      <c r="D51" s="48"/>
      <c r="E51" s="48"/>
      <c r="F51" s="48"/>
      <c r="G51" s="48"/>
      <c r="H51" s="48"/>
      <c r="I51" s="49"/>
    </row>
    <row r="52" spans="1:9">
      <c r="A52" s="76" t="s">
        <v>485</v>
      </c>
      <c r="B52" s="77">
        <v>35</v>
      </c>
      <c r="C52" s="77">
        <v>980</v>
      </c>
      <c r="D52" s="77">
        <v>40</v>
      </c>
      <c r="E52" s="77">
        <v>1120</v>
      </c>
      <c r="F52" s="77">
        <v>23</v>
      </c>
      <c r="G52" s="77">
        <v>644</v>
      </c>
      <c r="H52" s="77">
        <v>10</v>
      </c>
      <c r="I52" s="78">
        <v>280</v>
      </c>
    </row>
    <row r="53" spans="1:9">
      <c r="A53" s="66"/>
      <c r="B53" s="48"/>
      <c r="C53" s="48"/>
      <c r="D53" s="48"/>
      <c r="E53" s="48"/>
      <c r="F53" s="48"/>
      <c r="G53" s="48"/>
      <c r="H53" s="48"/>
      <c r="I53" s="49"/>
    </row>
    <row r="54" spans="1:9">
      <c r="A54" s="66" t="s">
        <v>486</v>
      </c>
      <c r="B54" s="48" t="s">
        <v>393</v>
      </c>
      <c r="C54" s="48" t="s">
        <v>393</v>
      </c>
      <c r="D54" s="48" t="s">
        <v>393</v>
      </c>
      <c r="E54" s="48" t="s">
        <v>393</v>
      </c>
      <c r="F54" s="48" t="s">
        <v>393</v>
      </c>
      <c r="G54" s="48" t="s">
        <v>393</v>
      </c>
      <c r="H54" s="12">
        <v>20</v>
      </c>
      <c r="I54" s="13">
        <v>500</v>
      </c>
    </row>
    <row r="55" spans="1:9">
      <c r="A55" s="66" t="s">
        <v>487</v>
      </c>
      <c r="B55" s="12">
        <v>7</v>
      </c>
      <c r="C55" s="12">
        <v>91</v>
      </c>
      <c r="D55" s="48" t="s">
        <v>393</v>
      </c>
      <c r="E55" s="48" t="s">
        <v>393</v>
      </c>
      <c r="F55" s="48" t="s">
        <v>393</v>
      </c>
      <c r="G55" s="48" t="s">
        <v>393</v>
      </c>
      <c r="H55" s="48" t="s">
        <v>393</v>
      </c>
      <c r="I55" s="49" t="s">
        <v>393</v>
      </c>
    </row>
    <row r="56" spans="1:9">
      <c r="A56" s="66" t="s">
        <v>488</v>
      </c>
      <c r="B56" s="12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48" t="s">
        <v>393</v>
      </c>
      <c r="H56" s="48" t="s">
        <v>393</v>
      </c>
      <c r="I56" s="49" t="s">
        <v>393</v>
      </c>
    </row>
    <row r="57" spans="1:9">
      <c r="A57" s="66" t="s">
        <v>489</v>
      </c>
      <c r="B57" s="12" t="s">
        <v>393</v>
      </c>
      <c r="C57" s="12" t="s">
        <v>393</v>
      </c>
      <c r="D57" s="12" t="s">
        <v>393</v>
      </c>
      <c r="E57" s="12" t="s">
        <v>393</v>
      </c>
      <c r="F57" s="12" t="s">
        <v>393</v>
      </c>
      <c r="G57" s="12" t="s">
        <v>393</v>
      </c>
      <c r="H57" s="48" t="s">
        <v>393</v>
      </c>
      <c r="I57" s="49" t="s">
        <v>393</v>
      </c>
    </row>
    <row r="58" spans="1:9">
      <c r="A58" s="66" t="s">
        <v>490</v>
      </c>
      <c r="B58" s="12">
        <v>24</v>
      </c>
      <c r="C58" s="12">
        <v>799</v>
      </c>
      <c r="D58" s="12">
        <v>124</v>
      </c>
      <c r="E58" s="12">
        <v>4235</v>
      </c>
      <c r="F58" s="12" t="s">
        <v>393</v>
      </c>
      <c r="G58" s="12" t="s">
        <v>393</v>
      </c>
      <c r="H58" s="12">
        <v>87</v>
      </c>
      <c r="I58" s="13">
        <v>2956</v>
      </c>
    </row>
    <row r="59" spans="1:9">
      <c r="A59" s="76" t="s">
        <v>565</v>
      </c>
      <c r="B59" s="77">
        <v>31</v>
      </c>
      <c r="C59" s="77">
        <v>890</v>
      </c>
      <c r="D59" s="77">
        <v>124</v>
      </c>
      <c r="E59" s="77">
        <v>4235</v>
      </c>
      <c r="F59" s="77" t="s">
        <v>393</v>
      </c>
      <c r="G59" s="77" t="s">
        <v>393</v>
      </c>
      <c r="H59" s="77">
        <v>107</v>
      </c>
      <c r="I59" s="78">
        <v>3456</v>
      </c>
    </row>
    <row r="60" spans="1:9">
      <c r="A60" s="66"/>
      <c r="B60" s="48"/>
      <c r="C60" s="48"/>
      <c r="D60" s="48"/>
      <c r="E60" s="48"/>
      <c r="F60" s="48"/>
      <c r="G60" s="48"/>
      <c r="H60" s="48"/>
      <c r="I60" s="49"/>
    </row>
    <row r="61" spans="1:9">
      <c r="A61" s="66" t="s">
        <v>492</v>
      </c>
      <c r="B61" s="12">
        <v>68</v>
      </c>
      <c r="C61" s="12">
        <v>2040</v>
      </c>
      <c r="D61" s="12">
        <v>66</v>
      </c>
      <c r="E61" s="12">
        <v>1980</v>
      </c>
      <c r="F61" s="12" t="s">
        <v>393</v>
      </c>
      <c r="G61" s="12" t="s">
        <v>393</v>
      </c>
      <c r="H61" s="12">
        <v>71</v>
      </c>
      <c r="I61" s="13">
        <v>2130</v>
      </c>
    </row>
    <row r="62" spans="1:9">
      <c r="A62" s="66" t="s">
        <v>493</v>
      </c>
      <c r="B62" s="12">
        <v>27</v>
      </c>
      <c r="C62" s="12">
        <v>815</v>
      </c>
      <c r="D62" s="12">
        <v>101</v>
      </c>
      <c r="E62" s="12">
        <v>3140</v>
      </c>
      <c r="F62" s="12" t="s">
        <v>393</v>
      </c>
      <c r="G62" s="12" t="s">
        <v>393</v>
      </c>
      <c r="H62" s="48" t="s">
        <v>393</v>
      </c>
      <c r="I62" s="49" t="s">
        <v>393</v>
      </c>
    </row>
    <row r="63" spans="1:9">
      <c r="A63" s="66" t="s">
        <v>494</v>
      </c>
      <c r="B63" s="12">
        <v>304</v>
      </c>
      <c r="C63" s="12">
        <v>7600</v>
      </c>
      <c r="D63" s="12">
        <v>163</v>
      </c>
      <c r="E63" s="12">
        <v>4075</v>
      </c>
      <c r="F63" s="12" t="s">
        <v>393</v>
      </c>
      <c r="G63" s="12" t="s">
        <v>393</v>
      </c>
      <c r="H63" s="12">
        <v>358</v>
      </c>
      <c r="I63" s="13">
        <v>6802</v>
      </c>
    </row>
    <row r="64" spans="1:9">
      <c r="A64" s="76" t="s">
        <v>495</v>
      </c>
      <c r="B64" s="77">
        <v>399</v>
      </c>
      <c r="C64" s="77">
        <v>10455</v>
      </c>
      <c r="D64" s="77">
        <v>330</v>
      </c>
      <c r="E64" s="77">
        <v>9195</v>
      </c>
      <c r="F64" s="77" t="s">
        <v>393</v>
      </c>
      <c r="G64" s="77" t="s">
        <v>393</v>
      </c>
      <c r="H64" s="77">
        <v>429</v>
      </c>
      <c r="I64" s="78">
        <v>8932</v>
      </c>
    </row>
    <row r="65" spans="1:9">
      <c r="A65" s="66"/>
      <c r="B65" s="48"/>
      <c r="C65" s="48"/>
      <c r="D65" s="48"/>
      <c r="E65" s="48"/>
      <c r="F65" s="48"/>
      <c r="G65" s="48"/>
      <c r="H65" s="48"/>
      <c r="I65" s="49"/>
    </row>
    <row r="66" spans="1:9">
      <c r="A66" s="76" t="s">
        <v>496</v>
      </c>
      <c r="B66" s="77">
        <v>79</v>
      </c>
      <c r="C66" s="77">
        <v>1738</v>
      </c>
      <c r="D66" s="77">
        <v>93</v>
      </c>
      <c r="E66" s="77">
        <v>2046</v>
      </c>
      <c r="F66" s="77" t="s">
        <v>393</v>
      </c>
      <c r="G66" s="77" t="s">
        <v>393</v>
      </c>
      <c r="H66" s="77">
        <v>59</v>
      </c>
      <c r="I66" s="78">
        <v>1298</v>
      </c>
    </row>
    <row r="67" spans="1:9">
      <c r="A67" s="66"/>
      <c r="B67" s="48"/>
      <c r="C67" s="48"/>
      <c r="D67" s="48"/>
      <c r="E67" s="48"/>
      <c r="F67" s="48"/>
      <c r="G67" s="48"/>
      <c r="H67" s="48"/>
      <c r="I67" s="49"/>
    </row>
    <row r="68" spans="1:9">
      <c r="A68" s="66" t="s">
        <v>497</v>
      </c>
      <c r="B68" s="48" t="s">
        <v>393</v>
      </c>
      <c r="C68" s="12" t="s">
        <v>393</v>
      </c>
      <c r="D68" s="48" t="s">
        <v>393</v>
      </c>
      <c r="E68" s="12" t="s">
        <v>393</v>
      </c>
      <c r="F68" s="48" t="s">
        <v>393</v>
      </c>
      <c r="G68" s="48" t="s">
        <v>393</v>
      </c>
      <c r="H68" s="85">
        <v>10</v>
      </c>
      <c r="I68" s="128">
        <v>170</v>
      </c>
    </row>
    <row r="69" spans="1:9">
      <c r="A69" s="66" t="s">
        <v>498</v>
      </c>
      <c r="B69" s="48">
        <v>5</v>
      </c>
      <c r="C69" s="12">
        <v>200</v>
      </c>
      <c r="D69" s="48" t="s">
        <v>393</v>
      </c>
      <c r="E69" s="12" t="s">
        <v>393</v>
      </c>
      <c r="F69" s="48" t="s">
        <v>393</v>
      </c>
      <c r="G69" s="48" t="s">
        <v>393</v>
      </c>
      <c r="H69" s="48" t="s">
        <v>393</v>
      </c>
      <c r="I69" s="49" t="s">
        <v>393</v>
      </c>
    </row>
    <row r="70" spans="1:9">
      <c r="A70" s="76" t="s">
        <v>499</v>
      </c>
      <c r="B70" s="77">
        <v>5</v>
      </c>
      <c r="C70" s="77">
        <v>200</v>
      </c>
      <c r="D70" s="77" t="s">
        <v>393</v>
      </c>
      <c r="E70" s="77" t="s">
        <v>393</v>
      </c>
      <c r="F70" s="77" t="s">
        <v>393</v>
      </c>
      <c r="G70" s="77" t="s">
        <v>393</v>
      </c>
      <c r="H70" s="77">
        <v>10</v>
      </c>
      <c r="I70" s="78">
        <v>170</v>
      </c>
    </row>
    <row r="71" spans="1:9">
      <c r="A71" s="66"/>
      <c r="B71" s="48"/>
      <c r="C71" s="48"/>
      <c r="D71" s="48"/>
      <c r="E71" s="48"/>
      <c r="F71" s="48"/>
      <c r="G71" s="48"/>
      <c r="H71" s="48"/>
      <c r="I71" s="49"/>
    </row>
    <row r="72" spans="1:9">
      <c r="A72" s="66" t="s">
        <v>500</v>
      </c>
      <c r="B72" s="12">
        <v>43</v>
      </c>
      <c r="C72" s="12">
        <v>1027</v>
      </c>
      <c r="D72" s="48">
        <v>20</v>
      </c>
      <c r="E72" s="48">
        <v>500</v>
      </c>
      <c r="F72" s="48" t="s">
        <v>393</v>
      </c>
      <c r="G72" s="48" t="s">
        <v>393</v>
      </c>
      <c r="H72" s="12">
        <v>83</v>
      </c>
      <c r="I72" s="13">
        <v>1995</v>
      </c>
    </row>
    <row r="73" spans="1:9">
      <c r="A73" s="66" t="s">
        <v>501</v>
      </c>
      <c r="B73" s="12">
        <v>74</v>
      </c>
      <c r="C73" s="12">
        <v>3760</v>
      </c>
      <c r="D73" s="12">
        <v>56</v>
      </c>
      <c r="E73" s="12">
        <v>2834</v>
      </c>
      <c r="F73" s="48" t="s">
        <v>393</v>
      </c>
      <c r="G73" s="48" t="s">
        <v>393</v>
      </c>
      <c r="H73" s="12" t="s">
        <v>393</v>
      </c>
      <c r="I73" s="13" t="s">
        <v>393</v>
      </c>
    </row>
    <row r="74" spans="1:9">
      <c r="A74" s="66" t="s">
        <v>502</v>
      </c>
      <c r="B74" s="12">
        <v>59</v>
      </c>
      <c r="C74" s="12">
        <v>1422</v>
      </c>
      <c r="D74" s="12">
        <v>16</v>
      </c>
      <c r="E74" s="12">
        <v>389</v>
      </c>
      <c r="F74" s="12">
        <v>6</v>
      </c>
      <c r="G74" s="12">
        <v>136</v>
      </c>
      <c r="H74" s="48" t="s">
        <v>393</v>
      </c>
      <c r="I74" s="49" t="s">
        <v>393</v>
      </c>
    </row>
    <row r="75" spans="1:9">
      <c r="A75" s="66" t="s">
        <v>503</v>
      </c>
      <c r="B75" s="12">
        <v>32</v>
      </c>
      <c r="C75" s="12">
        <v>970</v>
      </c>
      <c r="D75" s="12">
        <v>125</v>
      </c>
      <c r="E75" s="12">
        <v>1975</v>
      </c>
      <c r="F75" s="48" t="s">
        <v>393</v>
      </c>
      <c r="G75" s="48" t="s">
        <v>393</v>
      </c>
      <c r="H75" s="12">
        <v>36</v>
      </c>
      <c r="I75" s="13">
        <v>1152</v>
      </c>
    </row>
    <row r="76" spans="1:9">
      <c r="A76" s="66" t="s">
        <v>504</v>
      </c>
      <c r="B76" s="12" t="s">
        <v>393</v>
      </c>
      <c r="C76" s="12" t="s">
        <v>393</v>
      </c>
      <c r="D76" s="48" t="s">
        <v>393</v>
      </c>
      <c r="E76" s="48" t="s">
        <v>393</v>
      </c>
      <c r="F76" s="48" t="s">
        <v>393</v>
      </c>
      <c r="G76" s="48" t="s">
        <v>393</v>
      </c>
      <c r="H76" s="48" t="s">
        <v>393</v>
      </c>
      <c r="I76" s="49" t="s">
        <v>393</v>
      </c>
    </row>
    <row r="77" spans="1:9">
      <c r="A77" s="66" t="s">
        <v>505</v>
      </c>
      <c r="B77" s="12">
        <v>10</v>
      </c>
      <c r="C77" s="12">
        <v>290</v>
      </c>
      <c r="D77" s="48" t="s">
        <v>393</v>
      </c>
      <c r="E77" s="48" t="s">
        <v>393</v>
      </c>
      <c r="F77" s="48" t="s">
        <v>393</v>
      </c>
      <c r="G77" s="48" t="s">
        <v>393</v>
      </c>
      <c r="H77" s="85">
        <v>11</v>
      </c>
      <c r="I77" s="128">
        <v>317</v>
      </c>
    </row>
    <row r="78" spans="1:9">
      <c r="A78" s="66" t="s">
        <v>506</v>
      </c>
      <c r="B78" s="12">
        <v>153</v>
      </c>
      <c r="C78" s="12">
        <v>6120</v>
      </c>
      <c r="D78" s="48" t="s">
        <v>393</v>
      </c>
      <c r="E78" s="48" t="s">
        <v>393</v>
      </c>
      <c r="F78" s="48" t="s">
        <v>393</v>
      </c>
      <c r="G78" s="48" t="s">
        <v>393</v>
      </c>
      <c r="H78" s="48" t="s">
        <v>393</v>
      </c>
      <c r="I78" s="49" t="s">
        <v>393</v>
      </c>
    </row>
    <row r="79" spans="1:9">
      <c r="A79" s="66" t="s">
        <v>507</v>
      </c>
      <c r="B79" s="12">
        <v>48</v>
      </c>
      <c r="C79" s="12">
        <v>1044</v>
      </c>
      <c r="D79" s="48" t="s">
        <v>393</v>
      </c>
      <c r="E79" s="48" t="s">
        <v>393</v>
      </c>
      <c r="F79" s="48" t="s">
        <v>393</v>
      </c>
      <c r="G79" s="48" t="s">
        <v>393</v>
      </c>
      <c r="H79" s="12" t="s">
        <v>393</v>
      </c>
      <c r="I79" s="13" t="s">
        <v>393</v>
      </c>
    </row>
    <row r="80" spans="1:9">
      <c r="A80" s="76" t="s">
        <v>508</v>
      </c>
      <c r="B80" s="77">
        <v>419</v>
      </c>
      <c r="C80" s="77">
        <v>14633</v>
      </c>
      <c r="D80" s="77">
        <v>217</v>
      </c>
      <c r="E80" s="77">
        <v>5698</v>
      </c>
      <c r="F80" s="77">
        <v>6</v>
      </c>
      <c r="G80" s="77">
        <v>136</v>
      </c>
      <c r="H80" s="77">
        <v>130</v>
      </c>
      <c r="I80" s="78">
        <v>3464</v>
      </c>
    </row>
    <row r="81" spans="1:9">
      <c r="A81" s="66"/>
      <c r="B81" s="48"/>
      <c r="C81" s="48"/>
      <c r="D81" s="48"/>
      <c r="E81" s="48"/>
      <c r="F81" s="48"/>
      <c r="G81" s="48"/>
      <c r="H81" s="48"/>
      <c r="I81" s="49"/>
    </row>
    <row r="82" spans="1:9">
      <c r="A82" s="66" t="s">
        <v>509</v>
      </c>
      <c r="B82" s="85">
        <v>173</v>
      </c>
      <c r="C82" s="85">
        <v>6167</v>
      </c>
      <c r="D82" s="48" t="s">
        <v>393</v>
      </c>
      <c r="E82" s="48" t="s">
        <v>393</v>
      </c>
      <c r="F82" s="48" t="s">
        <v>393</v>
      </c>
      <c r="G82" s="48" t="s">
        <v>393</v>
      </c>
      <c r="H82" s="12" t="s">
        <v>393</v>
      </c>
      <c r="I82" s="13" t="s">
        <v>393</v>
      </c>
    </row>
    <row r="83" spans="1:9">
      <c r="A83" s="66" t="s">
        <v>510</v>
      </c>
      <c r="B83" s="12">
        <v>207</v>
      </c>
      <c r="C83" s="12">
        <v>5080</v>
      </c>
      <c r="D83" s="48" t="s">
        <v>393</v>
      </c>
      <c r="E83" s="48" t="s">
        <v>393</v>
      </c>
      <c r="F83" s="48" t="s">
        <v>393</v>
      </c>
      <c r="G83" s="48" t="s">
        <v>393</v>
      </c>
      <c r="H83" s="48" t="s">
        <v>393</v>
      </c>
      <c r="I83" s="49" t="s">
        <v>393</v>
      </c>
    </row>
    <row r="84" spans="1:9">
      <c r="A84" s="76" t="s">
        <v>511</v>
      </c>
      <c r="B84" s="77">
        <v>380</v>
      </c>
      <c r="C84" s="77">
        <v>11247</v>
      </c>
      <c r="D84" s="77" t="s">
        <v>393</v>
      </c>
      <c r="E84" s="77" t="s">
        <v>393</v>
      </c>
      <c r="F84" s="77" t="s">
        <v>393</v>
      </c>
      <c r="G84" s="77" t="s">
        <v>393</v>
      </c>
      <c r="H84" s="77" t="s">
        <v>393</v>
      </c>
      <c r="I84" s="78" t="s">
        <v>393</v>
      </c>
    </row>
    <row r="85" spans="1:9">
      <c r="A85" s="66"/>
      <c r="B85" s="48"/>
      <c r="C85" s="48"/>
      <c r="D85" s="48"/>
      <c r="E85" s="48"/>
      <c r="F85" s="48"/>
      <c r="G85" s="48"/>
      <c r="H85" s="48"/>
      <c r="I85" s="49"/>
    </row>
    <row r="86" spans="1:9" ht="13.5" thickBot="1">
      <c r="A86" s="69" t="s">
        <v>512</v>
      </c>
      <c r="B86" s="55">
        <v>2450</v>
      </c>
      <c r="C86" s="55">
        <v>82165</v>
      </c>
      <c r="D86" s="55">
        <v>2077</v>
      </c>
      <c r="E86" s="55">
        <v>69098</v>
      </c>
      <c r="F86" s="55">
        <v>48</v>
      </c>
      <c r="G86" s="55">
        <v>1025</v>
      </c>
      <c r="H86" s="55">
        <v>914</v>
      </c>
      <c r="I86" s="56">
        <v>21166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Hoja127">
    <pageSetUpPr fitToPage="1"/>
  </sheetPr>
  <dimension ref="A1:F20"/>
  <sheetViews>
    <sheetView showGridLines="0" topLeftCell="A46" zoomScaleNormal="100" zoomScaleSheetLayoutView="75" workbookViewId="0">
      <selection activeCell="G42" sqref="G42"/>
    </sheetView>
  </sheetViews>
  <sheetFormatPr baseColWidth="10" defaultRowHeight="12.75"/>
  <cols>
    <col min="1" max="1" width="20.5703125" style="385" customWidth="1"/>
    <col min="2" max="6" width="18.7109375" style="385" customWidth="1"/>
    <col min="7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6" s="415" customFormat="1" ht="18">
      <c r="A1" s="1557" t="s">
        <v>369</v>
      </c>
      <c r="B1" s="1557"/>
      <c r="C1" s="1557"/>
      <c r="D1" s="1557"/>
      <c r="E1" s="1557"/>
      <c r="F1" s="1557"/>
    </row>
    <row r="2" spans="1:6" s="416" customFormat="1" ht="12.75" customHeight="1"/>
    <row r="3" spans="1:6" s="416" customFormat="1" ht="15">
      <c r="A3" s="1565" t="s">
        <v>1328</v>
      </c>
      <c r="B3" s="1565"/>
      <c r="C3" s="1565"/>
      <c r="D3" s="1565"/>
      <c r="E3" s="1565"/>
      <c r="F3" s="1565"/>
    </row>
    <row r="4" spans="1:6" s="416" customFormat="1" ht="15">
      <c r="A4" s="1565" t="s">
        <v>675</v>
      </c>
      <c r="B4" s="1565"/>
      <c r="C4" s="1565"/>
      <c r="D4" s="1565"/>
      <c r="E4" s="1565"/>
      <c r="F4" s="1565"/>
    </row>
    <row r="5" spans="1:6" s="416" customFormat="1" ht="13.5" customHeight="1" thickBot="1">
      <c r="A5" s="417"/>
      <c r="B5" s="418"/>
      <c r="C5" s="418"/>
      <c r="D5" s="418"/>
      <c r="E5" s="418"/>
      <c r="F5" s="418"/>
    </row>
    <row r="6" spans="1:6" s="1176" customFormat="1" ht="24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6" s="1176" customFormat="1" ht="24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6" s="1176" customFormat="1" ht="24" customHeight="1">
      <c r="A8" s="1567"/>
      <c r="B8" s="782" t="s">
        <v>376</v>
      </c>
      <c r="C8" s="782" t="s">
        <v>517</v>
      </c>
      <c r="D8" s="782" t="s">
        <v>377</v>
      </c>
      <c r="E8" s="782" t="s">
        <v>518</v>
      </c>
      <c r="F8" s="799" t="s">
        <v>378</v>
      </c>
    </row>
    <row r="9" spans="1:6" s="1176" customFormat="1" ht="24" customHeight="1" thickBot="1">
      <c r="A9" s="1568"/>
      <c r="B9" s="750"/>
      <c r="C9" s="750"/>
      <c r="D9" s="750"/>
      <c r="E9" s="785" t="s">
        <v>519</v>
      </c>
      <c r="F9" s="1017"/>
    </row>
    <row r="10" spans="1:6" ht="24.75" customHeight="1">
      <c r="A10" s="15">
        <v>2004</v>
      </c>
      <c r="B10" s="419">
        <v>13.522</v>
      </c>
      <c r="C10" s="419">
        <v>40.361632894542225</v>
      </c>
      <c r="D10" s="419">
        <v>54.576999999999998</v>
      </c>
      <c r="E10" s="426">
        <v>164.29</v>
      </c>
      <c r="F10" s="13">
        <v>89664.553299999985</v>
      </c>
    </row>
    <row r="11" spans="1:6">
      <c r="A11" s="15">
        <v>2005</v>
      </c>
      <c r="B11" s="419">
        <v>13.419</v>
      </c>
      <c r="C11" s="419">
        <v>35.742603770772789</v>
      </c>
      <c r="D11" s="419">
        <v>47.963000000000001</v>
      </c>
      <c r="E11" s="426">
        <v>166.84</v>
      </c>
      <c r="F11" s="13">
        <v>80021.469200000007</v>
      </c>
    </row>
    <row r="12" spans="1:6">
      <c r="A12" s="15">
        <v>2006</v>
      </c>
      <c r="B12" s="419">
        <v>11.999000000000001</v>
      </c>
      <c r="C12" s="419">
        <v>46.845570464205352</v>
      </c>
      <c r="D12" s="419">
        <v>56.21</v>
      </c>
      <c r="E12" s="426">
        <v>161.22999999999999</v>
      </c>
      <c r="F12" s="13">
        <v>90627.382999999987</v>
      </c>
    </row>
    <row r="13" spans="1:6">
      <c r="A13" s="15">
        <v>2007</v>
      </c>
      <c r="B13" s="419">
        <v>11.012</v>
      </c>
      <c r="C13" s="419">
        <v>32.143116600072645</v>
      </c>
      <c r="D13" s="419">
        <v>35.396000000000001</v>
      </c>
      <c r="E13" s="426">
        <v>158.58000000000001</v>
      </c>
      <c r="F13" s="13">
        <v>56130.976800000004</v>
      </c>
    </row>
    <row r="14" spans="1:6">
      <c r="A14" s="15">
        <v>2008</v>
      </c>
      <c r="B14" s="419">
        <v>10.243</v>
      </c>
      <c r="C14" s="419">
        <v>43.121155911354094</v>
      </c>
      <c r="D14" s="419">
        <v>44.168999999999997</v>
      </c>
      <c r="E14" s="426">
        <v>173.75</v>
      </c>
      <c r="F14" s="13">
        <v>76743.637499999997</v>
      </c>
    </row>
    <row r="15" spans="1:6">
      <c r="A15" s="15">
        <v>2009</v>
      </c>
      <c r="B15" s="419">
        <v>10.387</v>
      </c>
      <c r="C15" s="419">
        <v>44.598055261384417</v>
      </c>
      <c r="D15" s="419">
        <v>46.323999999999998</v>
      </c>
      <c r="E15" s="426">
        <v>158.05000000000001</v>
      </c>
      <c r="F15" s="13">
        <v>73215.081999999995</v>
      </c>
    </row>
    <row r="16" spans="1:6">
      <c r="A16" s="15">
        <v>2010</v>
      </c>
      <c r="B16" s="419">
        <v>10.178000000000001</v>
      </c>
      <c r="C16" s="419">
        <v>49.481234034191388</v>
      </c>
      <c r="D16" s="419">
        <v>50.362000000000002</v>
      </c>
      <c r="E16" s="426">
        <v>156.43</v>
      </c>
      <c r="F16" s="13">
        <v>78781.276600000012</v>
      </c>
    </row>
    <row r="17" spans="1:6">
      <c r="A17" s="15">
        <v>2011</v>
      </c>
      <c r="B17" s="419">
        <v>11.065</v>
      </c>
      <c r="C17" s="419">
        <v>52.865793041120661</v>
      </c>
      <c r="D17" s="419">
        <v>58.496000000000002</v>
      </c>
      <c r="E17" s="426">
        <v>142.11000000000001</v>
      </c>
      <c r="F17" s="13">
        <v>83128.665600000008</v>
      </c>
    </row>
    <row r="18" spans="1:6">
      <c r="A18" s="15">
        <v>2012</v>
      </c>
      <c r="B18" s="419">
        <v>10.231</v>
      </c>
      <c r="C18" s="419">
        <v>49.078291467109771</v>
      </c>
      <c r="D18" s="419">
        <v>50.212000000000003</v>
      </c>
      <c r="E18" s="426">
        <v>157.54</v>
      </c>
      <c r="F18" s="13">
        <v>79103.984800000006</v>
      </c>
    </row>
    <row r="19" spans="1:6">
      <c r="A19" s="15">
        <v>2013</v>
      </c>
      <c r="B19" s="419">
        <v>10.132</v>
      </c>
      <c r="C19" s="419">
        <v>48.709040663245162</v>
      </c>
      <c r="D19" s="419">
        <v>49.351999999999997</v>
      </c>
      <c r="E19" s="426">
        <v>180</v>
      </c>
      <c r="F19" s="13">
        <v>88833.599999999991</v>
      </c>
    </row>
    <row r="20" spans="1:6" ht="13.5" thickBot="1">
      <c r="A20" s="19">
        <v>2014</v>
      </c>
      <c r="B20" s="425">
        <v>10.112</v>
      </c>
      <c r="C20" s="425">
        <f>D20/B20*10</f>
        <v>48.273338607594937</v>
      </c>
      <c r="D20" s="425">
        <v>48.814</v>
      </c>
      <c r="E20" s="1396">
        <v>171.29</v>
      </c>
      <c r="F20" s="378">
        <v>83613.500599999985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Hoja128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140625" style="240" customWidth="1"/>
    <col min="2" max="9" width="16.855468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1396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1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4"/>
      <c r="I5" s="1542" t="s">
        <v>381</v>
      </c>
    </row>
    <row r="6" spans="1:11" s="739" customFormat="1" ht="21.75" customHeight="1">
      <c r="A6" s="1549"/>
      <c r="B6" s="1700" t="s">
        <v>387</v>
      </c>
      <c r="C6" s="265" t="s">
        <v>388</v>
      </c>
      <c r="D6" s="267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1.75" customHeight="1" thickBot="1">
      <c r="A7" s="1549"/>
      <c r="B7" s="1702"/>
      <c r="C7" s="1171" t="s">
        <v>883</v>
      </c>
      <c r="D7" s="1171" t="s">
        <v>884</v>
      </c>
      <c r="E7" s="1702"/>
      <c r="F7" s="1702"/>
      <c r="G7" s="1171" t="s">
        <v>883</v>
      </c>
      <c r="H7" s="1171" t="s">
        <v>884</v>
      </c>
      <c r="I7" s="1543"/>
    </row>
    <row r="8" spans="1:11" ht="19.5" customHeight="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</v>
      </c>
      <c r="D18" s="48" t="s">
        <v>393</v>
      </c>
      <c r="E18" s="48">
        <v>1</v>
      </c>
      <c r="F18" s="12" t="s">
        <v>393</v>
      </c>
      <c r="G18" s="12">
        <v>3200</v>
      </c>
      <c r="H18" s="48" t="s">
        <v>393</v>
      </c>
      <c r="I18" s="13">
        <v>3</v>
      </c>
      <c r="J18" s="247"/>
      <c r="K18" s="247"/>
    </row>
    <row r="19" spans="1:11">
      <c r="A19" s="66" t="s">
        <v>460</v>
      </c>
      <c r="B19" s="12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48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12" t="s">
        <v>393</v>
      </c>
      <c r="C20" s="12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13" t="s">
        <v>393</v>
      </c>
      <c r="J20" s="247"/>
      <c r="K20" s="247"/>
    </row>
    <row r="21" spans="1:11">
      <c r="A21" s="76" t="s">
        <v>462</v>
      </c>
      <c r="B21" s="77" t="s">
        <v>393</v>
      </c>
      <c r="C21" s="77">
        <v>1</v>
      </c>
      <c r="D21" s="77" t="s">
        <v>393</v>
      </c>
      <c r="E21" s="77">
        <v>1</v>
      </c>
      <c r="F21" s="81" t="s">
        <v>393</v>
      </c>
      <c r="G21" s="81">
        <v>3200</v>
      </c>
      <c r="H21" s="77" t="s">
        <v>393</v>
      </c>
      <c r="I21" s="78">
        <v>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>
        <v>401</v>
      </c>
      <c r="C23" s="77">
        <v>706</v>
      </c>
      <c r="D23" s="77" t="s">
        <v>393</v>
      </c>
      <c r="E23" s="77">
        <v>1107</v>
      </c>
      <c r="F23" s="81">
        <v>3140</v>
      </c>
      <c r="G23" s="81">
        <v>3941</v>
      </c>
      <c r="H23" s="77" t="s">
        <v>393</v>
      </c>
      <c r="I23" s="78">
        <v>4041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38</v>
      </c>
      <c r="D25" s="77" t="s">
        <v>393</v>
      </c>
      <c r="E25" s="77">
        <v>38</v>
      </c>
      <c r="F25" s="81" t="s">
        <v>393</v>
      </c>
      <c r="G25" s="81">
        <v>2900</v>
      </c>
      <c r="H25" s="77" t="s">
        <v>393</v>
      </c>
      <c r="I25" s="78">
        <v>110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85">
        <v>2</v>
      </c>
      <c r="C27" s="48">
        <v>2</v>
      </c>
      <c r="D27" s="48" t="s">
        <v>393</v>
      </c>
      <c r="E27" s="48">
        <v>4</v>
      </c>
      <c r="F27" s="85">
        <v>2500</v>
      </c>
      <c r="G27" s="12">
        <v>9000</v>
      </c>
      <c r="H27" s="48" t="s">
        <v>393</v>
      </c>
      <c r="I27" s="49">
        <v>23</v>
      </c>
      <c r="J27" s="247"/>
      <c r="K27" s="247"/>
    </row>
    <row r="28" spans="1:11">
      <c r="A28" s="66" t="s">
        <v>466</v>
      </c>
      <c r="B28" s="85" t="s">
        <v>393</v>
      </c>
      <c r="C28" s="48">
        <v>15</v>
      </c>
      <c r="D28" s="48" t="s">
        <v>393</v>
      </c>
      <c r="E28" s="48">
        <v>15</v>
      </c>
      <c r="F28" s="85" t="s">
        <v>393</v>
      </c>
      <c r="G28" s="12">
        <v>3533</v>
      </c>
      <c r="H28" s="48" t="s">
        <v>393</v>
      </c>
      <c r="I28" s="49">
        <v>53</v>
      </c>
      <c r="J28" s="247"/>
      <c r="K28" s="247"/>
    </row>
    <row r="29" spans="1:11">
      <c r="A29" s="66" t="s">
        <v>467</v>
      </c>
      <c r="B29" s="85">
        <v>1</v>
      </c>
      <c r="C29" s="12">
        <v>24</v>
      </c>
      <c r="D29" s="48" t="s">
        <v>393</v>
      </c>
      <c r="E29" s="48">
        <v>25</v>
      </c>
      <c r="F29" s="85">
        <v>3000</v>
      </c>
      <c r="G29" s="12">
        <v>6000</v>
      </c>
      <c r="H29" s="48" t="s">
        <v>393</v>
      </c>
      <c r="I29" s="13">
        <v>147</v>
      </c>
      <c r="J29" s="247"/>
      <c r="K29" s="247"/>
    </row>
    <row r="30" spans="1:11">
      <c r="A30" s="76" t="s">
        <v>468</v>
      </c>
      <c r="B30" s="77">
        <v>3</v>
      </c>
      <c r="C30" s="77">
        <v>41</v>
      </c>
      <c r="D30" s="77" t="s">
        <v>393</v>
      </c>
      <c r="E30" s="77">
        <v>44</v>
      </c>
      <c r="F30" s="81">
        <v>2667</v>
      </c>
      <c r="G30" s="81">
        <v>5244</v>
      </c>
      <c r="H30" s="77" t="s">
        <v>393</v>
      </c>
      <c r="I30" s="78">
        <v>223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10</v>
      </c>
      <c r="D32" s="48" t="s">
        <v>393</v>
      </c>
      <c r="E32" s="48">
        <v>10</v>
      </c>
      <c r="F32" s="83" t="s">
        <v>393</v>
      </c>
      <c r="G32" s="83">
        <v>6300</v>
      </c>
      <c r="H32" s="48" t="s">
        <v>393</v>
      </c>
      <c r="I32" s="13">
        <v>63</v>
      </c>
      <c r="J32" s="247"/>
      <c r="K32" s="247"/>
    </row>
    <row r="33" spans="1:11">
      <c r="A33" s="66" t="s">
        <v>470</v>
      </c>
      <c r="B33" s="83">
        <v>1</v>
      </c>
      <c r="C33" s="83" t="s">
        <v>393</v>
      </c>
      <c r="D33" s="48" t="s">
        <v>393</v>
      </c>
      <c r="E33" s="48">
        <v>1</v>
      </c>
      <c r="F33" s="83">
        <v>3300</v>
      </c>
      <c r="G33" s="83" t="s">
        <v>393</v>
      </c>
      <c r="H33" s="48" t="s">
        <v>393</v>
      </c>
      <c r="I33" s="13">
        <v>3</v>
      </c>
      <c r="J33" s="247"/>
      <c r="K33" s="247"/>
    </row>
    <row r="34" spans="1:11">
      <c r="A34" s="66" t="s">
        <v>471</v>
      </c>
      <c r="B34" s="83" t="s">
        <v>393</v>
      </c>
      <c r="C34" s="83" t="s">
        <v>393</v>
      </c>
      <c r="D34" s="48" t="s">
        <v>393</v>
      </c>
      <c r="E34" s="48" t="s">
        <v>393</v>
      </c>
      <c r="F34" s="83" t="s">
        <v>393</v>
      </c>
      <c r="G34" s="83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83" t="s">
        <v>393</v>
      </c>
      <c r="C35" s="83" t="s">
        <v>393</v>
      </c>
      <c r="D35" s="48" t="s">
        <v>393</v>
      </c>
      <c r="E35" s="48" t="s">
        <v>393</v>
      </c>
      <c r="F35" s="83" t="s">
        <v>393</v>
      </c>
      <c r="G35" s="83" t="s">
        <v>393</v>
      </c>
      <c r="H35" s="48" t="s">
        <v>393</v>
      </c>
      <c r="I35" s="13" t="s">
        <v>393</v>
      </c>
      <c r="J35" s="247"/>
      <c r="K35" s="247"/>
    </row>
    <row r="36" spans="1:11">
      <c r="A36" s="76" t="s">
        <v>473</v>
      </c>
      <c r="B36" s="77">
        <v>1</v>
      </c>
      <c r="C36" s="77">
        <v>10</v>
      </c>
      <c r="D36" s="77" t="s">
        <v>393</v>
      </c>
      <c r="E36" s="77">
        <v>11</v>
      </c>
      <c r="F36" s="81">
        <v>3300</v>
      </c>
      <c r="G36" s="81">
        <v>6300</v>
      </c>
      <c r="H36" s="77" t="s">
        <v>393</v>
      </c>
      <c r="I36" s="78">
        <v>66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77" t="s">
        <v>393</v>
      </c>
      <c r="I38" s="78" t="s">
        <v>393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10</v>
      </c>
      <c r="D40" s="48" t="s">
        <v>393</v>
      </c>
      <c r="E40" s="48">
        <v>10</v>
      </c>
      <c r="F40" s="48" t="s">
        <v>393</v>
      </c>
      <c r="G40" s="12">
        <v>5200</v>
      </c>
      <c r="H40" s="48" t="s">
        <v>393</v>
      </c>
      <c r="I40" s="13">
        <v>52</v>
      </c>
      <c r="J40" s="247"/>
      <c r="K40" s="247"/>
    </row>
    <row r="41" spans="1:11">
      <c r="A41" s="66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>
        <v>6</v>
      </c>
      <c r="D42" s="48" t="s">
        <v>393</v>
      </c>
      <c r="E42" s="48">
        <v>6</v>
      </c>
      <c r="F42" s="12" t="s">
        <v>393</v>
      </c>
      <c r="G42" s="12">
        <v>7500</v>
      </c>
      <c r="H42" s="48" t="s">
        <v>393</v>
      </c>
      <c r="I42" s="13">
        <v>45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12">
        <v>6</v>
      </c>
      <c r="D45" s="48" t="s">
        <v>393</v>
      </c>
      <c r="E45" s="48">
        <v>6</v>
      </c>
      <c r="F45" s="48" t="s">
        <v>393</v>
      </c>
      <c r="G45" s="12">
        <v>10000</v>
      </c>
      <c r="H45" s="48" t="s">
        <v>393</v>
      </c>
      <c r="I45" s="13">
        <v>60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</row>
    <row r="47" spans="1:11">
      <c r="A47" s="66" t="s">
        <v>482</v>
      </c>
      <c r="B47" s="48" t="s">
        <v>393</v>
      </c>
      <c r="C47" s="12">
        <v>34</v>
      </c>
      <c r="D47" s="48" t="s">
        <v>393</v>
      </c>
      <c r="E47" s="48">
        <v>34</v>
      </c>
      <c r="F47" s="48" t="s">
        <v>393</v>
      </c>
      <c r="G47" s="12">
        <v>7000</v>
      </c>
      <c r="H47" s="48" t="s">
        <v>393</v>
      </c>
      <c r="I47" s="13">
        <v>238</v>
      </c>
    </row>
    <row r="48" spans="1:11">
      <c r="A48" s="66" t="s">
        <v>483</v>
      </c>
      <c r="B48" s="12">
        <v>11</v>
      </c>
      <c r="C48" s="12">
        <v>13</v>
      </c>
      <c r="D48" s="48" t="s">
        <v>393</v>
      </c>
      <c r="E48" s="48">
        <v>24</v>
      </c>
      <c r="F48" s="12">
        <v>1500</v>
      </c>
      <c r="G48" s="12">
        <v>2500</v>
      </c>
      <c r="H48" s="48" t="s">
        <v>393</v>
      </c>
      <c r="I48" s="13">
        <v>49</v>
      </c>
    </row>
    <row r="49" spans="1:9">
      <c r="A49" s="76" t="s">
        <v>484</v>
      </c>
      <c r="B49" s="77">
        <v>11</v>
      </c>
      <c r="C49" s="77">
        <v>69</v>
      </c>
      <c r="D49" s="77" t="s">
        <v>393</v>
      </c>
      <c r="E49" s="77">
        <v>80</v>
      </c>
      <c r="F49" s="81">
        <v>1500</v>
      </c>
      <c r="G49" s="81">
        <v>6196</v>
      </c>
      <c r="H49" s="77" t="s">
        <v>393</v>
      </c>
      <c r="I49" s="78">
        <v>444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485</v>
      </c>
      <c r="B51" s="77" t="s">
        <v>393</v>
      </c>
      <c r="C51" s="77">
        <v>47</v>
      </c>
      <c r="D51" s="77">
        <v>35</v>
      </c>
      <c r="E51" s="77">
        <v>82</v>
      </c>
      <c r="F51" s="81" t="s">
        <v>393</v>
      </c>
      <c r="G51" s="81">
        <v>5000</v>
      </c>
      <c r="H51" s="77">
        <v>10000</v>
      </c>
      <c r="I51" s="78">
        <v>585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48" t="s">
        <v>393</v>
      </c>
      <c r="C54" s="12">
        <v>24</v>
      </c>
      <c r="D54" s="48" t="s">
        <v>393</v>
      </c>
      <c r="E54" s="48">
        <v>24</v>
      </c>
      <c r="F54" s="48" t="s">
        <v>393</v>
      </c>
      <c r="G54" s="12">
        <v>5000</v>
      </c>
      <c r="H54" s="48" t="s">
        <v>393</v>
      </c>
      <c r="I54" s="13">
        <v>120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>
        <v>434</v>
      </c>
      <c r="D56" s="48" t="s">
        <v>393</v>
      </c>
      <c r="E56" s="48">
        <v>434</v>
      </c>
      <c r="F56" s="48" t="s">
        <v>393</v>
      </c>
      <c r="G56" s="12">
        <v>5000</v>
      </c>
      <c r="H56" s="48" t="s">
        <v>393</v>
      </c>
      <c r="I56" s="13">
        <v>2170</v>
      </c>
    </row>
    <row r="57" spans="1:9">
      <c r="A57" s="66" t="s">
        <v>490</v>
      </c>
      <c r="B57" s="48" t="s">
        <v>393</v>
      </c>
      <c r="C57" s="12">
        <v>50</v>
      </c>
      <c r="D57" s="48" t="s">
        <v>393</v>
      </c>
      <c r="E57" s="48">
        <v>50</v>
      </c>
      <c r="F57" s="48" t="s">
        <v>393</v>
      </c>
      <c r="G57" s="12">
        <v>5600</v>
      </c>
      <c r="H57" s="48" t="s">
        <v>393</v>
      </c>
      <c r="I57" s="13">
        <v>280</v>
      </c>
    </row>
    <row r="58" spans="1:9">
      <c r="A58" s="76" t="s">
        <v>565</v>
      </c>
      <c r="B58" s="77" t="s">
        <v>393</v>
      </c>
      <c r="C58" s="77">
        <v>508</v>
      </c>
      <c r="D58" s="77" t="s">
        <v>393</v>
      </c>
      <c r="E58" s="77">
        <v>508</v>
      </c>
      <c r="F58" s="81" t="s">
        <v>393</v>
      </c>
      <c r="G58" s="81">
        <v>5059</v>
      </c>
      <c r="H58" s="77" t="s">
        <v>393</v>
      </c>
      <c r="I58" s="78">
        <v>2570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492</v>
      </c>
      <c r="B60" s="48" t="s">
        <v>393</v>
      </c>
      <c r="C60" s="12" t="s">
        <v>393</v>
      </c>
      <c r="D60" s="12" t="s">
        <v>393</v>
      </c>
      <c r="E60" s="48" t="s">
        <v>393</v>
      </c>
      <c r="F60" s="48" t="s">
        <v>393</v>
      </c>
      <c r="G60" s="12" t="s">
        <v>393</v>
      </c>
      <c r="H60" s="12" t="s">
        <v>393</v>
      </c>
      <c r="I60" s="13" t="s">
        <v>393</v>
      </c>
    </row>
    <row r="61" spans="1:9">
      <c r="A61" s="66" t="s">
        <v>493</v>
      </c>
      <c r="B61" s="12" t="s">
        <v>393</v>
      </c>
      <c r="C61" s="12">
        <v>2</v>
      </c>
      <c r="D61" s="48" t="s">
        <v>393</v>
      </c>
      <c r="E61" s="48">
        <v>2</v>
      </c>
      <c r="F61" s="12" t="s">
        <v>393</v>
      </c>
      <c r="G61" s="12">
        <v>2500</v>
      </c>
      <c r="H61" s="48" t="s">
        <v>393</v>
      </c>
      <c r="I61" s="13">
        <v>5</v>
      </c>
    </row>
    <row r="62" spans="1:9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</row>
    <row r="63" spans="1:9">
      <c r="A63" s="76" t="s">
        <v>495</v>
      </c>
      <c r="B63" s="77" t="s">
        <v>393</v>
      </c>
      <c r="C63" s="77">
        <v>2</v>
      </c>
      <c r="D63" s="77" t="s">
        <v>393</v>
      </c>
      <c r="E63" s="77">
        <v>2</v>
      </c>
      <c r="F63" s="81" t="s">
        <v>393</v>
      </c>
      <c r="G63" s="81">
        <v>2500</v>
      </c>
      <c r="H63" s="77" t="s">
        <v>393</v>
      </c>
      <c r="I63" s="78">
        <v>5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496</v>
      </c>
      <c r="B65" s="77" t="s">
        <v>393</v>
      </c>
      <c r="C65" s="77">
        <v>11</v>
      </c>
      <c r="D65" s="77" t="s">
        <v>393</v>
      </c>
      <c r="E65" s="77">
        <v>11</v>
      </c>
      <c r="F65" s="81" t="s">
        <v>393</v>
      </c>
      <c r="G65" s="81">
        <v>5000</v>
      </c>
      <c r="H65" s="77" t="s">
        <v>393</v>
      </c>
      <c r="I65" s="78">
        <v>55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497</v>
      </c>
      <c r="B67" s="48" t="s">
        <v>393</v>
      </c>
      <c r="C67" s="12">
        <v>76</v>
      </c>
      <c r="D67" s="85">
        <v>354</v>
      </c>
      <c r="E67" s="48">
        <v>430</v>
      </c>
      <c r="F67" s="48" t="s">
        <v>393</v>
      </c>
      <c r="G67" s="12">
        <v>5440</v>
      </c>
      <c r="H67" s="85">
        <v>6530</v>
      </c>
      <c r="I67" s="13">
        <v>2725</v>
      </c>
    </row>
    <row r="68" spans="1:9">
      <c r="A68" s="66" t="s">
        <v>498</v>
      </c>
      <c r="B68" s="48" t="s">
        <v>393</v>
      </c>
      <c r="C68" s="12">
        <v>45</v>
      </c>
      <c r="D68" s="85">
        <v>215</v>
      </c>
      <c r="E68" s="48">
        <v>260</v>
      </c>
      <c r="F68" s="48" t="s">
        <v>393</v>
      </c>
      <c r="G68" s="12">
        <v>5480</v>
      </c>
      <c r="H68" s="85">
        <v>6330</v>
      </c>
      <c r="I68" s="13">
        <v>1608</v>
      </c>
    </row>
    <row r="69" spans="1:9">
      <c r="A69" s="76" t="s">
        <v>499</v>
      </c>
      <c r="B69" s="77" t="s">
        <v>393</v>
      </c>
      <c r="C69" s="77">
        <v>121</v>
      </c>
      <c r="D69" s="77">
        <v>569</v>
      </c>
      <c r="E69" s="77">
        <v>690</v>
      </c>
      <c r="F69" s="81" t="s">
        <v>393</v>
      </c>
      <c r="G69" s="81">
        <v>5455</v>
      </c>
      <c r="H69" s="77">
        <v>6454</v>
      </c>
      <c r="I69" s="78">
        <v>4333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500</v>
      </c>
      <c r="B71" s="48" t="s">
        <v>393</v>
      </c>
      <c r="C71" s="12">
        <v>36</v>
      </c>
      <c r="D71" s="12">
        <v>2</v>
      </c>
      <c r="E71" s="48">
        <v>38</v>
      </c>
      <c r="F71" s="48" t="s">
        <v>393</v>
      </c>
      <c r="G71" s="12">
        <v>5500</v>
      </c>
      <c r="H71" s="12">
        <v>7500</v>
      </c>
      <c r="I71" s="13">
        <v>213</v>
      </c>
    </row>
    <row r="72" spans="1:9">
      <c r="A72" s="66" t="s">
        <v>501</v>
      </c>
      <c r="B72" s="85">
        <v>236</v>
      </c>
      <c r="C72" s="12">
        <v>101</v>
      </c>
      <c r="D72" s="48" t="s">
        <v>393</v>
      </c>
      <c r="E72" s="48">
        <v>337</v>
      </c>
      <c r="F72" s="85">
        <v>2700</v>
      </c>
      <c r="G72" s="12">
        <v>5000</v>
      </c>
      <c r="H72" s="48" t="s">
        <v>393</v>
      </c>
      <c r="I72" s="13">
        <v>1142</v>
      </c>
    </row>
    <row r="73" spans="1:9">
      <c r="A73" s="66" t="s">
        <v>502</v>
      </c>
      <c r="B73" s="12">
        <v>14</v>
      </c>
      <c r="C73" s="12">
        <v>245</v>
      </c>
      <c r="D73" s="48" t="s">
        <v>393</v>
      </c>
      <c r="E73" s="48">
        <v>259</v>
      </c>
      <c r="F73" s="12">
        <v>2000</v>
      </c>
      <c r="G73" s="12">
        <v>4500</v>
      </c>
      <c r="H73" s="48" t="s">
        <v>393</v>
      </c>
      <c r="I73" s="13">
        <v>1131</v>
      </c>
    </row>
    <row r="74" spans="1:9">
      <c r="A74" s="66" t="s">
        <v>503</v>
      </c>
      <c r="B74" s="85">
        <v>1579</v>
      </c>
      <c r="C74" s="12">
        <v>3993</v>
      </c>
      <c r="D74" s="48" t="s">
        <v>393</v>
      </c>
      <c r="E74" s="48">
        <v>5572</v>
      </c>
      <c r="F74" s="85">
        <v>2589</v>
      </c>
      <c r="G74" s="12">
        <v>6190</v>
      </c>
      <c r="H74" s="48" t="s">
        <v>393</v>
      </c>
      <c r="I74" s="13">
        <v>28805</v>
      </c>
    </row>
    <row r="75" spans="1:9">
      <c r="A75" s="66" t="s">
        <v>504</v>
      </c>
      <c r="B75" s="12" t="s">
        <v>393</v>
      </c>
      <c r="C75" s="12">
        <v>4</v>
      </c>
      <c r="D75" s="48" t="s">
        <v>393</v>
      </c>
      <c r="E75" s="48">
        <v>4</v>
      </c>
      <c r="F75" s="12" t="s">
        <v>393</v>
      </c>
      <c r="G75" s="12">
        <v>4000</v>
      </c>
      <c r="H75" s="48" t="s">
        <v>393</v>
      </c>
      <c r="I75" s="13">
        <v>16</v>
      </c>
    </row>
    <row r="76" spans="1:9">
      <c r="A76" s="66" t="s">
        <v>505</v>
      </c>
      <c r="B76" s="12">
        <v>161</v>
      </c>
      <c r="C76" s="12">
        <v>150</v>
      </c>
      <c r="D76" s="48" t="s">
        <v>393</v>
      </c>
      <c r="E76" s="48">
        <v>311</v>
      </c>
      <c r="F76" s="12">
        <v>2650</v>
      </c>
      <c r="G76" s="12">
        <v>4500</v>
      </c>
      <c r="H76" s="48" t="s">
        <v>393</v>
      </c>
      <c r="I76" s="13">
        <v>1100</v>
      </c>
    </row>
    <row r="77" spans="1:9">
      <c r="A77" s="66" t="s">
        <v>506</v>
      </c>
      <c r="B77" s="85">
        <v>68</v>
      </c>
      <c r="C77" s="12">
        <v>354</v>
      </c>
      <c r="D77" s="48" t="s">
        <v>393</v>
      </c>
      <c r="E77" s="48">
        <v>422</v>
      </c>
      <c r="F77" s="85">
        <v>1500</v>
      </c>
      <c r="G77" s="12">
        <v>6300</v>
      </c>
      <c r="H77" s="48" t="s">
        <v>393</v>
      </c>
      <c r="I77" s="13">
        <v>2332</v>
      </c>
    </row>
    <row r="78" spans="1:9">
      <c r="A78" s="66" t="s">
        <v>507</v>
      </c>
      <c r="B78" s="85">
        <v>253</v>
      </c>
      <c r="C78" s="12">
        <v>342</v>
      </c>
      <c r="D78" s="48" t="s">
        <v>393</v>
      </c>
      <c r="E78" s="48">
        <v>595</v>
      </c>
      <c r="F78" s="85">
        <v>1750</v>
      </c>
      <c r="G78" s="12">
        <v>3500</v>
      </c>
      <c r="H78" s="48" t="s">
        <v>393</v>
      </c>
      <c r="I78" s="13">
        <v>1640</v>
      </c>
    </row>
    <row r="79" spans="1:9">
      <c r="A79" s="76" t="s">
        <v>508</v>
      </c>
      <c r="B79" s="77">
        <v>2311</v>
      </c>
      <c r="C79" s="77">
        <v>5225</v>
      </c>
      <c r="D79" s="77">
        <v>2</v>
      </c>
      <c r="E79" s="77">
        <v>7538</v>
      </c>
      <c r="F79" s="81">
        <v>2477</v>
      </c>
      <c r="G79" s="81">
        <v>5864</v>
      </c>
      <c r="H79" s="77">
        <v>7500</v>
      </c>
      <c r="I79" s="78">
        <v>36379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12" t="s">
        <v>393</v>
      </c>
      <c r="C82" s="12" t="s">
        <v>393</v>
      </c>
      <c r="D82" s="48" t="s">
        <v>393</v>
      </c>
      <c r="E82" s="48" t="s">
        <v>393</v>
      </c>
      <c r="F82" s="12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77" t="s">
        <v>393</v>
      </c>
      <c r="I83" s="78" t="s">
        <v>393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2727</v>
      </c>
      <c r="C85" s="55">
        <v>6779</v>
      </c>
      <c r="D85" s="55">
        <v>606</v>
      </c>
      <c r="E85" s="55">
        <v>10112</v>
      </c>
      <c r="F85" s="205">
        <v>2571</v>
      </c>
      <c r="G85" s="205">
        <v>5571</v>
      </c>
      <c r="H85" s="205">
        <v>6663</v>
      </c>
      <c r="I85" s="56">
        <v>48814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Hoja129">
    <pageSetUpPr fitToPage="1"/>
  </sheetPr>
  <dimension ref="A1:J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8.7109375" style="385" customWidth="1"/>
    <col min="2" max="2" width="22.28515625" style="385" customWidth="1"/>
    <col min="3" max="4" width="18.7109375" style="385" customWidth="1"/>
    <col min="5" max="5" width="21" style="385" customWidth="1"/>
    <col min="6" max="6" width="18.7109375" style="385" customWidth="1"/>
    <col min="7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10" s="415" customFormat="1" ht="18">
      <c r="A1" s="1557" t="s">
        <v>369</v>
      </c>
      <c r="B1" s="1557"/>
      <c r="C1" s="1557"/>
      <c r="D1" s="1557"/>
      <c r="E1" s="1557"/>
      <c r="F1" s="1557"/>
    </row>
    <row r="2" spans="1:10" s="416" customFormat="1" ht="12.75" customHeight="1"/>
    <row r="3" spans="1:10" s="416" customFormat="1" ht="15">
      <c r="A3" s="1565" t="s">
        <v>977</v>
      </c>
      <c r="B3" s="1565"/>
      <c r="C3" s="1565"/>
      <c r="D3" s="1565"/>
      <c r="E3" s="1565"/>
      <c r="F3" s="1565"/>
      <c r="G3" s="254"/>
      <c r="H3" s="254"/>
      <c r="I3" s="254"/>
      <c r="J3" s="254"/>
    </row>
    <row r="4" spans="1:10" s="416" customFormat="1" ht="15">
      <c r="A4" s="1565" t="s">
        <v>675</v>
      </c>
      <c r="B4" s="1565"/>
      <c r="C4" s="1565"/>
      <c r="D4" s="1565"/>
      <c r="E4" s="1565"/>
      <c r="F4" s="1565"/>
      <c r="G4" s="294"/>
      <c r="H4" s="254"/>
      <c r="I4" s="254"/>
      <c r="J4" s="254"/>
    </row>
    <row r="5" spans="1:10" s="416" customFormat="1" ht="13.5" customHeight="1" thickBot="1">
      <c r="A5" s="417"/>
      <c r="B5" s="418"/>
      <c r="C5" s="418"/>
      <c r="D5" s="418"/>
      <c r="E5" s="418"/>
      <c r="F5" s="418"/>
    </row>
    <row r="6" spans="1:10" s="1176" customFormat="1" ht="27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10" s="1176" customFormat="1" ht="27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10" s="1176" customFormat="1" ht="27" customHeight="1">
      <c r="A8" s="1567"/>
      <c r="B8" s="782" t="s">
        <v>376</v>
      </c>
      <c r="C8" s="782" t="s">
        <v>517</v>
      </c>
      <c r="D8" s="782" t="s">
        <v>377</v>
      </c>
      <c r="E8" s="782" t="s">
        <v>518</v>
      </c>
      <c r="F8" s="799" t="s">
        <v>378</v>
      </c>
    </row>
    <row r="9" spans="1:10" s="1176" customFormat="1" ht="27" customHeight="1" thickBot="1">
      <c r="A9" s="1568"/>
      <c r="B9" s="750"/>
      <c r="C9" s="750"/>
      <c r="D9" s="750"/>
      <c r="E9" s="785" t="s">
        <v>519</v>
      </c>
      <c r="F9" s="1017"/>
    </row>
    <row r="10" spans="1:10" ht="24" customHeight="1">
      <c r="A10" s="15">
        <v>2004</v>
      </c>
      <c r="B10" s="419">
        <v>36.646999999999998</v>
      </c>
      <c r="C10" s="12">
        <v>284.2314514148498</v>
      </c>
      <c r="D10" s="419">
        <v>1041.623</v>
      </c>
      <c r="E10" s="426">
        <v>32.15</v>
      </c>
      <c r="F10" s="13">
        <v>334881.79450000002</v>
      </c>
    </row>
    <row r="11" spans="1:10">
      <c r="A11" s="15">
        <v>2005</v>
      </c>
      <c r="B11" s="419">
        <v>37.673000000000002</v>
      </c>
      <c r="C11" s="12">
        <v>263.28484591086453</v>
      </c>
      <c r="D11" s="419">
        <v>991.87300000000005</v>
      </c>
      <c r="E11" s="426">
        <v>51.12</v>
      </c>
      <c r="F11" s="13">
        <v>507045.47759999998</v>
      </c>
    </row>
    <row r="12" spans="1:10">
      <c r="A12" s="15">
        <v>2006</v>
      </c>
      <c r="B12" s="419">
        <v>37.298000000000002</v>
      </c>
      <c r="C12" s="12">
        <v>264.32007078127515</v>
      </c>
      <c r="D12" s="419">
        <v>985.86099999999999</v>
      </c>
      <c r="E12" s="426">
        <v>39.4</v>
      </c>
      <c r="F12" s="13">
        <v>388429.234</v>
      </c>
    </row>
    <row r="13" spans="1:10">
      <c r="A13" s="15">
        <v>2007</v>
      </c>
      <c r="B13" s="419">
        <v>34.911999999999999</v>
      </c>
      <c r="C13" s="12">
        <v>271.4287351054079</v>
      </c>
      <c r="D13" s="419">
        <v>947.61199999999997</v>
      </c>
      <c r="E13" s="426">
        <v>42.16</v>
      </c>
      <c r="F13" s="13">
        <v>399513.21919999993</v>
      </c>
    </row>
    <row r="14" spans="1:10">
      <c r="A14" s="15">
        <v>2008</v>
      </c>
      <c r="B14" s="419">
        <v>32.86</v>
      </c>
      <c r="C14" s="12">
        <v>270.61259890444308</v>
      </c>
      <c r="D14" s="419">
        <v>889.23299999999995</v>
      </c>
      <c r="E14" s="426">
        <v>49</v>
      </c>
      <c r="F14" s="13">
        <v>435724.17</v>
      </c>
    </row>
    <row r="15" spans="1:10">
      <c r="A15" s="15">
        <v>2009</v>
      </c>
      <c r="B15" s="419">
        <v>32.557000000000002</v>
      </c>
      <c r="C15" s="12">
        <v>261.99834137051943</v>
      </c>
      <c r="D15" s="419">
        <v>852.98800000000006</v>
      </c>
      <c r="E15" s="426">
        <v>37.69</v>
      </c>
      <c r="F15" s="13">
        <v>321491.17719999998</v>
      </c>
    </row>
    <row r="16" spans="1:10">
      <c r="A16" s="15">
        <v>2010</v>
      </c>
      <c r="B16" s="419">
        <v>31.256</v>
      </c>
      <c r="C16" s="12">
        <v>258.95508062452006</v>
      </c>
      <c r="D16" s="419">
        <v>809.39</v>
      </c>
      <c r="E16" s="426">
        <v>46.84</v>
      </c>
      <c r="F16" s="13">
        <v>379118.27600000007</v>
      </c>
    </row>
    <row r="17" spans="1:9">
      <c r="A17" s="15">
        <v>2011</v>
      </c>
      <c r="B17" s="419">
        <v>32.619999999999997</v>
      </c>
      <c r="C17" s="12">
        <v>266.22808093194362</v>
      </c>
      <c r="D17" s="419">
        <v>868.43600000000004</v>
      </c>
      <c r="E17" s="426">
        <v>30</v>
      </c>
      <c r="F17" s="13">
        <v>260530.8</v>
      </c>
    </row>
    <row r="18" spans="1:9">
      <c r="A18" s="15">
        <v>2012</v>
      </c>
      <c r="B18" s="419">
        <v>33.195999999999998</v>
      </c>
      <c r="C18" s="12">
        <v>264.16616459814441</v>
      </c>
      <c r="D18" s="419">
        <v>876.92600000000004</v>
      </c>
      <c r="E18" s="426">
        <v>43.9</v>
      </c>
      <c r="F18" s="13">
        <v>384970.51400000002</v>
      </c>
    </row>
    <row r="19" spans="1:9">
      <c r="A19" s="15">
        <v>2013</v>
      </c>
      <c r="B19" s="419">
        <v>33.668999999999997</v>
      </c>
      <c r="C19" s="12">
        <v>268.58029641509995</v>
      </c>
      <c r="D19" s="419">
        <v>904.28300000000002</v>
      </c>
      <c r="E19" s="426">
        <v>41.73</v>
      </c>
      <c r="F19" s="13">
        <v>377357.29589999997</v>
      </c>
    </row>
    <row r="20" spans="1:9" ht="13.5" thickBot="1">
      <c r="A20" s="15">
        <v>2014</v>
      </c>
      <c r="B20" s="419">
        <v>33.923999999999999</v>
      </c>
      <c r="C20" s="12">
        <f>D20/B20*10</f>
        <v>266.71442046928428</v>
      </c>
      <c r="D20" s="419">
        <v>904.80200000000002</v>
      </c>
      <c r="E20" s="548">
        <v>33.409999999999997</v>
      </c>
      <c r="F20" s="378">
        <v>302294.34820000001</v>
      </c>
    </row>
    <row r="21" spans="1:9">
      <c r="A21" s="422"/>
      <c r="B21" s="422"/>
      <c r="C21" s="422"/>
      <c r="D21" s="422"/>
      <c r="E21" s="422"/>
      <c r="F21" s="422"/>
      <c r="I21" s="385" t="s">
        <v>371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Hoja130">
    <pageSetUpPr fitToPage="1"/>
  </sheetPr>
  <dimension ref="A1:G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0.28515625" style="385" customWidth="1"/>
    <col min="2" max="5" width="24" style="385" customWidth="1"/>
    <col min="6" max="6" width="12.5703125" style="385" customWidth="1"/>
    <col min="7" max="7" width="14.710937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1:7" s="415" customFormat="1" ht="18">
      <c r="A1" s="1557" t="s">
        <v>369</v>
      </c>
      <c r="B1" s="1557"/>
      <c r="C1" s="1557"/>
      <c r="D1" s="1557"/>
      <c r="E1" s="1557"/>
      <c r="F1" s="293"/>
      <c r="G1" s="293"/>
    </row>
    <row r="2" spans="1:7" s="416" customFormat="1" ht="12.75" customHeight="1"/>
    <row r="3" spans="1:7" ht="15">
      <c r="A3" s="1565" t="s">
        <v>978</v>
      </c>
      <c r="B3" s="1565"/>
      <c r="C3" s="1565"/>
      <c r="D3" s="1565"/>
      <c r="E3" s="1565"/>
    </row>
    <row r="4" spans="1:7" ht="15">
      <c r="A4" s="1565" t="s">
        <v>979</v>
      </c>
      <c r="B4" s="1565"/>
      <c r="C4" s="1565"/>
      <c r="D4" s="1565"/>
      <c r="E4" s="1565"/>
    </row>
    <row r="5" spans="1:7" ht="13.5" thickBot="1">
      <c r="A5" s="423"/>
      <c r="B5" s="424"/>
      <c r="C5" s="424"/>
      <c r="D5" s="424"/>
      <c r="E5" s="427"/>
    </row>
    <row r="6" spans="1:7" s="1176" customFormat="1" ht="25.5" customHeight="1">
      <c r="A6" s="738"/>
      <c r="B6" s="1531" t="s">
        <v>980</v>
      </c>
      <c r="C6" s="1533"/>
      <c r="D6" s="1531" t="s">
        <v>981</v>
      </c>
      <c r="E6" s="1532"/>
    </row>
    <row r="7" spans="1:7" s="1176" customFormat="1" ht="25.5" customHeight="1">
      <c r="A7" s="1166" t="s">
        <v>372</v>
      </c>
      <c r="B7" s="781" t="s">
        <v>373</v>
      </c>
      <c r="C7" s="781" t="s">
        <v>374</v>
      </c>
      <c r="D7" s="781" t="s">
        <v>373</v>
      </c>
      <c r="E7" s="798" t="s">
        <v>374</v>
      </c>
    </row>
    <row r="8" spans="1:7" s="1176" customFormat="1" ht="25.5" customHeight="1" thickBot="1">
      <c r="A8" s="742"/>
      <c r="B8" s="785" t="s">
        <v>376</v>
      </c>
      <c r="C8" s="785" t="s">
        <v>377</v>
      </c>
      <c r="D8" s="785" t="s">
        <v>376</v>
      </c>
      <c r="E8" s="726" t="s">
        <v>377</v>
      </c>
    </row>
    <row r="9" spans="1:7" ht="18.75" customHeight="1">
      <c r="A9" s="15">
        <v>2004</v>
      </c>
      <c r="B9" s="419">
        <v>10.257</v>
      </c>
      <c r="C9" s="419">
        <v>308.96899999999999</v>
      </c>
      <c r="D9" s="419">
        <v>26.39</v>
      </c>
      <c r="E9" s="420">
        <v>732.654</v>
      </c>
    </row>
    <row r="10" spans="1:7">
      <c r="A10" s="15">
        <v>2005</v>
      </c>
      <c r="B10" s="419">
        <v>11.263</v>
      </c>
      <c r="C10" s="419">
        <v>318.774</v>
      </c>
      <c r="D10" s="419">
        <v>26.411000000000001</v>
      </c>
      <c r="E10" s="420">
        <v>673.09900000000005</v>
      </c>
    </row>
    <row r="11" spans="1:7">
      <c r="A11" s="15">
        <v>2006</v>
      </c>
      <c r="B11" s="419">
        <v>11.817</v>
      </c>
      <c r="C11" s="419">
        <v>341.25400000000002</v>
      </c>
      <c r="D11" s="419">
        <v>25.481999999999999</v>
      </c>
      <c r="E11" s="420">
        <v>644.60699999999997</v>
      </c>
    </row>
    <row r="12" spans="1:7">
      <c r="A12" s="15">
        <v>2007</v>
      </c>
      <c r="B12" s="419">
        <v>9.8800000000000008</v>
      </c>
      <c r="C12" s="419">
        <v>306.01900000000001</v>
      </c>
      <c r="D12" s="419">
        <v>25.033000000000001</v>
      </c>
      <c r="E12" s="420">
        <v>641.59299999999996</v>
      </c>
    </row>
    <row r="13" spans="1:7">
      <c r="A13" s="15">
        <v>2008</v>
      </c>
      <c r="B13" s="419">
        <v>8.7989999999999995</v>
      </c>
      <c r="C13" s="419">
        <v>270.572</v>
      </c>
      <c r="D13" s="419">
        <v>24.061</v>
      </c>
      <c r="E13" s="420">
        <v>618.66099999999994</v>
      </c>
    </row>
    <row r="14" spans="1:7">
      <c r="A14" s="15">
        <v>2009</v>
      </c>
      <c r="B14" s="419">
        <v>9.0449999999999999</v>
      </c>
      <c r="C14" s="419">
        <v>267.56200000000001</v>
      </c>
      <c r="D14" s="419">
        <v>23.512</v>
      </c>
      <c r="E14" s="420">
        <v>585.42600000000004</v>
      </c>
    </row>
    <row r="15" spans="1:7">
      <c r="A15" s="15">
        <v>2010</v>
      </c>
      <c r="B15" s="419">
        <v>7.7069999999999999</v>
      </c>
      <c r="C15" s="419">
        <v>225.82900000000001</v>
      </c>
      <c r="D15" s="419">
        <v>23.548999999999999</v>
      </c>
      <c r="E15" s="420">
        <v>583.56100000000004</v>
      </c>
    </row>
    <row r="16" spans="1:7">
      <c r="A16" s="15">
        <v>2011</v>
      </c>
      <c r="B16" s="419">
        <v>8.6050000000000004</v>
      </c>
      <c r="C16" s="419">
        <v>244.577</v>
      </c>
      <c r="D16" s="419">
        <v>24.015000000000001</v>
      </c>
      <c r="E16" s="420">
        <v>623.85900000000004</v>
      </c>
    </row>
    <row r="17" spans="1:5">
      <c r="A17" s="15">
        <v>2012</v>
      </c>
      <c r="B17" s="419">
        <v>8.4969999999999999</v>
      </c>
      <c r="C17" s="419">
        <v>248.374</v>
      </c>
      <c r="D17" s="419">
        <v>24.699000000000002</v>
      </c>
      <c r="E17" s="420">
        <v>628.55200000000002</v>
      </c>
    </row>
    <row r="18" spans="1:5">
      <c r="A18" s="15">
        <v>2013</v>
      </c>
      <c r="B18" s="419">
        <v>8.23</v>
      </c>
      <c r="C18" s="419">
        <v>228.928</v>
      </c>
      <c r="D18" s="419">
        <v>25.437999999999999</v>
      </c>
      <c r="E18" s="420">
        <v>675.35500000000002</v>
      </c>
    </row>
    <row r="19" spans="1:5" ht="13.5" thickBot="1">
      <c r="A19" s="19">
        <v>2014</v>
      </c>
      <c r="B19" s="425">
        <v>8.0410000000000004</v>
      </c>
      <c r="C19" s="425">
        <v>195.06800000000001</v>
      </c>
      <c r="D19" s="425">
        <v>25.882999999999999</v>
      </c>
      <c r="E19" s="421">
        <v>709.73400000000004</v>
      </c>
    </row>
    <row r="20" spans="1:5">
      <c r="A20" s="428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Hoja131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42578125" style="240" customWidth="1"/>
    <col min="2" max="9" width="16.1406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1397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4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.7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4.75" customHeight="1" thickBot="1">
      <c r="A7" s="1549"/>
      <c r="B7" s="1657"/>
      <c r="C7" s="1171" t="s">
        <v>883</v>
      </c>
      <c r="D7" s="1171" t="s">
        <v>884</v>
      </c>
      <c r="E7" s="1713"/>
      <c r="F7" s="1657"/>
      <c r="G7" s="1171" t="s">
        <v>883</v>
      </c>
      <c r="H7" s="1171" t="s">
        <v>884</v>
      </c>
      <c r="I7" s="1543"/>
    </row>
    <row r="8" spans="1:11" ht="18.75" customHeight="1">
      <c r="A8" s="75" t="s">
        <v>452</v>
      </c>
      <c r="B8" s="126" t="s">
        <v>393</v>
      </c>
      <c r="C8" s="126">
        <v>117</v>
      </c>
      <c r="D8" s="232">
        <v>137</v>
      </c>
      <c r="E8" s="45">
        <v>254</v>
      </c>
      <c r="F8" s="126" t="s">
        <v>393</v>
      </c>
      <c r="G8" s="126">
        <v>27820</v>
      </c>
      <c r="H8" s="232">
        <v>28720</v>
      </c>
      <c r="I8" s="135">
        <v>7190</v>
      </c>
      <c r="J8" s="247"/>
      <c r="K8" s="247"/>
    </row>
    <row r="9" spans="1:11">
      <c r="A9" s="66" t="s">
        <v>453</v>
      </c>
      <c r="B9" s="12" t="s">
        <v>393</v>
      </c>
      <c r="C9" s="12">
        <v>64</v>
      </c>
      <c r="D9" s="85">
        <v>76</v>
      </c>
      <c r="E9" s="48">
        <v>140</v>
      </c>
      <c r="F9" s="12" t="s">
        <v>393</v>
      </c>
      <c r="G9" s="12">
        <v>23500</v>
      </c>
      <c r="H9" s="85">
        <v>23670</v>
      </c>
      <c r="I9" s="13">
        <v>3303</v>
      </c>
      <c r="J9" s="247"/>
      <c r="K9" s="247"/>
    </row>
    <row r="10" spans="1:11">
      <c r="A10" s="66" t="s">
        <v>454</v>
      </c>
      <c r="B10" s="48" t="s">
        <v>393</v>
      </c>
      <c r="C10" s="48">
        <v>64</v>
      </c>
      <c r="D10" s="85">
        <v>82</v>
      </c>
      <c r="E10" s="48">
        <v>146</v>
      </c>
      <c r="F10" s="12" t="s">
        <v>393</v>
      </c>
      <c r="G10" s="12">
        <v>20530</v>
      </c>
      <c r="H10" s="85">
        <v>27000</v>
      </c>
      <c r="I10" s="49">
        <v>3528</v>
      </c>
      <c r="J10" s="247"/>
      <c r="K10" s="247"/>
    </row>
    <row r="11" spans="1:11">
      <c r="A11" s="66" t="s">
        <v>455</v>
      </c>
      <c r="B11" s="12" t="s">
        <v>393</v>
      </c>
      <c r="C11" s="12">
        <v>213</v>
      </c>
      <c r="D11" s="85">
        <v>53</v>
      </c>
      <c r="E11" s="48">
        <v>266</v>
      </c>
      <c r="F11" s="12" t="s">
        <v>393</v>
      </c>
      <c r="G11" s="12">
        <v>23760</v>
      </c>
      <c r="H11" s="85">
        <v>22930</v>
      </c>
      <c r="I11" s="13">
        <v>6276</v>
      </c>
      <c r="J11" s="247"/>
      <c r="K11" s="247"/>
    </row>
    <row r="12" spans="1:11">
      <c r="A12" s="76" t="s">
        <v>456</v>
      </c>
      <c r="B12" s="77" t="s">
        <v>393</v>
      </c>
      <c r="C12" s="77">
        <v>458</v>
      </c>
      <c r="D12" s="326">
        <v>348</v>
      </c>
      <c r="E12" s="77">
        <v>806</v>
      </c>
      <c r="F12" s="81" t="s">
        <v>393</v>
      </c>
      <c r="G12" s="81">
        <v>24309</v>
      </c>
      <c r="H12" s="326">
        <v>26330</v>
      </c>
      <c r="I12" s="78">
        <v>20297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40</v>
      </c>
      <c r="C14" s="77">
        <v>34</v>
      </c>
      <c r="D14" s="326">
        <v>20</v>
      </c>
      <c r="E14" s="77">
        <v>94</v>
      </c>
      <c r="F14" s="81">
        <v>15000</v>
      </c>
      <c r="G14" s="81">
        <v>25000</v>
      </c>
      <c r="H14" s="326">
        <v>35000</v>
      </c>
      <c r="I14" s="78">
        <v>2150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8</v>
      </c>
      <c r="C16" s="77" t="s">
        <v>393</v>
      </c>
      <c r="D16" s="326" t="s">
        <v>393</v>
      </c>
      <c r="E16" s="77">
        <v>8</v>
      </c>
      <c r="F16" s="81">
        <v>20000</v>
      </c>
      <c r="G16" s="81" t="s">
        <v>393</v>
      </c>
      <c r="H16" s="326" t="s">
        <v>393</v>
      </c>
      <c r="I16" s="78">
        <v>160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71</v>
      </c>
      <c r="D18" s="85">
        <v>35</v>
      </c>
      <c r="E18" s="48">
        <v>106</v>
      </c>
      <c r="F18" s="12" t="s">
        <v>393</v>
      </c>
      <c r="G18" s="12">
        <v>24000</v>
      </c>
      <c r="H18" s="85">
        <v>37000</v>
      </c>
      <c r="I18" s="13">
        <v>2999</v>
      </c>
      <c r="J18" s="247"/>
      <c r="K18" s="247"/>
    </row>
    <row r="19" spans="1:11">
      <c r="A19" s="66" t="s">
        <v>460</v>
      </c>
      <c r="B19" s="12">
        <v>46</v>
      </c>
      <c r="C19" s="85">
        <v>35</v>
      </c>
      <c r="D19" s="85">
        <v>44</v>
      </c>
      <c r="E19" s="48">
        <v>125</v>
      </c>
      <c r="F19" s="12">
        <v>18500</v>
      </c>
      <c r="G19" s="85">
        <v>24500</v>
      </c>
      <c r="H19" s="85">
        <v>43300</v>
      </c>
      <c r="I19" s="13">
        <v>3614</v>
      </c>
      <c r="J19" s="247"/>
      <c r="K19" s="247"/>
    </row>
    <row r="20" spans="1:11">
      <c r="A20" s="66" t="s">
        <v>461</v>
      </c>
      <c r="B20" s="12">
        <v>67</v>
      </c>
      <c r="C20" s="12">
        <v>86</v>
      </c>
      <c r="D20" s="85">
        <v>32</v>
      </c>
      <c r="E20" s="48">
        <v>185</v>
      </c>
      <c r="F20" s="12">
        <v>18850</v>
      </c>
      <c r="G20" s="12">
        <v>26000</v>
      </c>
      <c r="H20" s="85">
        <v>43450</v>
      </c>
      <c r="I20" s="13">
        <v>4889</v>
      </c>
      <c r="J20" s="247"/>
      <c r="K20" s="247"/>
    </row>
    <row r="21" spans="1:11">
      <c r="A21" s="76" t="s">
        <v>462</v>
      </c>
      <c r="B21" s="77">
        <v>113</v>
      </c>
      <c r="C21" s="77">
        <v>192</v>
      </c>
      <c r="D21" s="326">
        <v>111</v>
      </c>
      <c r="E21" s="77">
        <v>416</v>
      </c>
      <c r="F21" s="81">
        <v>18708</v>
      </c>
      <c r="G21" s="81">
        <v>24987</v>
      </c>
      <c r="H21" s="326">
        <v>41357</v>
      </c>
      <c r="I21" s="78">
        <v>11502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297</v>
      </c>
      <c r="D23" s="326">
        <v>290</v>
      </c>
      <c r="E23" s="77">
        <v>587</v>
      </c>
      <c r="F23" s="81" t="s">
        <v>393</v>
      </c>
      <c r="G23" s="81">
        <v>24666</v>
      </c>
      <c r="H23" s="326">
        <v>29470</v>
      </c>
      <c r="I23" s="78">
        <v>15872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75</v>
      </c>
      <c r="D25" s="326">
        <v>32</v>
      </c>
      <c r="E25" s="77">
        <v>107</v>
      </c>
      <c r="F25" s="81" t="s">
        <v>393</v>
      </c>
      <c r="G25" s="81">
        <v>23000</v>
      </c>
      <c r="H25" s="326">
        <v>34000</v>
      </c>
      <c r="I25" s="78">
        <v>2813</v>
      </c>
      <c r="J25" s="247"/>
      <c r="K25" s="247"/>
    </row>
    <row r="26" spans="1:11" s="385" customFormat="1">
      <c r="A26" s="66"/>
      <c r="B26" s="48"/>
      <c r="C26" s="48"/>
      <c r="D26" s="48"/>
      <c r="E26" s="48"/>
      <c r="F26" s="12"/>
      <c r="G26" s="12"/>
      <c r="H26" s="48"/>
      <c r="I26" s="49"/>
      <c r="J26" s="429"/>
      <c r="K26" s="429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>
        <v>3</v>
      </c>
      <c r="D28" s="48" t="s">
        <v>393</v>
      </c>
      <c r="E28" s="48">
        <v>3</v>
      </c>
      <c r="F28" s="48" t="s">
        <v>393</v>
      </c>
      <c r="G28" s="12">
        <v>15000</v>
      </c>
      <c r="H28" s="48" t="s">
        <v>393</v>
      </c>
      <c r="I28" s="49">
        <v>45</v>
      </c>
      <c r="J28" s="247"/>
      <c r="K28" s="247"/>
    </row>
    <row r="29" spans="1:11">
      <c r="A29" s="66" t="s">
        <v>467</v>
      </c>
      <c r="B29" s="48" t="s">
        <v>393</v>
      </c>
      <c r="C29" s="12">
        <v>41</v>
      </c>
      <c r="D29" s="48" t="s">
        <v>393</v>
      </c>
      <c r="E29" s="48">
        <v>41</v>
      </c>
      <c r="F29" s="48" t="s">
        <v>393</v>
      </c>
      <c r="G29" s="12">
        <v>35000</v>
      </c>
      <c r="H29" s="85">
        <v>50000</v>
      </c>
      <c r="I29" s="13">
        <v>1435</v>
      </c>
      <c r="J29" s="247"/>
      <c r="K29" s="247"/>
    </row>
    <row r="30" spans="1:11">
      <c r="A30" s="76" t="s">
        <v>468</v>
      </c>
      <c r="B30" s="77" t="s">
        <v>393</v>
      </c>
      <c r="C30" s="77">
        <v>44</v>
      </c>
      <c r="D30" s="326" t="s">
        <v>393</v>
      </c>
      <c r="E30" s="77">
        <v>44</v>
      </c>
      <c r="F30" s="81" t="s">
        <v>393</v>
      </c>
      <c r="G30" s="81">
        <v>33636</v>
      </c>
      <c r="H30" s="326" t="s">
        <v>393</v>
      </c>
      <c r="I30" s="78">
        <v>1480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>
        <v>1</v>
      </c>
      <c r="C32" s="83">
        <v>251</v>
      </c>
      <c r="D32" s="85" t="s">
        <v>393</v>
      </c>
      <c r="E32" s="48">
        <v>252</v>
      </c>
      <c r="F32" s="83">
        <v>10600</v>
      </c>
      <c r="G32" s="83">
        <v>26176</v>
      </c>
      <c r="H32" s="85" t="s">
        <v>393</v>
      </c>
      <c r="I32" s="13">
        <v>6581</v>
      </c>
      <c r="J32" s="247"/>
      <c r="K32" s="247"/>
    </row>
    <row r="33" spans="1:11">
      <c r="A33" s="66" t="s">
        <v>470</v>
      </c>
      <c r="B33" s="83" t="s">
        <v>393</v>
      </c>
      <c r="C33" s="83">
        <v>199</v>
      </c>
      <c r="D33" s="85">
        <v>3</v>
      </c>
      <c r="E33" s="48">
        <v>202</v>
      </c>
      <c r="F33" s="83" t="s">
        <v>393</v>
      </c>
      <c r="G33" s="83">
        <v>24330</v>
      </c>
      <c r="H33" s="85">
        <v>30260</v>
      </c>
      <c r="I33" s="13">
        <v>4932</v>
      </c>
      <c r="J33" s="247"/>
      <c r="K33" s="247"/>
    </row>
    <row r="34" spans="1:11">
      <c r="A34" s="66" t="s">
        <v>471</v>
      </c>
      <c r="B34" s="83" t="s">
        <v>393</v>
      </c>
      <c r="C34" s="83">
        <v>171</v>
      </c>
      <c r="D34" s="48" t="s">
        <v>393</v>
      </c>
      <c r="E34" s="48">
        <v>171</v>
      </c>
      <c r="F34" s="83" t="s">
        <v>393</v>
      </c>
      <c r="G34" s="83">
        <v>26526</v>
      </c>
      <c r="H34" s="48" t="s">
        <v>393</v>
      </c>
      <c r="I34" s="13">
        <v>4536</v>
      </c>
      <c r="J34" s="247"/>
      <c r="K34" s="247"/>
    </row>
    <row r="35" spans="1:11">
      <c r="A35" s="66" t="s">
        <v>472</v>
      </c>
      <c r="B35" s="83" t="s">
        <v>393</v>
      </c>
      <c r="C35" s="83">
        <v>233</v>
      </c>
      <c r="D35" s="48">
        <v>3</v>
      </c>
      <c r="E35" s="48">
        <v>236</v>
      </c>
      <c r="F35" s="83" t="s">
        <v>393</v>
      </c>
      <c r="G35" s="83">
        <v>25000</v>
      </c>
      <c r="H35" s="48">
        <v>34000</v>
      </c>
      <c r="I35" s="13">
        <v>5927</v>
      </c>
      <c r="J35" s="247"/>
      <c r="K35" s="247"/>
    </row>
    <row r="36" spans="1:11">
      <c r="A36" s="76" t="s">
        <v>473</v>
      </c>
      <c r="B36" s="77">
        <v>1</v>
      </c>
      <c r="C36" s="77">
        <v>854</v>
      </c>
      <c r="D36" s="326">
        <v>6</v>
      </c>
      <c r="E36" s="77">
        <v>861</v>
      </c>
      <c r="F36" s="81">
        <v>10600</v>
      </c>
      <c r="G36" s="81">
        <v>25495</v>
      </c>
      <c r="H36" s="326">
        <v>32130</v>
      </c>
      <c r="I36" s="78">
        <v>21976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356</v>
      </c>
      <c r="D38" s="326" t="s">
        <v>393</v>
      </c>
      <c r="E38" s="77">
        <v>356</v>
      </c>
      <c r="F38" s="81" t="s">
        <v>393</v>
      </c>
      <c r="G38" s="81">
        <v>14395</v>
      </c>
      <c r="H38" s="326" t="s">
        <v>393</v>
      </c>
      <c r="I38" s="78">
        <v>5125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13</v>
      </c>
      <c r="D40" s="48">
        <v>5</v>
      </c>
      <c r="E40" s="48">
        <v>18</v>
      </c>
      <c r="F40" s="48" t="s">
        <v>393</v>
      </c>
      <c r="G40" s="12">
        <v>20430</v>
      </c>
      <c r="H40" s="48">
        <v>36100</v>
      </c>
      <c r="I40" s="13">
        <v>446</v>
      </c>
      <c r="J40" s="247"/>
      <c r="K40" s="247"/>
    </row>
    <row r="41" spans="1:11">
      <c r="A41" s="66" t="s">
        <v>476</v>
      </c>
      <c r="B41" s="12" t="s">
        <v>393</v>
      </c>
      <c r="C41" s="12" t="s">
        <v>393</v>
      </c>
      <c r="D41" s="85">
        <v>80</v>
      </c>
      <c r="E41" s="48">
        <v>80</v>
      </c>
      <c r="F41" s="12" t="s">
        <v>393</v>
      </c>
      <c r="G41" s="12" t="s">
        <v>393</v>
      </c>
      <c r="H41" s="85">
        <v>35000</v>
      </c>
      <c r="I41" s="13">
        <v>2800</v>
      </c>
      <c r="J41" s="247"/>
      <c r="K41" s="247"/>
    </row>
    <row r="42" spans="1:11">
      <c r="A42" s="66" t="s">
        <v>477</v>
      </c>
      <c r="B42" s="12" t="s">
        <v>393</v>
      </c>
      <c r="C42" s="12">
        <v>15</v>
      </c>
      <c r="D42" s="85">
        <v>10</v>
      </c>
      <c r="E42" s="48">
        <v>25</v>
      </c>
      <c r="F42" s="12" t="s">
        <v>393</v>
      </c>
      <c r="G42" s="12">
        <v>22650</v>
      </c>
      <c r="H42" s="85">
        <v>36000</v>
      </c>
      <c r="I42" s="13">
        <v>700</v>
      </c>
      <c r="J42" s="247"/>
      <c r="K42" s="247"/>
    </row>
    <row r="43" spans="1:11">
      <c r="A43" s="66" t="s">
        <v>478</v>
      </c>
      <c r="B43" s="48" t="s">
        <v>393</v>
      </c>
      <c r="C43" s="12">
        <v>6</v>
      </c>
      <c r="D43" s="85">
        <v>1</v>
      </c>
      <c r="E43" s="48">
        <v>7</v>
      </c>
      <c r="F43" s="48" t="s">
        <v>393</v>
      </c>
      <c r="G43" s="12">
        <v>50000</v>
      </c>
      <c r="H43" s="85">
        <v>84500</v>
      </c>
      <c r="I43" s="13">
        <v>385</v>
      </c>
      <c r="J43" s="247"/>
      <c r="K43" s="247"/>
    </row>
    <row r="44" spans="1:11">
      <c r="A44" s="66" t="s">
        <v>479</v>
      </c>
      <c r="B44" s="12" t="s">
        <v>393</v>
      </c>
      <c r="C44" s="12">
        <v>26</v>
      </c>
      <c r="D44" s="85">
        <v>6</v>
      </c>
      <c r="E44" s="48">
        <v>32</v>
      </c>
      <c r="F44" s="12" t="s">
        <v>393</v>
      </c>
      <c r="G44" s="12">
        <v>28000</v>
      </c>
      <c r="H44" s="85">
        <v>38600</v>
      </c>
      <c r="I44" s="13">
        <v>960</v>
      </c>
      <c r="J44" s="247"/>
      <c r="K44" s="247"/>
    </row>
    <row r="45" spans="1:11">
      <c r="A45" s="66" t="s">
        <v>480</v>
      </c>
      <c r="B45" s="48" t="s">
        <v>393</v>
      </c>
      <c r="C45" s="12">
        <v>120</v>
      </c>
      <c r="D45" s="48" t="s">
        <v>393</v>
      </c>
      <c r="E45" s="48">
        <v>120</v>
      </c>
      <c r="F45" s="48" t="s">
        <v>393</v>
      </c>
      <c r="G45" s="12">
        <v>40000</v>
      </c>
      <c r="H45" s="48" t="s">
        <v>393</v>
      </c>
      <c r="I45" s="13">
        <v>4800</v>
      </c>
      <c r="J45" s="247"/>
      <c r="K45" s="247"/>
    </row>
    <row r="46" spans="1:11">
      <c r="A46" s="66" t="s">
        <v>481</v>
      </c>
      <c r="B46" s="12" t="s">
        <v>393</v>
      </c>
      <c r="C46" s="12">
        <v>119</v>
      </c>
      <c r="D46" s="48">
        <v>51</v>
      </c>
      <c r="E46" s="48">
        <v>170</v>
      </c>
      <c r="F46" s="12" t="s">
        <v>393</v>
      </c>
      <c r="G46" s="12">
        <v>26300</v>
      </c>
      <c r="H46" s="48">
        <v>31961</v>
      </c>
      <c r="I46" s="13">
        <v>4760</v>
      </c>
      <c r="J46" s="247"/>
      <c r="K46" s="247"/>
    </row>
    <row r="47" spans="1:11">
      <c r="A47" s="66" t="s">
        <v>482</v>
      </c>
      <c r="B47" s="48" t="s">
        <v>393</v>
      </c>
      <c r="C47" s="12">
        <v>39</v>
      </c>
      <c r="D47" s="85">
        <v>1</v>
      </c>
      <c r="E47" s="48">
        <v>40</v>
      </c>
      <c r="F47" s="48" t="s">
        <v>393</v>
      </c>
      <c r="G47" s="12">
        <v>33495</v>
      </c>
      <c r="H47" s="85">
        <v>94000</v>
      </c>
      <c r="I47" s="13">
        <v>1400</v>
      </c>
      <c r="J47" s="247"/>
      <c r="K47" s="247"/>
    </row>
    <row r="48" spans="1:11">
      <c r="A48" s="66" t="s">
        <v>483</v>
      </c>
      <c r="B48" s="12" t="s">
        <v>393</v>
      </c>
      <c r="C48" s="12">
        <v>8</v>
      </c>
      <c r="D48" s="85">
        <v>8</v>
      </c>
      <c r="E48" s="48">
        <v>16</v>
      </c>
      <c r="F48" s="12" t="s">
        <v>393</v>
      </c>
      <c r="G48" s="12">
        <v>30000</v>
      </c>
      <c r="H48" s="85">
        <v>42000</v>
      </c>
      <c r="I48" s="13">
        <v>576</v>
      </c>
      <c r="J48" s="247"/>
      <c r="K48" s="247"/>
    </row>
    <row r="49" spans="1:11">
      <c r="A49" s="76" t="s">
        <v>484</v>
      </c>
      <c r="B49" s="77" t="s">
        <v>393</v>
      </c>
      <c r="C49" s="77">
        <v>346</v>
      </c>
      <c r="D49" s="326">
        <v>162</v>
      </c>
      <c r="E49" s="77">
        <v>508</v>
      </c>
      <c r="F49" s="81" t="s">
        <v>393</v>
      </c>
      <c r="G49" s="81">
        <v>32108</v>
      </c>
      <c r="H49" s="326">
        <v>35288</v>
      </c>
      <c r="I49" s="78">
        <v>16827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21</v>
      </c>
      <c r="D51" s="326">
        <v>7</v>
      </c>
      <c r="E51" s="77">
        <v>28</v>
      </c>
      <c r="F51" s="81" t="s">
        <v>393</v>
      </c>
      <c r="G51" s="81">
        <v>23000</v>
      </c>
      <c r="H51" s="326">
        <v>27000</v>
      </c>
      <c r="I51" s="78">
        <v>672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950</v>
      </c>
      <c r="D53" s="48" t="s">
        <v>393</v>
      </c>
      <c r="E53" s="48">
        <v>950</v>
      </c>
      <c r="F53" s="48" t="s">
        <v>393</v>
      </c>
      <c r="G53" s="12">
        <v>75000</v>
      </c>
      <c r="H53" s="48" t="s">
        <v>393</v>
      </c>
      <c r="I53" s="13">
        <v>71250</v>
      </c>
      <c r="J53" s="247"/>
      <c r="K53" s="247"/>
    </row>
    <row r="54" spans="1:11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  <c r="J54" s="247"/>
      <c r="K54" s="247"/>
    </row>
    <row r="55" spans="1:11">
      <c r="A55" s="66" t="s">
        <v>488</v>
      </c>
      <c r="B55" s="48" t="s">
        <v>393</v>
      </c>
      <c r="C55" s="12">
        <v>24</v>
      </c>
      <c r="D55" s="48" t="s">
        <v>393</v>
      </c>
      <c r="E55" s="48">
        <v>24</v>
      </c>
      <c r="F55" s="48" t="s">
        <v>393</v>
      </c>
      <c r="G55" s="12">
        <v>13000</v>
      </c>
      <c r="H55" s="48" t="s">
        <v>393</v>
      </c>
      <c r="I55" s="13">
        <v>312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120</v>
      </c>
      <c r="D57" s="48" t="s">
        <v>393</v>
      </c>
      <c r="E57" s="48">
        <v>120</v>
      </c>
      <c r="F57" s="48" t="s">
        <v>393</v>
      </c>
      <c r="G57" s="12">
        <v>25500</v>
      </c>
      <c r="H57" s="48" t="s">
        <v>393</v>
      </c>
      <c r="I57" s="13">
        <v>3060</v>
      </c>
      <c r="J57" s="247"/>
      <c r="K57" s="247"/>
    </row>
    <row r="58" spans="1:11">
      <c r="A58" s="76" t="s">
        <v>565</v>
      </c>
      <c r="B58" s="77" t="s">
        <v>393</v>
      </c>
      <c r="C58" s="77">
        <v>1094</v>
      </c>
      <c r="D58" s="326" t="s">
        <v>393</v>
      </c>
      <c r="E58" s="77">
        <v>1094</v>
      </c>
      <c r="F58" s="81" t="s">
        <v>393</v>
      </c>
      <c r="G58" s="81">
        <v>68210</v>
      </c>
      <c r="H58" s="326" t="s">
        <v>393</v>
      </c>
      <c r="I58" s="78">
        <v>74622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857</v>
      </c>
      <c r="D60" s="12" t="s">
        <v>393</v>
      </c>
      <c r="E60" s="48">
        <v>857</v>
      </c>
      <c r="F60" s="48" t="s">
        <v>393</v>
      </c>
      <c r="G60" s="12">
        <v>29700</v>
      </c>
      <c r="H60" s="12" t="s">
        <v>393</v>
      </c>
      <c r="I60" s="13">
        <v>25453</v>
      </c>
      <c r="J60" s="247"/>
      <c r="K60" s="247"/>
    </row>
    <row r="61" spans="1:11">
      <c r="A61" s="66" t="s">
        <v>493</v>
      </c>
      <c r="B61" s="12" t="s">
        <v>393</v>
      </c>
      <c r="C61" s="12">
        <v>695</v>
      </c>
      <c r="D61" s="85">
        <v>2</v>
      </c>
      <c r="E61" s="48">
        <v>697</v>
      </c>
      <c r="F61" s="12" t="s">
        <v>393</v>
      </c>
      <c r="G61" s="12">
        <v>14899</v>
      </c>
      <c r="H61" s="85">
        <v>25000</v>
      </c>
      <c r="I61" s="13">
        <v>10405</v>
      </c>
      <c r="J61" s="247"/>
      <c r="K61" s="247"/>
    </row>
    <row r="62" spans="1:11">
      <c r="A62" s="66" t="s">
        <v>494</v>
      </c>
      <c r="B62" s="48" t="s">
        <v>393</v>
      </c>
      <c r="C62" s="12">
        <v>416</v>
      </c>
      <c r="D62" s="48" t="s">
        <v>393</v>
      </c>
      <c r="E62" s="48">
        <v>416</v>
      </c>
      <c r="F62" s="48" t="s">
        <v>393</v>
      </c>
      <c r="G62" s="12">
        <v>35000</v>
      </c>
      <c r="H62" s="48" t="s">
        <v>393</v>
      </c>
      <c r="I62" s="13">
        <v>14560</v>
      </c>
      <c r="J62" s="247"/>
      <c r="K62" s="247"/>
    </row>
    <row r="63" spans="1:11">
      <c r="A63" s="76" t="s">
        <v>495</v>
      </c>
      <c r="B63" s="77" t="s">
        <v>393</v>
      </c>
      <c r="C63" s="77">
        <v>1968</v>
      </c>
      <c r="D63" s="326">
        <v>2</v>
      </c>
      <c r="E63" s="77">
        <v>1970</v>
      </c>
      <c r="F63" s="81" t="s">
        <v>393</v>
      </c>
      <c r="G63" s="81">
        <v>25593</v>
      </c>
      <c r="H63" s="326">
        <v>25000</v>
      </c>
      <c r="I63" s="78">
        <v>50418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15060</v>
      </c>
      <c r="D65" s="326" t="s">
        <v>393</v>
      </c>
      <c r="E65" s="77">
        <v>15060</v>
      </c>
      <c r="F65" s="81" t="s">
        <v>393</v>
      </c>
      <c r="G65" s="81">
        <v>24942</v>
      </c>
      <c r="H65" s="326" t="s">
        <v>393</v>
      </c>
      <c r="I65" s="78">
        <v>375627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 t="s">
        <v>393</v>
      </c>
      <c r="D69" s="326" t="s">
        <v>393</v>
      </c>
      <c r="E69" s="77" t="s">
        <v>393</v>
      </c>
      <c r="F69" s="81" t="s">
        <v>393</v>
      </c>
      <c r="G69" s="81" t="s">
        <v>393</v>
      </c>
      <c r="H69" s="326" t="s">
        <v>393</v>
      </c>
      <c r="I69" s="78" t="s">
        <v>393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7048</v>
      </c>
      <c r="D71" s="12" t="s">
        <v>393</v>
      </c>
      <c r="E71" s="48">
        <v>7048</v>
      </c>
      <c r="F71" s="48" t="s">
        <v>393</v>
      </c>
      <c r="G71" s="12">
        <v>21920</v>
      </c>
      <c r="H71" s="12" t="s">
        <v>393</v>
      </c>
      <c r="I71" s="13">
        <v>154493</v>
      </c>
      <c r="J71" s="247"/>
      <c r="K71" s="247"/>
    </row>
    <row r="72" spans="1:11">
      <c r="A72" s="66" t="s">
        <v>501</v>
      </c>
      <c r="B72" s="48" t="s">
        <v>393</v>
      </c>
      <c r="C72" s="12">
        <v>98</v>
      </c>
      <c r="D72" s="48" t="s">
        <v>393</v>
      </c>
      <c r="E72" s="48">
        <v>98</v>
      </c>
      <c r="F72" s="48" t="s">
        <v>393</v>
      </c>
      <c r="G72" s="12">
        <v>42778</v>
      </c>
      <c r="H72" s="48" t="s">
        <v>393</v>
      </c>
      <c r="I72" s="13">
        <v>4179</v>
      </c>
      <c r="J72" s="247"/>
      <c r="K72" s="247"/>
    </row>
    <row r="73" spans="1:11">
      <c r="A73" s="66" t="s">
        <v>502</v>
      </c>
      <c r="B73" s="12">
        <v>2</v>
      </c>
      <c r="C73" s="12">
        <v>251</v>
      </c>
      <c r="D73" s="48" t="s">
        <v>393</v>
      </c>
      <c r="E73" s="48">
        <v>253</v>
      </c>
      <c r="F73" s="12">
        <v>10000</v>
      </c>
      <c r="G73" s="12">
        <v>30000</v>
      </c>
      <c r="H73" s="48" t="s">
        <v>393</v>
      </c>
      <c r="I73" s="13">
        <v>7550</v>
      </c>
      <c r="J73" s="247"/>
      <c r="K73" s="247"/>
    </row>
    <row r="74" spans="1:11">
      <c r="A74" s="66" t="s">
        <v>503</v>
      </c>
      <c r="B74" s="48" t="s">
        <v>393</v>
      </c>
      <c r="C74" s="12">
        <v>3444</v>
      </c>
      <c r="D74" s="48" t="s">
        <v>393</v>
      </c>
      <c r="E74" s="48">
        <v>3444</v>
      </c>
      <c r="F74" s="48" t="s">
        <v>393</v>
      </c>
      <c r="G74" s="12">
        <v>32092</v>
      </c>
      <c r="H74" s="48" t="s">
        <v>393</v>
      </c>
      <c r="I74" s="13">
        <v>110525</v>
      </c>
      <c r="J74" s="247"/>
      <c r="K74" s="247"/>
    </row>
    <row r="75" spans="1:11">
      <c r="A75" s="66" t="s">
        <v>504</v>
      </c>
      <c r="B75" s="12" t="s">
        <v>393</v>
      </c>
      <c r="C75" s="12">
        <v>75</v>
      </c>
      <c r="D75" s="48" t="s">
        <v>393</v>
      </c>
      <c r="E75" s="48">
        <v>75</v>
      </c>
      <c r="F75" s="12" t="s">
        <v>393</v>
      </c>
      <c r="G75" s="12">
        <v>20000</v>
      </c>
      <c r="H75" s="48" t="s">
        <v>393</v>
      </c>
      <c r="I75" s="13">
        <v>1500</v>
      </c>
      <c r="J75" s="247"/>
      <c r="K75" s="247"/>
    </row>
    <row r="76" spans="1:11">
      <c r="A76" s="66" t="s">
        <v>505</v>
      </c>
      <c r="B76" s="12" t="s">
        <v>393</v>
      </c>
      <c r="C76" s="12">
        <v>55</v>
      </c>
      <c r="D76" s="48" t="s">
        <v>393</v>
      </c>
      <c r="E76" s="48">
        <v>55</v>
      </c>
      <c r="F76" s="12" t="s">
        <v>393</v>
      </c>
      <c r="G76" s="12">
        <v>24000</v>
      </c>
      <c r="H76" s="48" t="s">
        <v>393</v>
      </c>
      <c r="I76" s="13">
        <v>1320</v>
      </c>
      <c r="J76" s="247"/>
      <c r="K76" s="247"/>
    </row>
    <row r="77" spans="1:11">
      <c r="A77" s="66" t="s">
        <v>506</v>
      </c>
      <c r="B77" s="48">
        <v>4</v>
      </c>
      <c r="C77" s="12">
        <v>304</v>
      </c>
      <c r="D77" s="48" t="s">
        <v>393</v>
      </c>
      <c r="E77" s="48">
        <v>308</v>
      </c>
      <c r="F77" s="48">
        <v>10000</v>
      </c>
      <c r="G77" s="12">
        <v>26000</v>
      </c>
      <c r="H77" s="48" t="s">
        <v>393</v>
      </c>
      <c r="I77" s="13">
        <v>7944</v>
      </c>
      <c r="J77" s="247"/>
      <c r="K77" s="247"/>
    </row>
    <row r="78" spans="1:11">
      <c r="A78" s="66" t="s">
        <v>507</v>
      </c>
      <c r="B78" s="85">
        <v>3</v>
      </c>
      <c r="C78" s="12">
        <v>144</v>
      </c>
      <c r="D78" s="48" t="s">
        <v>393</v>
      </c>
      <c r="E78" s="48">
        <v>147</v>
      </c>
      <c r="F78" s="85">
        <v>13000</v>
      </c>
      <c r="G78" s="12">
        <v>19800</v>
      </c>
      <c r="H78" s="48" t="s">
        <v>393</v>
      </c>
      <c r="I78" s="13">
        <v>2890</v>
      </c>
    </row>
    <row r="79" spans="1:11">
      <c r="A79" s="76" t="s">
        <v>508</v>
      </c>
      <c r="B79" s="77">
        <v>9</v>
      </c>
      <c r="C79" s="77">
        <v>11419</v>
      </c>
      <c r="D79" s="326" t="s">
        <v>393</v>
      </c>
      <c r="E79" s="77">
        <v>11428</v>
      </c>
      <c r="F79" s="81">
        <v>11000</v>
      </c>
      <c r="G79" s="81">
        <v>25424</v>
      </c>
      <c r="H79" s="326" t="s">
        <v>393</v>
      </c>
      <c r="I79" s="78">
        <v>290401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85" t="s">
        <v>393</v>
      </c>
      <c r="C81" s="12">
        <v>262</v>
      </c>
      <c r="D81" s="85">
        <v>3</v>
      </c>
      <c r="E81" s="48">
        <v>265</v>
      </c>
      <c r="F81" s="85" t="s">
        <v>393</v>
      </c>
      <c r="G81" s="12">
        <v>33795</v>
      </c>
      <c r="H81" s="85">
        <v>50000</v>
      </c>
      <c r="I81" s="13">
        <v>9004</v>
      </c>
    </row>
    <row r="82" spans="1:9">
      <c r="A82" s="66" t="s">
        <v>510</v>
      </c>
      <c r="B82" s="12" t="s">
        <v>393</v>
      </c>
      <c r="C82" s="12">
        <v>290</v>
      </c>
      <c r="D82" s="85">
        <v>2</v>
      </c>
      <c r="E82" s="48">
        <v>292</v>
      </c>
      <c r="F82" s="12" t="s">
        <v>393</v>
      </c>
      <c r="G82" s="12">
        <v>20000</v>
      </c>
      <c r="H82" s="85">
        <v>30000</v>
      </c>
      <c r="I82" s="13">
        <v>5856</v>
      </c>
    </row>
    <row r="83" spans="1:9">
      <c r="A83" s="76" t="s">
        <v>511</v>
      </c>
      <c r="B83" s="77" t="s">
        <v>393</v>
      </c>
      <c r="C83" s="77">
        <v>552</v>
      </c>
      <c r="D83" s="326">
        <v>5</v>
      </c>
      <c r="E83" s="77">
        <v>557</v>
      </c>
      <c r="F83" s="81" t="s">
        <v>393</v>
      </c>
      <c r="G83" s="81">
        <v>26548</v>
      </c>
      <c r="H83" s="326">
        <v>42000</v>
      </c>
      <c r="I83" s="78">
        <v>14860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171</v>
      </c>
      <c r="C85" s="55">
        <v>32770</v>
      </c>
      <c r="D85" s="55">
        <v>983</v>
      </c>
      <c r="E85" s="55">
        <v>33924</v>
      </c>
      <c r="F85" s="205">
        <v>17448</v>
      </c>
      <c r="G85" s="205">
        <v>26591</v>
      </c>
      <c r="H85" s="205">
        <v>30973</v>
      </c>
      <c r="I85" s="56">
        <v>904802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Hoja156">
    <pageSetUpPr fitToPage="1"/>
  </sheetPr>
  <dimension ref="A1:E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7109375" style="240" customWidth="1"/>
    <col min="2" max="5" width="24.42578125" style="240" customWidth="1"/>
    <col min="6" max="16384" width="11.42578125" style="240"/>
  </cols>
  <sheetData>
    <row r="1" spans="1:5" s="90" customFormat="1" ht="18">
      <c r="A1" s="1552" t="s">
        <v>369</v>
      </c>
      <c r="B1" s="1552"/>
      <c r="C1" s="1552"/>
      <c r="D1" s="1552"/>
      <c r="E1" s="1552"/>
    </row>
    <row r="2" spans="1:5" s="91" customFormat="1" ht="12.75" customHeight="1">
      <c r="A2" s="388"/>
    </row>
    <row r="3" spans="1:5" s="91" customFormat="1" ht="15">
      <c r="A3" s="1545" t="s">
        <v>982</v>
      </c>
      <c r="B3" s="1545"/>
      <c r="C3" s="1545"/>
      <c r="D3" s="1545"/>
      <c r="E3" s="1545"/>
    </row>
    <row r="4" spans="1:5" s="91" customFormat="1" ht="15">
      <c r="A4" s="1545" t="s">
        <v>1398</v>
      </c>
      <c r="B4" s="1545"/>
      <c r="C4" s="1545"/>
      <c r="D4" s="1545"/>
      <c r="E4" s="1545"/>
    </row>
    <row r="5" spans="1:5" s="91" customFormat="1" ht="13.5" customHeight="1" thickBot="1">
      <c r="A5" s="5"/>
      <c r="B5" s="6"/>
      <c r="C5" s="6"/>
      <c r="D5" s="6"/>
      <c r="E5" s="6"/>
    </row>
    <row r="6" spans="1:5" s="739" customFormat="1" ht="24.75" customHeight="1">
      <c r="A6" s="1548" t="s">
        <v>448</v>
      </c>
      <c r="B6" s="1531" t="s">
        <v>980</v>
      </c>
      <c r="C6" s="1533"/>
      <c r="D6" s="1531" t="s">
        <v>981</v>
      </c>
      <c r="E6" s="1532"/>
    </row>
    <row r="7" spans="1:5" s="739" customFormat="1" ht="24.75" customHeight="1">
      <c r="A7" s="1549"/>
      <c r="B7" s="1171" t="s">
        <v>373</v>
      </c>
      <c r="C7" s="781" t="s">
        <v>374</v>
      </c>
      <c r="D7" s="1171" t="s">
        <v>373</v>
      </c>
      <c r="E7" s="798" t="s">
        <v>374</v>
      </c>
    </row>
    <row r="8" spans="1:5" s="739" customFormat="1" ht="24.75" customHeight="1" thickBot="1">
      <c r="A8" s="1549"/>
      <c r="B8" s="782" t="s">
        <v>383</v>
      </c>
      <c r="C8" s="1170" t="s">
        <v>526</v>
      </c>
      <c r="D8" s="782" t="s">
        <v>383</v>
      </c>
      <c r="E8" s="1172" t="s">
        <v>526</v>
      </c>
    </row>
    <row r="9" spans="1:5" ht="16.5" customHeight="1">
      <c r="A9" s="75" t="s">
        <v>452</v>
      </c>
      <c r="B9" s="232">
        <v>84</v>
      </c>
      <c r="C9" s="232">
        <v>2378</v>
      </c>
      <c r="D9" s="126">
        <v>170</v>
      </c>
      <c r="E9" s="135">
        <v>4812</v>
      </c>
    </row>
    <row r="10" spans="1:5">
      <c r="A10" s="66" t="s">
        <v>453</v>
      </c>
      <c r="B10" s="12">
        <v>48</v>
      </c>
      <c r="C10" s="12">
        <v>1132</v>
      </c>
      <c r="D10" s="85">
        <v>92</v>
      </c>
      <c r="E10" s="128">
        <v>2171</v>
      </c>
    </row>
    <row r="11" spans="1:5">
      <c r="A11" s="66" t="s">
        <v>454</v>
      </c>
      <c r="B11" s="48">
        <v>49</v>
      </c>
      <c r="C11" s="48">
        <v>1184</v>
      </c>
      <c r="D11" s="48">
        <v>97</v>
      </c>
      <c r="E11" s="49">
        <v>2344</v>
      </c>
    </row>
    <row r="12" spans="1:5">
      <c r="A12" s="66" t="s">
        <v>455</v>
      </c>
      <c r="B12" s="85">
        <v>86</v>
      </c>
      <c r="C12" s="85">
        <v>2029</v>
      </c>
      <c r="D12" s="12">
        <v>180</v>
      </c>
      <c r="E12" s="13">
        <v>4247</v>
      </c>
    </row>
    <row r="13" spans="1:5">
      <c r="A13" s="76" t="s">
        <v>456</v>
      </c>
      <c r="B13" s="77">
        <v>267</v>
      </c>
      <c r="C13" s="77">
        <v>6723</v>
      </c>
      <c r="D13" s="77">
        <v>539</v>
      </c>
      <c r="E13" s="78">
        <v>13574</v>
      </c>
    </row>
    <row r="14" spans="1:5">
      <c r="A14" s="66"/>
      <c r="B14" s="48"/>
      <c r="C14" s="48"/>
      <c r="D14" s="48"/>
      <c r="E14" s="49"/>
    </row>
    <row r="15" spans="1:5">
      <c r="A15" s="76" t="s">
        <v>457</v>
      </c>
      <c r="B15" s="77" t="s">
        <v>393</v>
      </c>
      <c r="C15" s="77" t="s">
        <v>393</v>
      </c>
      <c r="D15" s="77">
        <v>94</v>
      </c>
      <c r="E15" s="78">
        <v>2150</v>
      </c>
    </row>
    <row r="16" spans="1:5">
      <c r="A16" s="66"/>
      <c r="B16" s="48"/>
      <c r="C16" s="48"/>
      <c r="D16" s="48"/>
      <c r="E16" s="49"/>
    </row>
    <row r="17" spans="1:5">
      <c r="A17" s="76" t="s">
        <v>458</v>
      </c>
      <c r="B17" s="77">
        <v>8</v>
      </c>
      <c r="C17" s="77">
        <v>160</v>
      </c>
      <c r="D17" s="77" t="s">
        <v>393</v>
      </c>
      <c r="E17" s="78" t="s">
        <v>393</v>
      </c>
    </row>
    <row r="18" spans="1:5">
      <c r="A18" s="66"/>
      <c r="B18" s="48"/>
      <c r="C18" s="48"/>
      <c r="D18" s="48"/>
      <c r="E18" s="49"/>
    </row>
    <row r="19" spans="1:5">
      <c r="A19" s="66" t="s">
        <v>537</v>
      </c>
      <c r="B19" s="12">
        <v>36</v>
      </c>
      <c r="C19" s="12">
        <v>425</v>
      </c>
      <c r="D19" s="12">
        <v>70</v>
      </c>
      <c r="E19" s="13">
        <v>2574</v>
      </c>
    </row>
    <row r="20" spans="1:5">
      <c r="A20" s="66" t="s">
        <v>460</v>
      </c>
      <c r="B20" s="85">
        <v>125</v>
      </c>
      <c r="C20" s="85">
        <v>3614</v>
      </c>
      <c r="D20" s="12" t="s">
        <v>393</v>
      </c>
      <c r="E20" s="13" t="s">
        <v>393</v>
      </c>
    </row>
    <row r="21" spans="1:5">
      <c r="A21" s="66" t="s">
        <v>461</v>
      </c>
      <c r="B21" s="85">
        <v>185</v>
      </c>
      <c r="C21" s="85">
        <v>4889</v>
      </c>
      <c r="D21" s="12" t="s">
        <v>393</v>
      </c>
      <c r="E21" s="13" t="s">
        <v>393</v>
      </c>
    </row>
    <row r="22" spans="1:5">
      <c r="A22" s="76" t="s">
        <v>462</v>
      </c>
      <c r="B22" s="77">
        <v>346</v>
      </c>
      <c r="C22" s="77">
        <v>8928</v>
      </c>
      <c r="D22" s="77">
        <v>70</v>
      </c>
      <c r="E22" s="78">
        <v>2574</v>
      </c>
    </row>
    <row r="23" spans="1:5">
      <c r="A23" s="66"/>
      <c r="B23" s="48"/>
      <c r="C23" s="48"/>
      <c r="D23" s="48"/>
      <c r="E23" s="49"/>
    </row>
    <row r="24" spans="1:5">
      <c r="A24" s="76" t="s">
        <v>463</v>
      </c>
      <c r="B24" s="77">
        <v>60</v>
      </c>
      <c r="C24" s="77">
        <v>2100</v>
      </c>
      <c r="D24" s="77">
        <v>527</v>
      </c>
      <c r="E24" s="78">
        <v>13772</v>
      </c>
    </row>
    <row r="25" spans="1:5">
      <c r="A25" s="66"/>
      <c r="B25" s="48"/>
      <c r="C25" s="48"/>
      <c r="D25" s="48"/>
      <c r="E25" s="49"/>
    </row>
    <row r="26" spans="1:5">
      <c r="A26" s="76" t="s">
        <v>464</v>
      </c>
      <c r="B26" s="77">
        <v>15</v>
      </c>
      <c r="C26" s="77">
        <v>400</v>
      </c>
      <c r="D26" s="77">
        <v>92</v>
      </c>
      <c r="E26" s="78">
        <v>2413</v>
      </c>
    </row>
    <row r="27" spans="1:5">
      <c r="A27" s="66"/>
      <c r="B27" s="48"/>
      <c r="C27" s="48"/>
      <c r="D27" s="48"/>
      <c r="E27" s="49"/>
    </row>
    <row r="28" spans="1:5">
      <c r="A28" s="66" t="s">
        <v>465</v>
      </c>
      <c r="B28" s="48" t="s">
        <v>393</v>
      </c>
      <c r="C28" s="48" t="s">
        <v>393</v>
      </c>
      <c r="D28" s="48" t="s">
        <v>393</v>
      </c>
      <c r="E28" s="49" t="s">
        <v>393</v>
      </c>
    </row>
    <row r="29" spans="1:5">
      <c r="A29" s="66" t="s">
        <v>466</v>
      </c>
      <c r="B29" s="48">
        <v>3</v>
      </c>
      <c r="C29" s="48">
        <v>45</v>
      </c>
      <c r="D29" s="48" t="s">
        <v>393</v>
      </c>
      <c r="E29" s="49" t="s">
        <v>393</v>
      </c>
    </row>
    <row r="30" spans="1:5">
      <c r="A30" s="66" t="s">
        <v>467</v>
      </c>
      <c r="B30" s="12" t="s">
        <v>393</v>
      </c>
      <c r="C30" s="12" t="s">
        <v>393</v>
      </c>
      <c r="D30" s="12">
        <v>41</v>
      </c>
      <c r="E30" s="13">
        <v>1435</v>
      </c>
    </row>
    <row r="31" spans="1:5">
      <c r="A31" s="76" t="s">
        <v>468</v>
      </c>
      <c r="B31" s="77">
        <v>3</v>
      </c>
      <c r="C31" s="77">
        <v>45</v>
      </c>
      <c r="D31" s="77">
        <v>41</v>
      </c>
      <c r="E31" s="78">
        <v>1435</v>
      </c>
    </row>
    <row r="32" spans="1:5">
      <c r="A32" s="66"/>
      <c r="B32" s="48"/>
      <c r="C32" s="48"/>
      <c r="D32" s="48"/>
      <c r="E32" s="49"/>
    </row>
    <row r="33" spans="1:5">
      <c r="A33" s="66" t="s">
        <v>469</v>
      </c>
      <c r="B33" s="83">
        <v>86</v>
      </c>
      <c r="C33" s="83">
        <v>2238</v>
      </c>
      <c r="D33" s="83">
        <v>166</v>
      </c>
      <c r="E33" s="84">
        <v>4343</v>
      </c>
    </row>
    <row r="34" spans="1:5">
      <c r="A34" s="66" t="s">
        <v>470</v>
      </c>
      <c r="B34" s="83">
        <v>172</v>
      </c>
      <c r="C34" s="83">
        <v>4242</v>
      </c>
      <c r="D34" s="83">
        <v>30</v>
      </c>
      <c r="E34" s="84">
        <v>690</v>
      </c>
    </row>
    <row r="35" spans="1:5">
      <c r="A35" s="66" t="s">
        <v>471</v>
      </c>
      <c r="B35" s="83">
        <v>86</v>
      </c>
      <c r="C35" s="83">
        <v>2268</v>
      </c>
      <c r="D35" s="83">
        <v>85</v>
      </c>
      <c r="E35" s="84">
        <v>2268</v>
      </c>
    </row>
    <row r="36" spans="1:5">
      <c r="A36" s="66" t="s">
        <v>472</v>
      </c>
      <c r="B36" s="83">
        <v>42</v>
      </c>
      <c r="C36" s="83">
        <v>1185</v>
      </c>
      <c r="D36" s="83">
        <v>194</v>
      </c>
      <c r="E36" s="84">
        <v>4742</v>
      </c>
    </row>
    <row r="37" spans="1:5">
      <c r="A37" s="76" t="s">
        <v>473</v>
      </c>
      <c r="B37" s="77">
        <v>386</v>
      </c>
      <c r="C37" s="77">
        <v>9933</v>
      </c>
      <c r="D37" s="77">
        <v>475</v>
      </c>
      <c r="E37" s="78">
        <v>12043</v>
      </c>
    </row>
    <row r="38" spans="1:5">
      <c r="A38" s="66"/>
      <c r="B38" s="48"/>
      <c r="C38" s="48"/>
      <c r="D38" s="48"/>
      <c r="E38" s="49"/>
    </row>
    <row r="39" spans="1:5">
      <c r="A39" s="76" t="s">
        <v>474</v>
      </c>
      <c r="B39" s="77">
        <v>303</v>
      </c>
      <c r="C39" s="77">
        <v>4356</v>
      </c>
      <c r="D39" s="77">
        <v>53</v>
      </c>
      <c r="E39" s="78">
        <v>769</v>
      </c>
    </row>
    <row r="40" spans="1:5">
      <c r="A40" s="66"/>
      <c r="B40" s="48"/>
      <c r="C40" s="48"/>
      <c r="D40" s="48"/>
      <c r="E40" s="49"/>
    </row>
    <row r="41" spans="1:5">
      <c r="A41" s="66" t="s">
        <v>538</v>
      </c>
      <c r="B41" s="12" t="s">
        <v>393</v>
      </c>
      <c r="C41" s="12" t="s">
        <v>393</v>
      </c>
      <c r="D41" s="12">
        <v>18</v>
      </c>
      <c r="E41" s="13">
        <v>446</v>
      </c>
    </row>
    <row r="42" spans="1:5">
      <c r="A42" s="66" t="s">
        <v>476</v>
      </c>
      <c r="B42" s="12" t="s">
        <v>393</v>
      </c>
      <c r="C42" s="12" t="s">
        <v>393</v>
      </c>
      <c r="D42" s="12">
        <v>80</v>
      </c>
      <c r="E42" s="13">
        <v>2800</v>
      </c>
    </row>
    <row r="43" spans="1:5">
      <c r="A43" s="66" t="s">
        <v>477</v>
      </c>
      <c r="B43" s="12" t="s">
        <v>393</v>
      </c>
      <c r="C43" s="12" t="s">
        <v>393</v>
      </c>
      <c r="D43" s="12">
        <v>25</v>
      </c>
      <c r="E43" s="13">
        <v>700</v>
      </c>
    </row>
    <row r="44" spans="1:5">
      <c r="A44" s="66" t="s">
        <v>478</v>
      </c>
      <c r="B44" s="12">
        <v>7</v>
      </c>
      <c r="C44" s="12">
        <v>385</v>
      </c>
      <c r="D44" s="48" t="s">
        <v>393</v>
      </c>
      <c r="E44" s="49" t="s">
        <v>393</v>
      </c>
    </row>
    <row r="45" spans="1:5">
      <c r="A45" s="66" t="s">
        <v>479</v>
      </c>
      <c r="B45" s="12">
        <v>16</v>
      </c>
      <c r="C45" s="12">
        <v>480</v>
      </c>
      <c r="D45" s="12">
        <v>16</v>
      </c>
      <c r="E45" s="13">
        <v>480</v>
      </c>
    </row>
    <row r="46" spans="1:5">
      <c r="A46" s="66" t="s">
        <v>480</v>
      </c>
      <c r="B46" s="12">
        <v>80</v>
      </c>
      <c r="C46" s="12">
        <v>3200</v>
      </c>
      <c r="D46" s="12">
        <v>40</v>
      </c>
      <c r="E46" s="13">
        <v>1600</v>
      </c>
    </row>
    <row r="47" spans="1:5">
      <c r="A47" s="66" t="s">
        <v>481</v>
      </c>
      <c r="B47" s="12">
        <v>25</v>
      </c>
      <c r="C47" s="12">
        <v>759</v>
      </c>
      <c r="D47" s="12">
        <v>145</v>
      </c>
      <c r="E47" s="13">
        <v>4001</v>
      </c>
    </row>
    <row r="48" spans="1:5">
      <c r="A48" s="66" t="s">
        <v>482</v>
      </c>
      <c r="B48" s="12">
        <v>30</v>
      </c>
      <c r="C48" s="12">
        <v>1005</v>
      </c>
      <c r="D48" s="12">
        <v>10</v>
      </c>
      <c r="E48" s="13">
        <v>395</v>
      </c>
    </row>
    <row r="49" spans="1:5">
      <c r="A49" s="66" t="s">
        <v>483</v>
      </c>
      <c r="B49" s="12">
        <v>8</v>
      </c>
      <c r="C49" s="12">
        <v>288</v>
      </c>
      <c r="D49" s="12">
        <v>8</v>
      </c>
      <c r="E49" s="13">
        <v>288</v>
      </c>
    </row>
    <row r="50" spans="1:5">
      <c r="A50" s="76" t="s">
        <v>484</v>
      </c>
      <c r="B50" s="77">
        <v>166</v>
      </c>
      <c r="C50" s="77">
        <v>6117</v>
      </c>
      <c r="D50" s="77">
        <v>342</v>
      </c>
      <c r="E50" s="78">
        <v>10710</v>
      </c>
    </row>
    <row r="51" spans="1:5">
      <c r="A51" s="66"/>
      <c r="B51" s="48"/>
      <c r="C51" s="48"/>
      <c r="D51" s="48"/>
      <c r="E51" s="49"/>
    </row>
    <row r="52" spans="1:5">
      <c r="A52" s="76" t="s">
        <v>485</v>
      </c>
      <c r="B52" s="77">
        <v>14</v>
      </c>
      <c r="C52" s="77">
        <v>336</v>
      </c>
      <c r="D52" s="77">
        <v>14</v>
      </c>
      <c r="E52" s="78">
        <v>336</v>
      </c>
    </row>
    <row r="53" spans="1:5">
      <c r="A53" s="66"/>
      <c r="B53" s="48"/>
      <c r="C53" s="48"/>
      <c r="D53" s="48"/>
      <c r="E53" s="49"/>
    </row>
    <row r="54" spans="1:5">
      <c r="A54" s="66" t="s">
        <v>486</v>
      </c>
      <c r="B54" s="85">
        <v>600</v>
      </c>
      <c r="C54" s="85">
        <v>33000</v>
      </c>
      <c r="D54" s="12">
        <v>350</v>
      </c>
      <c r="E54" s="13">
        <v>38250</v>
      </c>
    </row>
    <row r="55" spans="1:5">
      <c r="A55" s="66" t="s">
        <v>487</v>
      </c>
      <c r="B55" s="12" t="s">
        <v>393</v>
      </c>
      <c r="C55" s="12" t="s">
        <v>393</v>
      </c>
      <c r="D55" s="48" t="s">
        <v>393</v>
      </c>
      <c r="E55" s="49" t="s">
        <v>393</v>
      </c>
    </row>
    <row r="56" spans="1:5">
      <c r="A56" s="66" t="s">
        <v>488</v>
      </c>
      <c r="B56" s="12">
        <v>20</v>
      </c>
      <c r="C56" s="12">
        <v>260</v>
      </c>
      <c r="D56" s="48">
        <v>4</v>
      </c>
      <c r="E56" s="49">
        <v>52</v>
      </c>
    </row>
    <row r="57" spans="1:5">
      <c r="A57" s="66" t="s">
        <v>489</v>
      </c>
      <c r="B57" s="12" t="s">
        <v>393</v>
      </c>
      <c r="C57" s="12" t="s">
        <v>393</v>
      </c>
      <c r="D57" s="12" t="s">
        <v>393</v>
      </c>
      <c r="E57" s="13" t="s">
        <v>393</v>
      </c>
    </row>
    <row r="58" spans="1:5">
      <c r="A58" s="66" t="s">
        <v>490</v>
      </c>
      <c r="B58" s="12">
        <v>115</v>
      </c>
      <c r="C58" s="12">
        <v>2938</v>
      </c>
      <c r="D58" s="12">
        <v>5</v>
      </c>
      <c r="E58" s="13">
        <v>122</v>
      </c>
    </row>
    <row r="59" spans="1:5">
      <c r="A59" s="76" t="s">
        <v>565</v>
      </c>
      <c r="B59" s="77">
        <v>735</v>
      </c>
      <c r="C59" s="77">
        <v>36198</v>
      </c>
      <c r="D59" s="77">
        <v>359</v>
      </c>
      <c r="E59" s="78">
        <v>38424</v>
      </c>
    </row>
    <row r="60" spans="1:5">
      <c r="A60" s="430"/>
      <c r="B60" s="48"/>
      <c r="C60" s="48"/>
      <c r="D60" s="48"/>
      <c r="E60" s="49"/>
    </row>
    <row r="61" spans="1:5">
      <c r="A61" s="66" t="s">
        <v>492</v>
      </c>
      <c r="B61" s="12">
        <v>171</v>
      </c>
      <c r="C61" s="12">
        <v>4788</v>
      </c>
      <c r="D61" s="12">
        <v>686</v>
      </c>
      <c r="E61" s="13">
        <v>20665</v>
      </c>
    </row>
    <row r="62" spans="1:5">
      <c r="A62" s="66" t="s">
        <v>493</v>
      </c>
      <c r="B62" s="12">
        <v>655</v>
      </c>
      <c r="C62" s="12">
        <v>9825</v>
      </c>
      <c r="D62" s="12">
        <v>42</v>
      </c>
      <c r="E62" s="13">
        <v>580</v>
      </c>
    </row>
    <row r="63" spans="1:5">
      <c r="A63" s="66" t="s">
        <v>494</v>
      </c>
      <c r="B63" s="12">
        <v>280</v>
      </c>
      <c r="C63" s="12">
        <v>9940</v>
      </c>
      <c r="D63" s="12">
        <v>136</v>
      </c>
      <c r="E63" s="13">
        <v>4620</v>
      </c>
    </row>
    <row r="64" spans="1:5">
      <c r="A64" s="76" t="s">
        <v>495</v>
      </c>
      <c r="B64" s="77">
        <v>1106</v>
      </c>
      <c r="C64" s="77">
        <v>24553</v>
      </c>
      <c r="D64" s="77">
        <v>864</v>
      </c>
      <c r="E64" s="78">
        <v>25865</v>
      </c>
    </row>
    <row r="65" spans="1:5">
      <c r="A65" s="66"/>
      <c r="B65" s="48"/>
      <c r="C65" s="48"/>
      <c r="D65" s="48"/>
      <c r="E65" s="49"/>
    </row>
    <row r="66" spans="1:5">
      <c r="A66" s="76" t="s">
        <v>496</v>
      </c>
      <c r="B66" s="77">
        <v>2722</v>
      </c>
      <c r="C66" s="77">
        <v>41045</v>
      </c>
      <c r="D66" s="77">
        <v>12338</v>
      </c>
      <c r="E66" s="78">
        <v>334582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48" t="s">
        <v>393</v>
      </c>
      <c r="C68" s="12" t="s">
        <v>393</v>
      </c>
      <c r="D68" s="48" t="s">
        <v>393</v>
      </c>
      <c r="E68" s="13" t="s">
        <v>393</v>
      </c>
    </row>
    <row r="69" spans="1:5">
      <c r="A69" s="66" t="s">
        <v>498</v>
      </c>
      <c r="B69" s="48" t="s">
        <v>393</v>
      </c>
      <c r="C69" s="12" t="s">
        <v>393</v>
      </c>
      <c r="D69" s="48" t="s">
        <v>393</v>
      </c>
      <c r="E69" s="13" t="s">
        <v>393</v>
      </c>
    </row>
    <row r="70" spans="1:5">
      <c r="A70" s="76" t="s">
        <v>499</v>
      </c>
      <c r="B70" s="77" t="s">
        <v>393</v>
      </c>
      <c r="C70" s="77" t="s">
        <v>393</v>
      </c>
      <c r="D70" s="77" t="s">
        <v>393</v>
      </c>
      <c r="E70" s="78" t="s">
        <v>393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12" t="s">
        <v>393</v>
      </c>
      <c r="C72" s="12" t="s">
        <v>393</v>
      </c>
      <c r="D72" s="12">
        <v>7048</v>
      </c>
      <c r="E72" s="13">
        <v>154493</v>
      </c>
    </row>
    <row r="73" spans="1:5">
      <c r="A73" s="66" t="s">
        <v>501</v>
      </c>
      <c r="B73" s="12">
        <v>87</v>
      </c>
      <c r="C73" s="12">
        <v>3722</v>
      </c>
      <c r="D73" s="12">
        <v>11</v>
      </c>
      <c r="E73" s="13">
        <v>457</v>
      </c>
    </row>
    <row r="74" spans="1:5">
      <c r="A74" s="66" t="s">
        <v>502</v>
      </c>
      <c r="B74" s="12">
        <v>127</v>
      </c>
      <c r="C74" s="12">
        <v>3775</v>
      </c>
      <c r="D74" s="12">
        <v>126</v>
      </c>
      <c r="E74" s="13">
        <v>3775</v>
      </c>
    </row>
    <row r="75" spans="1:5">
      <c r="A75" s="66" t="s">
        <v>503</v>
      </c>
      <c r="B75" s="12">
        <v>928</v>
      </c>
      <c r="C75" s="12">
        <v>26371</v>
      </c>
      <c r="D75" s="12">
        <v>2516</v>
      </c>
      <c r="E75" s="13">
        <v>84154</v>
      </c>
    </row>
    <row r="76" spans="1:5">
      <c r="A76" s="66" t="s">
        <v>504</v>
      </c>
      <c r="B76" s="12">
        <v>25</v>
      </c>
      <c r="C76" s="12">
        <v>500</v>
      </c>
      <c r="D76" s="12">
        <v>50</v>
      </c>
      <c r="E76" s="13">
        <v>1000</v>
      </c>
    </row>
    <row r="77" spans="1:5">
      <c r="A77" s="66" t="s">
        <v>505</v>
      </c>
      <c r="B77" s="12">
        <v>55</v>
      </c>
      <c r="C77" s="12">
        <v>1320</v>
      </c>
      <c r="D77" s="48" t="s">
        <v>393</v>
      </c>
      <c r="E77" s="49" t="s">
        <v>393</v>
      </c>
    </row>
    <row r="78" spans="1:5">
      <c r="A78" s="66" t="s">
        <v>506</v>
      </c>
      <c r="B78" s="12">
        <v>226</v>
      </c>
      <c r="C78" s="12">
        <v>5561</v>
      </c>
      <c r="D78" s="12">
        <v>82</v>
      </c>
      <c r="E78" s="13">
        <v>2383</v>
      </c>
    </row>
    <row r="79" spans="1:5">
      <c r="A79" s="66" t="s">
        <v>507</v>
      </c>
      <c r="B79" s="12">
        <v>135</v>
      </c>
      <c r="C79" s="12">
        <v>2674</v>
      </c>
      <c r="D79" s="85">
        <v>12</v>
      </c>
      <c r="E79" s="128">
        <v>216</v>
      </c>
    </row>
    <row r="80" spans="1:5">
      <c r="A80" s="76" t="s">
        <v>508</v>
      </c>
      <c r="B80" s="77">
        <v>1583</v>
      </c>
      <c r="C80" s="77">
        <v>43923</v>
      </c>
      <c r="D80" s="77">
        <v>9845</v>
      </c>
      <c r="E80" s="78">
        <v>246478</v>
      </c>
    </row>
    <row r="81" spans="1:5">
      <c r="A81" s="66"/>
      <c r="B81" s="48"/>
      <c r="C81" s="48"/>
      <c r="D81" s="48"/>
      <c r="E81" s="49"/>
    </row>
    <row r="82" spans="1:5">
      <c r="A82" s="66" t="s">
        <v>509</v>
      </c>
      <c r="B82" s="85">
        <v>265</v>
      </c>
      <c r="C82" s="85">
        <v>9004</v>
      </c>
      <c r="D82" s="12" t="s">
        <v>393</v>
      </c>
      <c r="E82" s="13" t="s">
        <v>393</v>
      </c>
    </row>
    <row r="83" spans="1:5">
      <c r="A83" s="66" t="s">
        <v>510</v>
      </c>
      <c r="B83" s="12">
        <v>62</v>
      </c>
      <c r="C83" s="12">
        <v>1247</v>
      </c>
      <c r="D83" s="12">
        <v>230</v>
      </c>
      <c r="E83" s="13">
        <v>4609</v>
      </c>
    </row>
    <row r="84" spans="1:5">
      <c r="A84" s="76" t="s">
        <v>511</v>
      </c>
      <c r="B84" s="77">
        <v>327</v>
      </c>
      <c r="C84" s="77">
        <v>10251</v>
      </c>
      <c r="D84" s="77">
        <v>230</v>
      </c>
      <c r="E84" s="78">
        <v>4609</v>
      </c>
    </row>
    <row r="85" spans="1:5">
      <c r="A85" s="66"/>
      <c r="B85" s="48"/>
      <c r="C85" s="48"/>
      <c r="D85" s="48"/>
      <c r="E85" s="49"/>
    </row>
    <row r="86" spans="1:5" ht="13.5" thickBot="1">
      <c r="A86" s="69" t="s">
        <v>512</v>
      </c>
      <c r="B86" s="55">
        <v>8041</v>
      </c>
      <c r="C86" s="55">
        <v>195068</v>
      </c>
      <c r="D86" s="55">
        <v>25883</v>
      </c>
      <c r="E86" s="56">
        <v>709734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A1:I20"/>
  <sheetViews>
    <sheetView showGridLines="0" topLeftCell="B1" zoomScaleNormal="100" zoomScaleSheetLayoutView="75" workbookViewId="0">
      <selection activeCell="G42" sqref="G42"/>
    </sheetView>
  </sheetViews>
  <sheetFormatPr baseColWidth="10" defaultRowHeight="12.75"/>
  <cols>
    <col min="1" max="7" width="22.28515625" customWidth="1"/>
    <col min="8" max="8" width="5.85546875" customWidth="1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9" s="3" customFormat="1" ht="12.75" customHeight="1"/>
    <row r="3" spans="1:9" s="3" customFormat="1" ht="29.25" customHeight="1">
      <c r="A3" s="1560" t="s">
        <v>545</v>
      </c>
      <c r="B3" s="1560"/>
      <c r="C3" s="1560"/>
      <c r="D3" s="1560"/>
      <c r="E3" s="1560"/>
      <c r="F3" s="1560"/>
      <c r="G3" s="1560"/>
    </row>
    <row r="4" spans="1:9" s="3" customFormat="1" ht="13.5" customHeight="1" thickBot="1">
      <c r="A4" s="5"/>
      <c r="B4" s="6"/>
      <c r="C4" s="6"/>
      <c r="D4" s="6"/>
      <c r="E4" s="6"/>
      <c r="F4" s="6"/>
      <c r="G4" s="6"/>
    </row>
    <row r="5" spans="1:9">
      <c r="A5" s="1553" t="s">
        <v>372</v>
      </c>
      <c r="B5" s="92"/>
      <c r="C5" s="92"/>
      <c r="D5" s="92"/>
      <c r="E5" s="93"/>
      <c r="F5" s="93" t="s">
        <v>514</v>
      </c>
      <c r="G5" s="94"/>
    </row>
    <row r="6" spans="1:9" ht="14.25">
      <c r="A6" s="1554"/>
      <c r="B6" s="95" t="s">
        <v>373</v>
      </c>
      <c r="C6" s="95" t="s">
        <v>380</v>
      </c>
      <c r="D6" s="95" t="s">
        <v>374</v>
      </c>
      <c r="E6" s="96" t="s">
        <v>444</v>
      </c>
      <c r="F6" s="95" t="s">
        <v>515</v>
      </c>
      <c r="G6" s="97" t="s">
        <v>516</v>
      </c>
    </row>
    <row r="7" spans="1:9">
      <c r="A7" s="1554"/>
      <c r="B7" s="96" t="s">
        <v>376</v>
      </c>
      <c r="C7" s="95" t="s">
        <v>517</v>
      </c>
      <c r="D7" s="96" t="s">
        <v>377</v>
      </c>
      <c r="E7" s="96" t="s">
        <v>377</v>
      </c>
      <c r="F7" s="95" t="s">
        <v>518</v>
      </c>
      <c r="G7" s="97" t="s">
        <v>378</v>
      </c>
    </row>
    <row r="8" spans="1:9" ht="21.75" customHeight="1" thickBot="1">
      <c r="A8" s="1555"/>
      <c r="B8" s="98"/>
      <c r="C8" s="98"/>
      <c r="D8" s="98"/>
      <c r="E8" s="99"/>
      <c r="F8" s="99" t="s">
        <v>546</v>
      </c>
      <c r="G8" s="100"/>
    </row>
    <row r="9" spans="1:9" ht="20.25" customHeight="1">
      <c r="A9" s="153">
        <v>2004</v>
      </c>
      <c r="B9" s="1316">
        <v>90.668999999999997</v>
      </c>
      <c r="C9" s="1317">
        <v>17.946376380019629</v>
      </c>
      <c r="D9" s="1316">
        <v>162.71799999999999</v>
      </c>
      <c r="E9" s="1055"/>
      <c r="F9" s="1055">
        <v>12.42</v>
      </c>
      <c r="G9" s="866">
        <v>20209.5756</v>
      </c>
      <c r="H9" s="106"/>
      <c r="I9" s="137"/>
    </row>
    <row r="10" spans="1:9">
      <c r="A10" s="153">
        <v>2005</v>
      </c>
      <c r="B10" s="1316">
        <v>88.745999999999995</v>
      </c>
      <c r="C10" s="1317">
        <v>14.546683794199176</v>
      </c>
      <c r="D10" s="1316">
        <v>129.096</v>
      </c>
      <c r="E10" s="1055"/>
      <c r="F10" s="1055">
        <v>13.13</v>
      </c>
      <c r="G10" s="866">
        <v>16950.304800000002</v>
      </c>
      <c r="H10" s="106"/>
      <c r="I10" s="137"/>
    </row>
    <row r="11" spans="1:9">
      <c r="A11" s="153">
        <v>2006</v>
      </c>
      <c r="B11" s="1316">
        <v>106.07299999999999</v>
      </c>
      <c r="C11" s="1317">
        <v>15.555042282201883</v>
      </c>
      <c r="D11" s="1316">
        <v>164.99700000000001</v>
      </c>
      <c r="E11" s="1055"/>
      <c r="F11" s="1055">
        <v>12.8</v>
      </c>
      <c r="G11" s="866">
        <v>21119.616000000002</v>
      </c>
      <c r="H11" s="106"/>
      <c r="I11" s="137"/>
    </row>
    <row r="12" spans="1:9">
      <c r="A12" s="153">
        <v>2007</v>
      </c>
      <c r="B12" s="1316">
        <v>111.744</v>
      </c>
      <c r="C12" s="1317">
        <v>23.389980670103093</v>
      </c>
      <c r="D12" s="1316">
        <v>261.36900000000003</v>
      </c>
      <c r="E12" s="1055"/>
      <c r="F12" s="1055">
        <v>17.79</v>
      </c>
      <c r="G12" s="866">
        <v>46497.545100000003</v>
      </c>
      <c r="H12" s="106"/>
    </row>
    <row r="13" spans="1:9">
      <c r="A13" s="153">
        <v>2008</v>
      </c>
      <c r="B13" s="1316">
        <v>111.51300000000001</v>
      </c>
      <c r="C13" s="1317">
        <v>25.39721826154798</v>
      </c>
      <c r="D13" s="1316">
        <v>283.21199999999999</v>
      </c>
      <c r="E13" s="1055"/>
      <c r="F13" s="1055">
        <v>16.03</v>
      </c>
      <c r="G13" s="866">
        <v>45398.883600000001</v>
      </c>
      <c r="H13" s="106"/>
    </row>
    <row r="14" spans="1:9">
      <c r="A14" s="153">
        <v>2009</v>
      </c>
      <c r="B14" s="1316">
        <v>132.161</v>
      </c>
      <c r="C14" s="1317">
        <v>13.670144747694099</v>
      </c>
      <c r="D14" s="1316">
        <v>180.666</v>
      </c>
      <c r="E14" s="1055" t="s">
        <v>393</v>
      </c>
      <c r="F14" s="1055">
        <v>12.18</v>
      </c>
      <c r="G14" s="866">
        <v>22005.1188</v>
      </c>
      <c r="H14" s="106"/>
    </row>
    <row r="15" spans="1:9">
      <c r="A15" s="153">
        <v>2010</v>
      </c>
      <c r="B15" s="1316">
        <v>135.488</v>
      </c>
      <c r="C15" s="1317">
        <v>19.070323571091166</v>
      </c>
      <c r="D15" s="1316">
        <v>258.38</v>
      </c>
      <c r="E15" s="1055" t="s">
        <v>393</v>
      </c>
      <c r="F15" s="1055">
        <v>14.65</v>
      </c>
      <c r="G15" s="866">
        <v>37852.67</v>
      </c>
      <c r="H15" s="106"/>
    </row>
    <row r="16" spans="1:9">
      <c r="A16" s="153">
        <v>2011</v>
      </c>
      <c r="B16" s="1316">
        <v>149.321</v>
      </c>
      <c r="C16" s="1317">
        <v>24.248431232043718</v>
      </c>
      <c r="D16" s="1316">
        <v>362.08</v>
      </c>
      <c r="E16" s="1055" t="s">
        <v>393</v>
      </c>
      <c r="F16" s="1055">
        <v>18.36</v>
      </c>
      <c r="G16" s="866">
        <v>66477.887999999992</v>
      </c>
      <c r="H16" s="106"/>
    </row>
    <row r="17" spans="1:8">
      <c r="A17" s="153">
        <v>2012</v>
      </c>
      <c r="B17" s="1316">
        <v>161.702</v>
      </c>
      <c r="C17" s="1317">
        <v>15.873334900001236</v>
      </c>
      <c r="D17" s="1316">
        <v>256.67500000000001</v>
      </c>
      <c r="E17" s="1055" t="s">
        <v>393</v>
      </c>
      <c r="F17" s="1055">
        <v>21.92</v>
      </c>
      <c r="G17" s="866">
        <v>56263.16</v>
      </c>
      <c r="H17" s="106"/>
    </row>
    <row r="18" spans="1:8">
      <c r="A18" s="153">
        <v>2013</v>
      </c>
      <c r="B18" s="1316">
        <v>155.73400000000001</v>
      </c>
      <c r="C18" s="1317">
        <v>24.679196578781767</v>
      </c>
      <c r="D18" s="1316">
        <v>384.339</v>
      </c>
      <c r="E18" s="1055" t="s">
        <v>393</v>
      </c>
      <c r="F18" s="1336">
        <v>16.95</v>
      </c>
      <c r="G18" s="867">
        <v>65145.460500000001</v>
      </c>
      <c r="H18" s="106"/>
    </row>
    <row r="19" spans="1:8" ht="13.5" thickBot="1">
      <c r="A19" s="255">
        <v>2014</v>
      </c>
      <c r="B19" s="1337">
        <v>134.56299999999999</v>
      </c>
      <c r="C19" s="1338">
        <f>D19/B19*10</f>
        <v>17.355588088850578</v>
      </c>
      <c r="D19" s="1337">
        <v>233.542</v>
      </c>
      <c r="E19" s="1055" t="s">
        <v>393</v>
      </c>
      <c r="F19" s="1339">
        <v>15.14</v>
      </c>
      <c r="G19" s="1329">
        <v>35358</v>
      </c>
      <c r="H19" s="106"/>
    </row>
    <row r="20" spans="1:8" ht="13.15" customHeight="1">
      <c r="A20" s="1570" t="s">
        <v>520</v>
      </c>
      <c r="B20" s="1570"/>
      <c r="C20" s="1570"/>
      <c r="D20" s="109"/>
      <c r="E20" s="109"/>
      <c r="F20" s="109"/>
      <c r="G20" s="109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Hoja132">
    <pageSetUpPr fitToPage="1"/>
  </sheetPr>
  <dimension ref="B1:K21"/>
  <sheetViews>
    <sheetView showGridLines="0" topLeftCell="A49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4" width="18.7109375" style="385" customWidth="1"/>
    <col min="5" max="5" width="22.85546875" style="385" customWidth="1"/>
    <col min="6" max="7" width="18.710937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983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565" t="s">
        <v>668</v>
      </c>
      <c r="C4" s="1565"/>
      <c r="D4" s="1565"/>
      <c r="E4" s="1565"/>
      <c r="F4" s="1565"/>
      <c r="G4" s="1565"/>
      <c r="H4" s="294"/>
      <c r="I4" s="294"/>
      <c r="J4" s="254"/>
      <c r="K4" s="254"/>
    </row>
    <row r="5" spans="2:11" s="416" customFormat="1" ht="13.5" customHeight="1" thickBot="1">
      <c r="B5" s="417"/>
      <c r="C5" s="418"/>
      <c r="D5" s="418"/>
      <c r="E5" s="418"/>
      <c r="F5" s="418"/>
      <c r="G5" s="418"/>
    </row>
    <row r="6" spans="2:11" s="1176" customFormat="1" ht="24.75" customHeight="1">
      <c r="B6" s="1566" t="s">
        <v>372</v>
      </c>
      <c r="C6" s="1125"/>
      <c r="D6" s="1125"/>
      <c r="E6" s="1125"/>
      <c r="F6" s="820" t="s">
        <v>514</v>
      </c>
      <c r="G6" s="746"/>
    </row>
    <row r="7" spans="2:11" s="1176" customFormat="1" ht="24.75" customHeight="1">
      <c r="B7" s="1567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 s="1176" customFormat="1" ht="24.75" customHeight="1">
      <c r="B8" s="1567"/>
      <c r="C8" s="782" t="s">
        <v>376</v>
      </c>
      <c r="D8" s="782" t="s">
        <v>517</v>
      </c>
      <c r="E8" s="1170" t="s">
        <v>377</v>
      </c>
      <c r="F8" s="782" t="s">
        <v>518</v>
      </c>
      <c r="G8" s="799" t="s">
        <v>378</v>
      </c>
    </row>
    <row r="9" spans="2:11" s="1176" customFormat="1" ht="24.75" customHeight="1" thickBot="1">
      <c r="B9" s="1568"/>
      <c r="C9" s="750"/>
      <c r="D9" s="750"/>
      <c r="E9" s="750"/>
      <c r="F9" s="785" t="s">
        <v>519</v>
      </c>
      <c r="G9" s="1017"/>
    </row>
    <row r="10" spans="2:11" ht="18.75" customHeight="1">
      <c r="B10" s="15">
        <v>2004</v>
      </c>
      <c r="C10" s="431">
        <v>2.95</v>
      </c>
      <c r="D10" s="85">
        <v>261.23050847457625</v>
      </c>
      <c r="E10" s="431">
        <v>77.063000000000002</v>
      </c>
      <c r="F10" s="432">
        <v>52.48</v>
      </c>
      <c r="G10" s="128">
        <v>40442.662400000001</v>
      </c>
    </row>
    <row r="11" spans="2:11">
      <c r="B11" s="15">
        <v>2005</v>
      </c>
      <c r="C11" s="431">
        <v>3.0169999999999999</v>
      </c>
      <c r="D11" s="85">
        <v>265.47563805104409</v>
      </c>
      <c r="E11" s="431">
        <v>80.093999999999994</v>
      </c>
      <c r="F11" s="432">
        <v>53.99</v>
      </c>
      <c r="G11" s="128">
        <v>43242.750599999999</v>
      </c>
    </row>
    <row r="12" spans="2:11">
      <c r="B12" s="15">
        <v>2006</v>
      </c>
      <c r="C12" s="431">
        <v>2.855</v>
      </c>
      <c r="D12" s="85">
        <v>252.84413309982486</v>
      </c>
      <c r="E12" s="431">
        <v>72.186999999999998</v>
      </c>
      <c r="F12" s="432">
        <v>55.38</v>
      </c>
      <c r="G12" s="128">
        <v>39977.160600000003</v>
      </c>
    </row>
    <row r="13" spans="2:11">
      <c r="B13" s="15">
        <v>2007</v>
      </c>
      <c r="C13" s="431">
        <v>2.516</v>
      </c>
      <c r="D13" s="85">
        <v>253.12400635930047</v>
      </c>
      <c r="E13" s="431">
        <v>63.686</v>
      </c>
      <c r="F13" s="432">
        <v>55.35</v>
      </c>
      <c r="G13" s="128">
        <v>35250.201000000001</v>
      </c>
    </row>
    <row r="14" spans="2:11">
      <c r="B14" s="15">
        <v>2008</v>
      </c>
      <c r="C14" s="431">
        <v>2.3969999999999998</v>
      </c>
      <c r="D14" s="85">
        <v>258.18105965790573</v>
      </c>
      <c r="E14" s="431">
        <v>61.886000000000003</v>
      </c>
      <c r="F14" s="432">
        <v>49.34</v>
      </c>
      <c r="G14" s="128">
        <v>30534.5524</v>
      </c>
    </row>
    <row r="15" spans="2:11">
      <c r="B15" s="15">
        <v>2009</v>
      </c>
      <c r="C15" s="431">
        <v>2.492</v>
      </c>
      <c r="D15" s="85">
        <v>250</v>
      </c>
      <c r="E15" s="431">
        <v>62.3</v>
      </c>
      <c r="F15" s="432">
        <v>45.71</v>
      </c>
      <c r="G15" s="128">
        <v>28477.33</v>
      </c>
    </row>
    <row r="16" spans="2:11">
      <c r="B16" s="15">
        <v>2010</v>
      </c>
      <c r="C16" s="431">
        <v>2.3940000000000001</v>
      </c>
      <c r="D16" s="85">
        <v>249.80367585630742</v>
      </c>
      <c r="E16" s="431">
        <v>59.802999999999997</v>
      </c>
      <c r="F16" s="432">
        <v>54.13</v>
      </c>
      <c r="G16" s="128">
        <v>32371.3639</v>
      </c>
    </row>
    <row r="17" spans="2:7">
      <c r="B17" s="15">
        <v>2011</v>
      </c>
      <c r="C17" s="431">
        <v>2.4969999999999999</v>
      </c>
      <c r="D17" s="85">
        <v>243.23988786543853</v>
      </c>
      <c r="E17" s="431">
        <v>60.737000000000002</v>
      </c>
      <c r="F17" s="432">
        <v>50.09</v>
      </c>
      <c r="G17" s="128">
        <v>30423.1633</v>
      </c>
    </row>
    <row r="18" spans="2:7">
      <c r="B18" s="15">
        <v>2012</v>
      </c>
      <c r="C18" s="431">
        <v>2.3969999999999998</v>
      </c>
      <c r="D18" s="85">
        <v>245.96161869002924</v>
      </c>
      <c r="E18" s="431">
        <v>58.957000000000001</v>
      </c>
      <c r="F18" s="432">
        <v>50.1</v>
      </c>
      <c r="G18" s="128">
        <v>29537.456999999999</v>
      </c>
    </row>
    <row r="19" spans="2:7">
      <c r="B19" s="15">
        <v>2013</v>
      </c>
      <c r="C19" s="431">
        <v>2.2309999999999999</v>
      </c>
      <c r="D19" s="85">
        <v>263.05244285073957</v>
      </c>
      <c r="E19" s="431">
        <v>58.686999999999998</v>
      </c>
      <c r="F19" s="432">
        <v>48.8</v>
      </c>
      <c r="G19" s="128">
        <v>28639.255999999994</v>
      </c>
    </row>
    <row r="20" spans="2:7" ht="13.5" thickBot="1">
      <c r="B20" s="19">
        <v>2014</v>
      </c>
      <c r="C20" s="433">
        <v>2.4649999999999999</v>
      </c>
      <c r="D20" s="434">
        <f>E20/C20*10</f>
        <v>282.43002028397564</v>
      </c>
      <c r="E20" s="433">
        <v>69.619</v>
      </c>
      <c r="F20" s="1397">
        <v>50.38</v>
      </c>
      <c r="G20" s="1398">
        <v>35074.052199999998</v>
      </c>
    </row>
    <row r="21" spans="2:7" ht="13.15" customHeight="1">
      <c r="B21" s="435" t="s">
        <v>1082</v>
      </c>
      <c r="C21" s="422"/>
      <c r="D21" s="422"/>
      <c r="E21" s="422"/>
      <c r="F21" s="422"/>
      <c r="G21" s="422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Hoja133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425781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1399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5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5.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5.5" customHeight="1" thickBot="1">
      <c r="A7" s="1549"/>
      <c r="B7" s="1657"/>
      <c r="C7" s="1171" t="s">
        <v>883</v>
      </c>
      <c r="D7" s="1171" t="s">
        <v>884</v>
      </c>
      <c r="E7" s="1713"/>
      <c r="F7" s="1657"/>
      <c r="G7" s="1171" t="s">
        <v>883</v>
      </c>
      <c r="H7" s="1171" t="s">
        <v>884</v>
      </c>
      <c r="I7" s="1543"/>
    </row>
    <row r="8" spans="1:11" ht="21.75" customHeight="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77" t="s">
        <v>393</v>
      </c>
      <c r="E16" s="77">
        <v>1</v>
      </c>
      <c r="F16" s="81">
        <v>15000</v>
      </c>
      <c r="G16" s="81" t="s">
        <v>393</v>
      </c>
      <c r="H16" s="77" t="s">
        <v>393</v>
      </c>
      <c r="I16" s="78">
        <v>15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4</v>
      </c>
      <c r="D18" s="48" t="s">
        <v>393</v>
      </c>
      <c r="E18" s="48">
        <v>4</v>
      </c>
      <c r="F18" s="12" t="s">
        <v>393</v>
      </c>
      <c r="G18" s="12">
        <v>22800</v>
      </c>
      <c r="H18" s="48" t="s">
        <v>393</v>
      </c>
      <c r="I18" s="13">
        <v>91</v>
      </c>
      <c r="J18" s="247"/>
      <c r="K18" s="247"/>
    </row>
    <row r="19" spans="1:11">
      <c r="A19" s="66" t="s">
        <v>460</v>
      </c>
      <c r="B19" s="12">
        <v>5</v>
      </c>
      <c r="C19" s="85">
        <v>5</v>
      </c>
      <c r="D19" s="85">
        <v>1</v>
      </c>
      <c r="E19" s="48">
        <v>11</v>
      </c>
      <c r="F19" s="12">
        <v>18000</v>
      </c>
      <c r="G19" s="85">
        <v>26500</v>
      </c>
      <c r="H19" s="85">
        <v>41000</v>
      </c>
      <c r="I19" s="13">
        <v>264</v>
      </c>
      <c r="J19" s="247"/>
      <c r="K19" s="247"/>
    </row>
    <row r="20" spans="1:11">
      <c r="A20" s="66" t="s">
        <v>461</v>
      </c>
      <c r="B20" s="12">
        <v>3</v>
      </c>
      <c r="C20" s="12">
        <v>8</v>
      </c>
      <c r="D20" s="85">
        <v>4</v>
      </c>
      <c r="E20" s="48">
        <v>15</v>
      </c>
      <c r="F20" s="12">
        <v>15500</v>
      </c>
      <c r="G20" s="12">
        <v>25000</v>
      </c>
      <c r="H20" s="85">
        <v>34000</v>
      </c>
      <c r="I20" s="13">
        <v>383</v>
      </c>
      <c r="J20" s="247"/>
      <c r="K20" s="247"/>
    </row>
    <row r="21" spans="1:11">
      <c r="A21" s="76" t="s">
        <v>462</v>
      </c>
      <c r="B21" s="77">
        <v>8</v>
      </c>
      <c r="C21" s="77">
        <v>17</v>
      </c>
      <c r="D21" s="77">
        <v>5</v>
      </c>
      <c r="E21" s="77">
        <v>30</v>
      </c>
      <c r="F21" s="81">
        <v>17063</v>
      </c>
      <c r="G21" s="81">
        <v>24924</v>
      </c>
      <c r="H21" s="77">
        <v>35400</v>
      </c>
      <c r="I21" s="78">
        <v>738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231</v>
      </c>
      <c r="D23" s="77">
        <v>18</v>
      </c>
      <c r="E23" s="77">
        <v>249</v>
      </c>
      <c r="F23" s="81" t="s">
        <v>393</v>
      </c>
      <c r="G23" s="81">
        <v>29311</v>
      </c>
      <c r="H23" s="77">
        <v>32280</v>
      </c>
      <c r="I23" s="78">
        <v>7352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13</v>
      </c>
      <c r="D25" s="77">
        <v>1</v>
      </c>
      <c r="E25" s="77">
        <v>14</v>
      </c>
      <c r="F25" s="81" t="s">
        <v>393</v>
      </c>
      <c r="G25" s="81">
        <v>27000</v>
      </c>
      <c r="H25" s="77">
        <v>32000</v>
      </c>
      <c r="I25" s="78">
        <v>383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3</v>
      </c>
      <c r="D29" s="48" t="s">
        <v>393</v>
      </c>
      <c r="E29" s="48">
        <v>3</v>
      </c>
      <c r="F29" s="48" t="s">
        <v>393</v>
      </c>
      <c r="G29" s="12">
        <v>30000</v>
      </c>
      <c r="H29" s="48">
        <v>40000</v>
      </c>
      <c r="I29" s="13">
        <v>90</v>
      </c>
      <c r="J29" s="247"/>
      <c r="K29" s="247"/>
    </row>
    <row r="30" spans="1:11">
      <c r="A30" s="76" t="s">
        <v>468</v>
      </c>
      <c r="B30" s="77" t="s">
        <v>393</v>
      </c>
      <c r="C30" s="77">
        <v>3</v>
      </c>
      <c r="D30" s="77" t="s">
        <v>393</v>
      </c>
      <c r="E30" s="77">
        <v>3</v>
      </c>
      <c r="F30" s="81" t="s">
        <v>393</v>
      </c>
      <c r="G30" s="81">
        <v>30000</v>
      </c>
      <c r="H30" s="77" t="s">
        <v>393</v>
      </c>
      <c r="I30" s="78">
        <v>90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147</v>
      </c>
      <c r="D32" s="48" t="s">
        <v>393</v>
      </c>
      <c r="E32" s="48">
        <v>147</v>
      </c>
      <c r="F32" s="83" t="s">
        <v>393</v>
      </c>
      <c r="G32" s="83">
        <v>22287</v>
      </c>
      <c r="H32" s="48" t="s">
        <v>393</v>
      </c>
      <c r="I32" s="13">
        <v>3276</v>
      </c>
      <c r="J32" s="247"/>
      <c r="K32" s="247"/>
    </row>
    <row r="33" spans="1:11">
      <c r="A33" s="66" t="s">
        <v>470</v>
      </c>
      <c r="B33" s="83" t="s">
        <v>393</v>
      </c>
      <c r="C33" s="83">
        <v>55</v>
      </c>
      <c r="D33" s="48" t="s">
        <v>393</v>
      </c>
      <c r="E33" s="48">
        <v>55</v>
      </c>
      <c r="F33" s="83" t="s">
        <v>393</v>
      </c>
      <c r="G33" s="83">
        <v>24809</v>
      </c>
      <c r="H33" s="48" t="s">
        <v>393</v>
      </c>
      <c r="I33" s="13">
        <v>1364</v>
      </c>
      <c r="J33" s="247"/>
      <c r="K33" s="247"/>
    </row>
    <row r="34" spans="1:11">
      <c r="A34" s="66" t="s">
        <v>471</v>
      </c>
      <c r="B34" s="83" t="s">
        <v>393</v>
      </c>
      <c r="C34" s="83">
        <v>29</v>
      </c>
      <c r="D34" s="48" t="s">
        <v>393</v>
      </c>
      <c r="E34" s="48">
        <v>29</v>
      </c>
      <c r="F34" s="83" t="s">
        <v>393</v>
      </c>
      <c r="G34" s="83">
        <v>20709</v>
      </c>
      <c r="H34" s="48" t="s">
        <v>393</v>
      </c>
      <c r="I34" s="13">
        <v>601</v>
      </c>
      <c r="J34" s="247"/>
      <c r="K34" s="247"/>
    </row>
    <row r="35" spans="1:11">
      <c r="A35" s="66" t="s">
        <v>472</v>
      </c>
      <c r="B35" s="83" t="s">
        <v>393</v>
      </c>
      <c r="C35" s="83">
        <v>283</v>
      </c>
      <c r="D35" s="48" t="s">
        <v>393</v>
      </c>
      <c r="E35" s="48">
        <v>283</v>
      </c>
      <c r="F35" s="83" t="s">
        <v>393</v>
      </c>
      <c r="G35" s="83">
        <v>25000</v>
      </c>
      <c r="H35" s="48" t="s">
        <v>393</v>
      </c>
      <c r="I35" s="13">
        <v>7075</v>
      </c>
      <c r="J35" s="247"/>
      <c r="K35" s="247"/>
    </row>
    <row r="36" spans="1:11">
      <c r="A36" s="76" t="s">
        <v>473</v>
      </c>
      <c r="B36" s="77" t="s">
        <v>393</v>
      </c>
      <c r="C36" s="77">
        <v>514</v>
      </c>
      <c r="D36" s="77" t="s">
        <v>393</v>
      </c>
      <c r="E36" s="77">
        <v>514</v>
      </c>
      <c r="F36" s="81" t="s">
        <v>393</v>
      </c>
      <c r="G36" s="81">
        <v>23962</v>
      </c>
      <c r="H36" s="77" t="s">
        <v>393</v>
      </c>
      <c r="I36" s="78">
        <v>12316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17</v>
      </c>
      <c r="D38" s="77" t="s">
        <v>393</v>
      </c>
      <c r="E38" s="77">
        <v>17</v>
      </c>
      <c r="F38" s="81" t="s">
        <v>393</v>
      </c>
      <c r="G38" s="81">
        <v>20450</v>
      </c>
      <c r="H38" s="77" t="s">
        <v>393</v>
      </c>
      <c r="I38" s="78">
        <v>348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12" t="s">
        <v>393</v>
      </c>
      <c r="C41" s="12">
        <v>7</v>
      </c>
      <c r="D41" s="48" t="s">
        <v>393</v>
      </c>
      <c r="E41" s="48">
        <v>7</v>
      </c>
      <c r="F41" s="12" t="s">
        <v>393</v>
      </c>
      <c r="G41" s="12">
        <v>25000</v>
      </c>
      <c r="H41" s="48" t="s">
        <v>393</v>
      </c>
      <c r="I41" s="13">
        <v>175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85" t="s">
        <v>393</v>
      </c>
      <c r="E42" s="48" t="s">
        <v>393</v>
      </c>
      <c r="F42" s="12" t="s">
        <v>393</v>
      </c>
      <c r="G42" s="12" t="s">
        <v>393</v>
      </c>
      <c r="H42" s="85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3</v>
      </c>
      <c r="D44" s="48" t="s">
        <v>393</v>
      </c>
      <c r="E44" s="48">
        <v>3</v>
      </c>
      <c r="F44" s="12" t="s">
        <v>393</v>
      </c>
      <c r="G44" s="12">
        <v>20000</v>
      </c>
      <c r="H44" s="48" t="s">
        <v>393</v>
      </c>
      <c r="I44" s="13">
        <v>60</v>
      </c>
      <c r="J44" s="247"/>
      <c r="K44" s="247"/>
    </row>
    <row r="45" spans="1:11">
      <c r="A45" s="66" t="s">
        <v>480</v>
      </c>
      <c r="B45" s="48" t="s">
        <v>393</v>
      </c>
      <c r="C45" s="12">
        <v>7</v>
      </c>
      <c r="D45" s="48" t="s">
        <v>393</v>
      </c>
      <c r="E45" s="48">
        <v>7</v>
      </c>
      <c r="F45" s="48" t="s">
        <v>393</v>
      </c>
      <c r="G45" s="12">
        <v>15000</v>
      </c>
      <c r="H45" s="48" t="s">
        <v>393</v>
      </c>
      <c r="I45" s="13">
        <v>105</v>
      </c>
      <c r="J45" s="247"/>
      <c r="K45" s="247"/>
    </row>
    <row r="46" spans="1:11">
      <c r="A46" s="66" t="s">
        <v>481</v>
      </c>
      <c r="B46" s="12" t="s">
        <v>393</v>
      </c>
      <c r="C46" s="12">
        <v>83</v>
      </c>
      <c r="D46" s="48">
        <v>46</v>
      </c>
      <c r="E46" s="48">
        <v>129</v>
      </c>
      <c r="F46" s="12" t="s">
        <v>393</v>
      </c>
      <c r="G46" s="12">
        <v>29000</v>
      </c>
      <c r="H46" s="48">
        <v>34600</v>
      </c>
      <c r="I46" s="13">
        <v>3999</v>
      </c>
      <c r="J46" s="247"/>
      <c r="K46" s="247"/>
    </row>
    <row r="47" spans="1:11">
      <c r="A47" s="66" t="s">
        <v>482</v>
      </c>
      <c r="B47" s="48" t="s">
        <v>393</v>
      </c>
      <c r="C47" s="12" t="s">
        <v>393</v>
      </c>
      <c r="D47" s="48" t="s">
        <v>393</v>
      </c>
      <c r="E47" s="48" t="s">
        <v>393</v>
      </c>
      <c r="F47" s="48" t="s">
        <v>393</v>
      </c>
      <c r="G47" s="12" t="s">
        <v>393</v>
      </c>
      <c r="H47" s="48" t="s">
        <v>393</v>
      </c>
      <c r="I47" s="13" t="s">
        <v>393</v>
      </c>
      <c r="J47" s="247"/>
      <c r="K47" s="247"/>
    </row>
    <row r="48" spans="1:11">
      <c r="A48" s="66" t="s">
        <v>483</v>
      </c>
      <c r="B48" s="12" t="s">
        <v>393</v>
      </c>
      <c r="C48" s="12">
        <v>5</v>
      </c>
      <c r="D48" s="48" t="s">
        <v>393</v>
      </c>
      <c r="E48" s="48">
        <v>5</v>
      </c>
      <c r="F48" s="12" t="s">
        <v>393</v>
      </c>
      <c r="G48" s="12">
        <v>25000</v>
      </c>
      <c r="H48" s="48" t="s">
        <v>393</v>
      </c>
      <c r="I48" s="13">
        <v>125</v>
      </c>
    </row>
    <row r="49" spans="1:9">
      <c r="A49" s="76" t="s">
        <v>484</v>
      </c>
      <c r="B49" s="77" t="s">
        <v>393</v>
      </c>
      <c r="C49" s="77">
        <v>105</v>
      </c>
      <c r="D49" s="77">
        <v>46</v>
      </c>
      <c r="E49" s="77">
        <v>151</v>
      </c>
      <c r="F49" s="81" t="s">
        <v>393</v>
      </c>
      <c r="G49" s="81">
        <v>27352</v>
      </c>
      <c r="H49" s="77">
        <v>34600</v>
      </c>
      <c r="I49" s="78">
        <v>4464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77" t="s">
        <v>393</v>
      </c>
      <c r="I51" s="78" t="s">
        <v>393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12">
        <v>25</v>
      </c>
      <c r="D57" s="48" t="s">
        <v>393</v>
      </c>
      <c r="E57" s="48">
        <v>25</v>
      </c>
      <c r="F57" s="48" t="s">
        <v>393</v>
      </c>
      <c r="G57" s="12">
        <v>24000</v>
      </c>
      <c r="H57" s="48" t="s">
        <v>393</v>
      </c>
      <c r="I57" s="13">
        <v>600</v>
      </c>
    </row>
    <row r="58" spans="1:9">
      <c r="A58" s="76" t="s">
        <v>565</v>
      </c>
      <c r="B58" s="77" t="s">
        <v>393</v>
      </c>
      <c r="C58" s="77">
        <v>25</v>
      </c>
      <c r="D58" s="77" t="s">
        <v>393</v>
      </c>
      <c r="E58" s="77">
        <v>25</v>
      </c>
      <c r="F58" s="81" t="s">
        <v>393</v>
      </c>
      <c r="G58" s="81">
        <v>24000</v>
      </c>
      <c r="H58" s="77" t="s">
        <v>393</v>
      </c>
      <c r="I58" s="78">
        <v>600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492</v>
      </c>
      <c r="B60" s="48" t="s">
        <v>393</v>
      </c>
      <c r="C60" s="12">
        <v>191</v>
      </c>
      <c r="D60" s="12" t="s">
        <v>393</v>
      </c>
      <c r="E60" s="48">
        <v>191</v>
      </c>
      <c r="F60" s="48" t="s">
        <v>393</v>
      </c>
      <c r="G60" s="12">
        <v>33000</v>
      </c>
      <c r="H60" s="12" t="s">
        <v>393</v>
      </c>
      <c r="I60" s="13">
        <v>6303</v>
      </c>
    </row>
    <row r="61" spans="1:9">
      <c r="A61" s="66" t="s">
        <v>493</v>
      </c>
      <c r="B61" s="12" t="s">
        <v>393</v>
      </c>
      <c r="C61" s="12">
        <v>60</v>
      </c>
      <c r="D61" s="48" t="s">
        <v>393</v>
      </c>
      <c r="E61" s="48">
        <v>60</v>
      </c>
      <c r="F61" s="12" t="s">
        <v>393</v>
      </c>
      <c r="G61" s="12">
        <v>19000</v>
      </c>
      <c r="H61" s="48" t="s">
        <v>393</v>
      </c>
      <c r="I61" s="13">
        <v>1140</v>
      </c>
    </row>
    <row r="62" spans="1:9">
      <c r="A62" s="66" t="s">
        <v>494</v>
      </c>
      <c r="B62" s="48" t="s">
        <v>393</v>
      </c>
      <c r="C62" s="12">
        <v>106</v>
      </c>
      <c r="D62" s="48" t="s">
        <v>393</v>
      </c>
      <c r="E62" s="48">
        <v>106</v>
      </c>
      <c r="F62" s="48" t="s">
        <v>393</v>
      </c>
      <c r="G62" s="12">
        <v>32080</v>
      </c>
      <c r="H62" s="48" t="s">
        <v>393</v>
      </c>
      <c r="I62" s="13">
        <v>3400</v>
      </c>
    </row>
    <row r="63" spans="1:9">
      <c r="A63" s="76" t="s">
        <v>495</v>
      </c>
      <c r="B63" s="77" t="s">
        <v>393</v>
      </c>
      <c r="C63" s="77">
        <v>357</v>
      </c>
      <c r="D63" s="77" t="s">
        <v>393</v>
      </c>
      <c r="E63" s="77">
        <v>357</v>
      </c>
      <c r="F63" s="81" t="s">
        <v>393</v>
      </c>
      <c r="G63" s="81">
        <v>30374</v>
      </c>
      <c r="H63" s="77" t="s">
        <v>393</v>
      </c>
      <c r="I63" s="78">
        <v>10843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496</v>
      </c>
      <c r="B65" s="77" t="s">
        <v>393</v>
      </c>
      <c r="C65" s="77">
        <v>524</v>
      </c>
      <c r="D65" s="77" t="s">
        <v>393</v>
      </c>
      <c r="E65" s="77">
        <v>524</v>
      </c>
      <c r="F65" s="81" t="s">
        <v>393</v>
      </c>
      <c r="G65" s="81">
        <v>24750</v>
      </c>
      <c r="H65" s="77" t="s">
        <v>393</v>
      </c>
      <c r="I65" s="78">
        <v>12969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77" t="s">
        <v>393</v>
      </c>
      <c r="I69" s="78" t="s">
        <v>393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500</v>
      </c>
      <c r="B71" s="48" t="s">
        <v>393</v>
      </c>
      <c r="C71" s="12">
        <v>186</v>
      </c>
      <c r="D71" s="12" t="s">
        <v>393</v>
      </c>
      <c r="E71" s="48">
        <v>186</v>
      </c>
      <c r="F71" s="48" t="s">
        <v>393</v>
      </c>
      <c r="G71" s="12">
        <v>35815</v>
      </c>
      <c r="H71" s="12" t="s">
        <v>393</v>
      </c>
      <c r="I71" s="13">
        <v>6662</v>
      </c>
    </row>
    <row r="72" spans="1:9">
      <c r="A72" s="66" t="s">
        <v>501</v>
      </c>
      <c r="B72" s="48" t="s">
        <v>393</v>
      </c>
      <c r="C72" s="12">
        <v>5</v>
      </c>
      <c r="D72" s="48" t="s">
        <v>393</v>
      </c>
      <c r="E72" s="48">
        <v>5</v>
      </c>
      <c r="F72" s="48" t="s">
        <v>393</v>
      </c>
      <c r="G72" s="12">
        <v>28000</v>
      </c>
      <c r="H72" s="48" t="s">
        <v>393</v>
      </c>
      <c r="I72" s="13">
        <v>140</v>
      </c>
    </row>
    <row r="73" spans="1:9">
      <c r="A73" s="66" t="s">
        <v>502</v>
      </c>
      <c r="B73" s="12" t="s">
        <v>393</v>
      </c>
      <c r="C73" s="12">
        <v>24</v>
      </c>
      <c r="D73" s="48" t="s">
        <v>393</v>
      </c>
      <c r="E73" s="48">
        <v>24</v>
      </c>
      <c r="F73" s="12" t="s">
        <v>393</v>
      </c>
      <c r="G73" s="12">
        <v>20000</v>
      </c>
      <c r="H73" s="48" t="s">
        <v>393</v>
      </c>
      <c r="I73" s="13">
        <v>480</v>
      </c>
    </row>
    <row r="74" spans="1:9">
      <c r="A74" s="66" t="s">
        <v>503</v>
      </c>
      <c r="B74" s="48" t="s">
        <v>393</v>
      </c>
      <c r="C74" s="12">
        <v>284</v>
      </c>
      <c r="D74" s="48" t="s">
        <v>393</v>
      </c>
      <c r="E74" s="48">
        <v>284</v>
      </c>
      <c r="F74" s="48" t="s">
        <v>393</v>
      </c>
      <c r="G74" s="12">
        <v>37116</v>
      </c>
      <c r="H74" s="48" t="s">
        <v>393</v>
      </c>
      <c r="I74" s="13">
        <v>10541</v>
      </c>
    </row>
    <row r="75" spans="1:9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12" t="s">
        <v>393</v>
      </c>
      <c r="C76" s="12">
        <v>5</v>
      </c>
      <c r="D76" s="48" t="s">
        <v>393</v>
      </c>
      <c r="E76" s="48">
        <v>5</v>
      </c>
      <c r="F76" s="12" t="s">
        <v>393</v>
      </c>
      <c r="G76" s="12">
        <v>21000</v>
      </c>
      <c r="H76" s="48" t="s">
        <v>393</v>
      </c>
      <c r="I76" s="13">
        <v>105</v>
      </c>
    </row>
    <row r="77" spans="1:9">
      <c r="A77" s="66" t="s">
        <v>506</v>
      </c>
      <c r="B77" s="48" t="s">
        <v>393</v>
      </c>
      <c r="C77" s="12">
        <v>9</v>
      </c>
      <c r="D77" s="48" t="s">
        <v>393</v>
      </c>
      <c r="E77" s="48">
        <v>9</v>
      </c>
      <c r="F77" s="48" t="s">
        <v>393</v>
      </c>
      <c r="G77" s="12">
        <v>24000</v>
      </c>
      <c r="H77" s="48" t="s">
        <v>393</v>
      </c>
      <c r="I77" s="13">
        <v>216</v>
      </c>
    </row>
    <row r="78" spans="1:9">
      <c r="A78" s="66" t="s">
        <v>507</v>
      </c>
      <c r="B78" s="48" t="s">
        <v>393</v>
      </c>
      <c r="C78" s="12">
        <v>10</v>
      </c>
      <c r="D78" s="48" t="s">
        <v>393</v>
      </c>
      <c r="E78" s="48">
        <v>10</v>
      </c>
      <c r="F78" s="48" t="s">
        <v>393</v>
      </c>
      <c r="G78" s="12">
        <v>20000</v>
      </c>
      <c r="H78" s="48" t="s">
        <v>393</v>
      </c>
      <c r="I78" s="13">
        <v>200</v>
      </c>
    </row>
    <row r="79" spans="1:9">
      <c r="A79" s="76" t="s">
        <v>508</v>
      </c>
      <c r="B79" s="77" t="s">
        <v>393</v>
      </c>
      <c r="C79" s="77">
        <v>523</v>
      </c>
      <c r="D79" s="77" t="s">
        <v>393</v>
      </c>
      <c r="E79" s="77">
        <v>523</v>
      </c>
      <c r="F79" s="81" t="s">
        <v>393</v>
      </c>
      <c r="G79" s="81">
        <v>35074</v>
      </c>
      <c r="H79" s="77" t="s">
        <v>393</v>
      </c>
      <c r="I79" s="78">
        <v>18344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>
        <v>57</v>
      </c>
      <c r="D81" s="48" t="s">
        <v>393</v>
      </c>
      <c r="E81" s="48">
        <v>57</v>
      </c>
      <c r="F81" s="48" t="s">
        <v>393</v>
      </c>
      <c r="G81" s="12">
        <v>20334</v>
      </c>
      <c r="H81" s="48" t="s">
        <v>393</v>
      </c>
      <c r="I81" s="13">
        <v>1157</v>
      </c>
    </row>
    <row r="82" spans="1:9">
      <c r="A82" s="66" t="s">
        <v>510</v>
      </c>
      <c r="B82" s="12" t="s">
        <v>393</v>
      </c>
      <c r="C82" s="12" t="s">
        <v>393</v>
      </c>
      <c r="D82" s="48" t="s">
        <v>393</v>
      </c>
      <c r="E82" s="48" t="s">
        <v>393</v>
      </c>
      <c r="F82" s="12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>
        <v>57</v>
      </c>
      <c r="D83" s="77" t="s">
        <v>393</v>
      </c>
      <c r="E83" s="77">
        <v>57</v>
      </c>
      <c r="F83" s="81" t="s">
        <v>393</v>
      </c>
      <c r="G83" s="81">
        <v>20334</v>
      </c>
      <c r="H83" s="77" t="s">
        <v>393</v>
      </c>
      <c r="I83" s="78">
        <v>1157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9</v>
      </c>
      <c r="C85" s="55">
        <v>2386</v>
      </c>
      <c r="D85" s="55">
        <v>70</v>
      </c>
      <c r="E85" s="55">
        <v>2465</v>
      </c>
      <c r="F85" s="205">
        <v>16833</v>
      </c>
      <c r="G85" s="205">
        <v>28117</v>
      </c>
      <c r="H85" s="205">
        <v>34023</v>
      </c>
      <c r="I85" s="56">
        <v>69619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Hoja134">
    <pageSetUpPr fitToPage="1"/>
  </sheetPr>
  <dimension ref="A1:J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0.85546875" style="385" customWidth="1"/>
    <col min="7" max="7" width="11.140625" style="385" customWidth="1"/>
    <col min="8" max="15" width="12" style="385" customWidth="1"/>
    <col min="16" max="16384" width="11.42578125" style="385"/>
  </cols>
  <sheetData>
    <row r="1" spans="1:10" s="415" customFormat="1" ht="18">
      <c r="A1" s="1557" t="s">
        <v>369</v>
      </c>
      <c r="B1" s="1557"/>
      <c r="C1" s="1557"/>
      <c r="D1" s="1557"/>
      <c r="E1" s="1557"/>
      <c r="F1" s="1557"/>
    </row>
    <row r="2" spans="1:10" s="416" customFormat="1" ht="12.75" customHeight="1"/>
    <row r="3" spans="1:10" s="416" customFormat="1" ht="15">
      <c r="A3" s="1565" t="s">
        <v>984</v>
      </c>
      <c r="B3" s="1565"/>
      <c r="C3" s="1565"/>
      <c r="D3" s="1565"/>
      <c r="E3" s="1565"/>
      <c r="F3" s="1565"/>
      <c r="G3" s="254"/>
      <c r="H3" s="254"/>
      <c r="I3" s="254"/>
      <c r="J3" s="254"/>
    </row>
    <row r="4" spans="1:10" s="416" customFormat="1" ht="15">
      <c r="A4" s="1565" t="s">
        <v>670</v>
      </c>
      <c r="B4" s="1565"/>
      <c r="C4" s="1565"/>
      <c r="D4" s="1565"/>
      <c r="E4" s="1565"/>
      <c r="F4" s="1565"/>
      <c r="G4" s="294"/>
      <c r="H4" s="294"/>
      <c r="I4" s="254"/>
      <c r="J4" s="254"/>
    </row>
    <row r="5" spans="1:10" s="416" customFormat="1" ht="13.5" customHeight="1" thickBot="1">
      <c r="A5" s="417"/>
      <c r="B5" s="418"/>
      <c r="C5" s="418"/>
      <c r="D5" s="418"/>
      <c r="E5" s="418"/>
      <c r="F5" s="418"/>
    </row>
    <row r="6" spans="1:10" ht="29.25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10" ht="9.75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10">
      <c r="A8" s="1567"/>
      <c r="B8" s="782" t="s">
        <v>376</v>
      </c>
      <c r="C8" s="782" t="s">
        <v>517</v>
      </c>
      <c r="D8" s="1170" t="s">
        <v>377</v>
      </c>
      <c r="E8" s="782" t="s">
        <v>518</v>
      </c>
      <c r="F8" s="799" t="s">
        <v>378</v>
      </c>
    </row>
    <row r="9" spans="1:10" ht="21" customHeight="1" thickBot="1">
      <c r="A9" s="1568"/>
      <c r="B9" s="750"/>
      <c r="C9" s="750"/>
      <c r="D9" s="750"/>
      <c r="E9" s="785" t="s">
        <v>519</v>
      </c>
      <c r="F9" s="1017"/>
    </row>
    <row r="10" spans="1:10" ht="21" customHeight="1">
      <c r="A10" s="15">
        <v>2004</v>
      </c>
      <c r="B10" s="431">
        <v>2.798</v>
      </c>
      <c r="C10" s="85">
        <v>192.00500357398141</v>
      </c>
      <c r="D10" s="431">
        <v>53.722999999999999</v>
      </c>
      <c r="E10" s="432">
        <v>59.11</v>
      </c>
      <c r="F10" s="128">
        <v>31755.665300000001</v>
      </c>
    </row>
    <row r="11" spans="1:10">
      <c r="A11" s="15">
        <v>2005</v>
      </c>
      <c r="B11" s="431">
        <v>3.1059999999999999</v>
      </c>
      <c r="C11" s="85">
        <v>200.4571796522859</v>
      </c>
      <c r="D11" s="431">
        <v>62.262</v>
      </c>
      <c r="E11" s="432">
        <v>61.89</v>
      </c>
      <c r="F11" s="128">
        <v>38533.951800000003</v>
      </c>
    </row>
    <row r="12" spans="1:10">
      <c r="A12" s="15">
        <v>2006</v>
      </c>
      <c r="B12" s="431">
        <v>3.367</v>
      </c>
      <c r="C12" s="85">
        <v>193.13929313929316</v>
      </c>
      <c r="D12" s="431">
        <v>65.03</v>
      </c>
      <c r="E12" s="432">
        <v>60.47</v>
      </c>
      <c r="F12" s="128">
        <v>39323.640999999996</v>
      </c>
    </row>
    <row r="13" spans="1:10">
      <c r="A13" s="15">
        <v>2007</v>
      </c>
      <c r="B13" s="431">
        <v>3.2250000000000001</v>
      </c>
      <c r="C13" s="85">
        <v>208.26976744186049</v>
      </c>
      <c r="D13" s="431">
        <v>67.167000000000002</v>
      </c>
      <c r="E13" s="432">
        <v>67.459999999999994</v>
      </c>
      <c r="F13" s="128">
        <v>45310.858199999995</v>
      </c>
    </row>
    <row r="14" spans="1:10">
      <c r="A14" s="15">
        <v>2008</v>
      </c>
      <c r="B14" s="431">
        <v>2.919</v>
      </c>
      <c r="C14" s="85">
        <v>203.75471051730045</v>
      </c>
      <c r="D14" s="431">
        <v>59.475999999999999</v>
      </c>
      <c r="E14" s="432">
        <v>69.819999999999993</v>
      </c>
      <c r="F14" s="128">
        <v>41526.143199999999</v>
      </c>
    </row>
    <row r="15" spans="1:10">
      <c r="A15" s="15">
        <v>2009</v>
      </c>
      <c r="B15" s="431">
        <v>2.4409999999999998</v>
      </c>
      <c r="C15" s="85">
        <v>196.57107742728388</v>
      </c>
      <c r="D15" s="431">
        <v>47.982999999999997</v>
      </c>
      <c r="E15" s="432">
        <v>73.55</v>
      </c>
      <c r="F15" s="128">
        <v>35291.496500000001</v>
      </c>
    </row>
    <row r="16" spans="1:10">
      <c r="A16" s="15">
        <v>2010</v>
      </c>
      <c r="B16" s="431">
        <v>3.0489999999999999</v>
      </c>
      <c r="C16" s="85">
        <v>194.82781239750739</v>
      </c>
      <c r="D16" s="431">
        <v>59.402999999999999</v>
      </c>
      <c r="E16" s="432">
        <v>59.18</v>
      </c>
      <c r="F16" s="128">
        <v>35154.695399999997</v>
      </c>
    </row>
    <row r="17" spans="1:6">
      <c r="A17" s="15">
        <v>2011</v>
      </c>
      <c r="B17" s="431">
        <v>3.6469999999999998</v>
      </c>
      <c r="C17" s="85">
        <v>193.50425006854948</v>
      </c>
      <c r="D17" s="431">
        <v>70.570999999999998</v>
      </c>
      <c r="E17" s="432">
        <v>50.87</v>
      </c>
      <c r="F17" s="128">
        <v>35899.467699999994</v>
      </c>
    </row>
    <row r="18" spans="1:6">
      <c r="A18" s="15">
        <v>2012</v>
      </c>
      <c r="B18" s="431">
        <v>3.2890000000000001</v>
      </c>
      <c r="C18" s="85">
        <v>187.94162359379752</v>
      </c>
      <c r="D18" s="431">
        <v>61.814</v>
      </c>
      <c r="E18" s="432">
        <v>49.83</v>
      </c>
      <c r="F18" s="128">
        <v>30801.9162</v>
      </c>
    </row>
    <row r="19" spans="1:6">
      <c r="A19" s="15">
        <v>2013</v>
      </c>
      <c r="B19" s="431">
        <v>2.9079999999999999</v>
      </c>
      <c r="C19" s="85">
        <v>189.5116918844567</v>
      </c>
      <c r="D19" s="431">
        <v>55.11</v>
      </c>
      <c r="E19" s="432">
        <v>50.72</v>
      </c>
      <c r="F19" s="128">
        <v>27951.792000000001</v>
      </c>
    </row>
    <row r="20" spans="1:6" ht="13.5" thickBot="1">
      <c r="A20" s="19">
        <v>2014</v>
      </c>
      <c r="B20" s="433">
        <v>3.335</v>
      </c>
      <c r="C20" s="434">
        <f>D20/B20*10</f>
        <v>189.99700149925036</v>
      </c>
      <c r="D20" s="433">
        <v>63.363999999999997</v>
      </c>
      <c r="E20" s="1397">
        <v>54.54</v>
      </c>
      <c r="F20" s="1398">
        <v>34558.725599999998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Hoja135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28515625" style="240" customWidth="1"/>
    <col min="2" max="9" width="14.855468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1400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4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5.5" customHeight="1" thickBot="1">
      <c r="A7" s="1549"/>
      <c r="B7" s="1657"/>
      <c r="C7" s="1171" t="s">
        <v>883</v>
      </c>
      <c r="D7" s="1171" t="s">
        <v>884</v>
      </c>
      <c r="E7" s="1713"/>
      <c r="F7" s="1657"/>
      <c r="G7" s="1171" t="s">
        <v>883</v>
      </c>
      <c r="H7" s="1171" t="s">
        <v>884</v>
      </c>
      <c r="I7" s="1543"/>
    </row>
    <row r="8" spans="1:11" ht="18" customHeight="1">
      <c r="A8" s="75" t="s">
        <v>452</v>
      </c>
      <c r="B8" s="126" t="s">
        <v>393</v>
      </c>
      <c r="C8" s="126">
        <v>1</v>
      </c>
      <c r="D8" s="232" t="s">
        <v>393</v>
      </c>
      <c r="E8" s="45">
        <v>1</v>
      </c>
      <c r="F8" s="126" t="s">
        <v>393</v>
      </c>
      <c r="G8" s="126">
        <v>20830</v>
      </c>
      <c r="H8" s="232" t="s">
        <v>393</v>
      </c>
      <c r="I8" s="135">
        <v>21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K10" s="247"/>
    </row>
    <row r="11" spans="1:11">
      <c r="A11" s="66" t="s">
        <v>455</v>
      </c>
      <c r="B11" s="12" t="s">
        <v>393</v>
      </c>
      <c r="C11" s="12">
        <v>3</v>
      </c>
      <c r="D11" s="48" t="s">
        <v>393</v>
      </c>
      <c r="E11" s="48">
        <v>3</v>
      </c>
      <c r="F11" s="12" t="s">
        <v>393</v>
      </c>
      <c r="G11" s="12">
        <v>21420</v>
      </c>
      <c r="H11" s="48" t="s">
        <v>393</v>
      </c>
      <c r="I11" s="13">
        <v>64</v>
      </c>
      <c r="J11" s="247"/>
      <c r="K11" s="247"/>
    </row>
    <row r="12" spans="1:11">
      <c r="A12" s="76" t="s">
        <v>456</v>
      </c>
      <c r="B12" s="77" t="s">
        <v>393</v>
      </c>
      <c r="C12" s="77">
        <v>4</v>
      </c>
      <c r="D12" s="326" t="s">
        <v>393</v>
      </c>
      <c r="E12" s="77">
        <v>4</v>
      </c>
      <c r="F12" s="81" t="s">
        <v>393</v>
      </c>
      <c r="G12" s="81">
        <v>21273</v>
      </c>
      <c r="H12" s="326" t="s">
        <v>393</v>
      </c>
      <c r="I12" s="78">
        <v>85</v>
      </c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81">
        <v>1</v>
      </c>
      <c r="C14" s="77" t="s">
        <v>393</v>
      </c>
      <c r="D14" s="77" t="s">
        <v>393</v>
      </c>
      <c r="E14" s="77">
        <v>1</v>
      </c>
      <c r="F14" s="81">
        <v>10000</v>
      </c>
      <c r="G14" s="77" t="s">
        <v>393</v>
      </c>
      <c r="H14" s="77" t="s">
        <v>393</v>
      </c>
      <c r="I14" s="82">
        <v>10</v>
      </c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3</v>
      </c>
      <c r="C16" s="77" t="s">
        <v>393</v>
      </c>
      <c r="D16" s="77" t="s">
        <v>393</v>
      </c>
      <c r="E16" s="77">
        <v>3</v>
      </c>
      <c r="F16" s="81">
        <v>12000</v>
      </c>
      <c r="G16" s="81" t="s">
        <v>393</v>
      </c>
      <c r="H16" s="77" t="s">
        <v>393</v>
      </c>
      <c r="I16" s="78">
        <v>36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25</v>
      </c>
      <c r="D18" s="48" t="s">
        <v>393</v>
      </c>
      <c r="E18" s="48">
        <v>25</v>
      </c>
      <c r="F18" s="12" t="s">
        <v>393</v>
      </c>
      <c r="G18" s="12">
        <v>13721</v>
      </c>
      <c r="H18" s="48" t="s">
        <v>393</v>
      </c>
      <c r="I18" s="13">
        <v>343</v>
      </c>
      <c r="J18" s="247"/>
      <c r="K18" s="247"/>
    </row>
    <row r="19" spans="1:11">
      <c r="A19" s="66" t="s">
        <v>460</v>
      </c>
      <c r="B19" s="12">
        <v>1</v>
      </c>
      <c r="C19" s="85">
        <v>1</v>
      </c>
      <c r="D19" s="48" t="s">
        <v>393</v>
      </c>
      <c r="E19" s="48">
        <v>2</v>
      </c>
      <c r="F19" s="12">
        <v>12500</v>
      </c>
      <c r="G19" s="85">
        <v>20000</v>
      </c>
      <c r="H19" s="48" t="s">
        <v>393</v>
      </c>
      <c r="I19" s="13">
        <v>33</v>
      </c>
      <c r="K19" s="247"/>
    </row>
    <row r="20" spans="1:11">
      <c r="A20" s="66" t="s">
        <v>461</v>
      </c>
      <c r="B20" s="12">
        <v>1</v>
      </c>
      <c r="C20" s="12">
        <v>1</v>
      </c>
      <c r="D20" s="48" t="s">
        <v>393</v>
      </c>
      <c r="E20" s="48">
        <v>2</v>
      </c>
      <c r="F20" s="12">
        <v>12200</v>
      </c>
      <c r="G20" s="12">
        <v>21100</v>
      </c>
      <c r="H20" s="48" t="s">
        <v>393</v>
      </c>
      <c r="I20" s="13">
        <v>33</v>
      </c>
      <c r="J20" s="247"/>
      <c r="K20" s="247"/>
    </row>
    <row r="21" spans="1:11">
      <c r="A21" s="76" t="s">
        <v>462</v>
      </c>
      <c r="B21" s="77">
        <v>2</v>
      </c>
      <c r="C21" s="77">
        <v>27</v>
      </c>
      <c r="D21" s="77" t="s">
        <v>393</v>
      </c>
      <c r="E21" s="77">
        <v>29</v>
      </c>
      <c r="F21" s="81">
        <v>12350</v>
      </c>
      <c r="G21" s="81">
        <v>14227</v>
      </c>
      <c r="H21" s="77" t="s">
        <v>393</v>
      </c>
      <c r="I21" s="78">
        <v>409</v>
      </c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81">
        <v>723</v>
      </c>
      <c r="D23" s="326">
        <v>36</v>
      </c>
      <c r="E23" s="77">
        <v>759</v>
      </c>
      <c r="F23" s="77" t="s">
        <v>393</v>
      </c>
      <c r="G23" s="81">
        <v>21942</v>
      </c>
      <c r="H23" s="326">
        <v>8500</v>
      </c>
      <c r="I23" s="82">
        <v>16170</v>
      </c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81">
        <v>9</v>
      </c>
      <c r="D25" s="77" t="s">
        <v>393</v>
      </c>
      <c r="E25" s="77">
        <v>9</v>
      </c>
      <c r="F25" s="77" t="s">
        <v>393</v>
      </c>
      <c r="G25" s="81">
        <v>21000</v>
      </c>
      <c r="H25" s="77" t="s">
        <v>393</v>
      </c>
      <c r="I25" s="82">
        <v>189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K26" s="247"/>
    </row>
    <row r="27" spans="1:11">
      <c r="A27" s="66" t="s">
        <v>465</v>
      </c>
      <c r="B27" s="48" t="s">
        <v>393</v>
      </c>
      <c r="C27" s="48">
        <v>110</v>
      </c>
      <c r="D27" s="48" t="s">
        <v>393</v>
      </c>
      <c r="E27" s="48">
        <v>110</v>
      </c>
      <c r="F27" s="48">
        <v>7600</v>
      </c>
      <c r="G27" s="12">
        <v>17000</v>
      </c>
      <c r="H27" s="48" t="s">
        <v>393</v>
      </c>
      <c r="I27" s="49">
        <v>1870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55</v>
      </c>
      <c r="D29" s="48" t="s">
        <v>393</v>
      </c>
      <c r="E29" s="48">
        <v>55</v>
      </c>
      <c r="F29" s="48" t="s">
        <v>393</v>
      </c>
      <c r="G29" s="12">
        <v>20000</v>
      </c>
      <c r="H29" s="48" t="s">
        <v>393</v>
      </c>
      <c r="I29" s="13">
        <v>1100</v>
      </c>
      <c r="J29" s="247"/>
      <c r="K29" s="247"/>
    </row>
    <row r="30" spans="1:11">
      <c r="A30" s="76" t="s">
        <v>468</v>
      </c>
      <c r="B30" s="77" t="s">
        <v>393</v>
      </c>
      <c r="C30" s="77">
        <v>165</v>
      </c>
      <c r="D30" s="77" t="s">
        <v>393</v>
      </c>
      <c r="E30" s="77">
        <v>165</v>
      </c>
      <c r="F30" s="77" t="s">
        <v>393</v>
      </c>
      <c r="G30" s="81">
        <v>18000</v>
      </c>
      <c r="H30" s="77" t="s">
        <v>393</v>
      </c>
      <c r="I30" s="78">
        <v>2970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110</v>
      </c>
      <c r="D32" s="48" t="s">
        <v>393</v>
      </c>
      <c r="E32" s="48">
        <v>110</v>
      </c>
      <c r="F32" s="83" t="s">
        <v>393</v>
      </c>
      <c r="G32" s="83">
        <v>8361</v>
      </c>
      <c r="H32" s="48" t="s">
        <v>393</v>
      </c>
      <c r="I32" s="13">
        <v>920</v>
      </c>
      <c r="K32" s="247"/>
    </row>
    <row r="33" spans="1:11">
      <c r="A33" s="66" t="s">
        <v>470</v>
      </c>
      <c r="B33" s="83" t="s">
        <v>393</v>
      </c>
      <c r="C33" s="83">
        <v>19</v>
      </c>
      <c r="D33" s="48" t="s">
        <v>393</v>
      </c>
      <c r="E33" s="48">
        <v>19</v>
      </c>
      <c r="F33" s="83" t="s">
        <v>393</v>
      </c>
      <c r="G33" s="83">
        <v>15316</v>
      </c>
      <c r="H33" s="48" t="s">
        <v>393</v>
      </c>
      <c r="I33" s="13">
        <v>291</v>
      </c>
      <c r="J33" s="247"/>
      <c r="K33" s="247"/>
    </row>
    <row r="34" spans="1:11">
      <c r="A34" s="66" t="s">
        <v>471</v>
      </c>
      <c r="B34" s="83" t="s">
        <v>393</v>
      </c>
      <c r="C34" s="83">
        <v>29</v>
      </c>
      <c r="D34" s="48" t="s">
        <v>393</v>
      </c>
      <c r="E34" s="48">
        <v>29</v>
      </c>
      <c r="F34" s="83" t="s">
        <v>393</v>
      </c>
      <c r="G34" s="83">
        <v>14756</v>
      </c>
      <c r="H34" s="48" t="s">
        <v>393</v>
      </c>
      <c r="I34" s="13">
        <v>428</v>
      </c>
      <c r="K34" s="247"/>
    </row>
    <row r="35" spans="1:11">
      <c r="A35" s="66" t="s">
        <v>472</v>
      </c>
      <c r="B35" s="83" t="s">
        <v>393</v>
      </c>
      <c r="C35" s="83">
        <v>106</v>
      </c>
      <c r="D35" s="48" t="s">
        <v>393</v>
      </c>
      <c r="E35" s="48">
        <v>106</v>
      </c>
      <c r="F35" s="83" t="s">
        <v>393</v>
      </c>
      <c r="G35" s="83">
        <v>15000</v>
      </c>
      <c r="H35" s="48" t="s">
        <v>393</v>
      </c>
      <c r="I35" s="13">
        <v>1590</v>
      </c>
      <c r="J35" s="247"/>
      <c r="K35" s="247"/>
    </row>
    <row r="36" spans="1:11">
      <c r="A36" s="76" t="s">
        <v>473</v>
      </c>
      <c r="B36" s="77" t="s">
        <v>393</v>
      </c>
      <c r="C36" s="77">
        <v>264</v>
      </c>
      <c r="D36" s="77" t="s">
        <v>393</v>
      </c>
      <c r="E36" s="77">
        <v>264</v>
      </c>
      <c r="F36" s="81" t="s">
        <v>393</v>
      </c>
      <c r="G36" s="81">
        <v>12230</v>
      </c>
      <c r="H36" s="77" t="s">
        <v>393</v>
      </c>
      <c r="I36" s="78">
        <v>3229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81" t="s">
        <v>393</v>
      </c>
      <c r="C38" s="81">
        <v>9</v>
      </c>
      <c r="D38" s="77" t="s">
        <v>393</v>
      </c>
      <c r="E38" s="77">
        <v>9</v>
      </c>
      <c r="F38" s="81" t="s">
        <v>393</v>
      </c>
      <c r="G38" s="81">
        <v>21700</v>
      </c>
      <c r="H38" s="77" t="s">
        <v>393</v>
      </c>
      <c r="I38" s="82">
        <v>195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12" t="s">
        <v>393</v>
      </c>
      <c r="C41" s="12">
        <v>32</v>
      </c>
      <c r="D41" s="48" t="s">
        <v>393</v>
      </c>
      <c r="E41" s="48">
        <v>32</v>
      </c>
      <c r="F41" s="12" t="s">
        <v>393</v>
      </c>
      <c r="G41" s="12">
        <v>25000</v>
      </c>
      <c r="H41" s="48" t="s">
        <v>393</v>
      </c>
      <c r="I41" s="13">
        <v>800</v>
      </c>
      <c r="K41" s="247"/>
    </row>
    <row r="42" spans="1:11">
      <c r="A42" s="66" t="s">
        <v>477</v>
      </c>
      <c r="B42" s="12" t="s">
        <v>393</v>
      </c>
      <c r="C42" s="12">
        <v>2</v>
      </c>
      <c r="D42" s="48" t="s">
        <v>393</v>
      </c>
      <c r="E42" s="48">
        <v>2</v>
      </c>
      <c r="F42" s="12" t="s">
        <v>393</v>
      </c>
      <c r="G42" s="12">
        <v>15000</v>
      </c>
      <c r="H42" s="48" t="s">
        <v>393</v>
      </c>
      <c r="I42" s="13">
        <v>30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5</v>
      </c>
      <c r="D44" s="48" t="s">
        <v>393</v>
      </c>
      <c r="E44" s="48">
        <v>5</v>
      </c>
      <c r="F44" s="12" t="s">
        <v>393</v>
      </c>
      <c r="G44" s="12">
        <v>24000</v>
      </c>
      <c r="H44" s="48" t="s">
        <v>393</v>
      </c>
      <c r="I44" s="13">
        <v>120</v>
      </c>
      <c r="J44" s="247"/>
      <c r="K44" s="247"/>
    </row>
    <row r="45" spans="1:11">
      <c r="A45" s="66" t="s">
        <v>480</v>
      </c>
      <c r="B45" s="48" t="s">
        <v>393</v>
      </c>
      <c r="C45" s="12">
        <v>26</v>
      </c>
      <c r="D45" s="48" t="s">
        <v>393</v>
      </c>
      <c r="E45" s="48">
        <v>26</v>
      </c>
      <c r="F45" s="48" t="s">
        <v>393</v>
      </c>
      <c r="G45" s="12">
        <v>15000</v>
      </c>
      <c r="H45" s="48" t="s">
        <v>393</v>
      </c>
      <c r="I45" s="13">
        <v>390</v>
      </c>
      <c r="J45" s="247"/>
      <c r="K45" s="247"/>
    </row>
    <row r="46" spans="1:11">
      <c r="A46" s="66" t="s">
        <v>481</v>
      </c>
      <c r="B46" s="12" t="s">
        <v>393</v>
      </c>
      <c r="C46" s="12">
        <v>1</v>
      </c>
      <c r="D46" s="48" t="s">
        <v>393</v>
      </c>
      <c r="E46" s="48">
        <v>1</v>
      </c>
      <c r="F46" s="12" t="s">
        <v>393</v>
      </c>
      <c r="G46" s="12">
        <v>3000</v>
      </c>
      <c r="H46" s="48" t="s">
        <v>393</v>
      </c>
      <c r="I46" s="13">
        <v>3</v>
      </c>
      <c r="J46" s="247"/>
      <c r="K46" s="247"/>
    </row>
    <row r="47" spans="1:11">
      <c r="A47" s="66" t="s">
        <v>482</v>
      </c>
      <c r="B47" s="48" t="s">
        <v>393</v>
      </c>
      <c r="C47" s="12">
        <v>273</v>
      </c>
      <c r="D47" s="48">
        <v>1</v>
      </c>
      <c r="E47" s="48">
        <v>274</v>
      </c>
      <c r="F47" s="48" t="s">
        <v>393</v>
      </c>
      <c r="G47" s="12">
        <v>21900</v>
      </c>
      <c r="H47" s="48">
        <v>35000</v>
      </c>
      <c r="I47" s="13">
        <v>6014</v>
      </c>
      <c r="K47" s="247"/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81" t="s">
        <v>393</v>
      </c>
      <c r="C49" s="81">
        <v>339</v>
      </c>
      <c r="D49" s="77">
        <v>1</v>
      </c>
      <c r="E49" s="77">
        <v>340</v>
      </c>
      <c r="F49" s="81" t="s">
        <v>393</v>
      </c>
      <c r="G49" s="81">
        <v>21598</v>
      </c>
      <c r="H49" s="77">
        <v>35000</v>
      </c>
      <c r="I49" s="82">
        <v>7357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81" t="s">
        <v>393</v>
      </c>
      <c r="C51" s="81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77" t="s">
        <v>393</v>
      </c>
      <c r="I51" s="82" t="s">
        <v>393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K52" s="247"/>
    </row>
    <row r="53" spans="1:11">
      <c r="A53" s="66" t="s">
        <v>486</v>
      </c>
      <c r="B53" s="48" t="s">
        <v>393</v>
      </c>
      <c r="C53" s="12">
        <v>215</v>
      </c>
      <c r="D53" s="48" t="s">
        <v>393</v>
      </c>
      <c r="E53" s="48">
        <v>215</v>
      </c>
      <c r="F53" s="48" t="s">
        <v>393</v>
      </c>
      <c r="G53" s="12">
        <v>25000</v>
      </c>
      <c r="H53" s="48" t="s">
        <v>393</v>
      </c>
      <c r="I53" s="13">
        <v>5375</v>
      </c>
      <c r="J53" s="247"/>
      <c r="K53" s="247"/>
    </row>
    <row r="54" spans="1:11">
      <c r="A54" s="66" t="s">
        <v>487</v>
      </c>
      <c r="B54" s="48" t="s">
        <v>393</v>
      </c>
      <c r="C54" s="12">
        <v>8</v>
      </c>
      <c r="D54" s="48" t="s">
        <v>393</v>
      </c>
      <c r="E54" s="48">
        <v>8</v>
      </c>
      <c r="F54" s="48" t="s">
        <v>393</v>
      </c>
      <c r="G54" s="12">
        <v>16000</v>
      </c>
      <c r="H54" s="48" t="s">
        <v>393</v>
      </c>
      <c r="I54" s="13">
        <v>128</v>
      </c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15</v>
      </c>
      <c r="D57" s="48" t="s">
        <v>393</v>
      </c>
      <c r="E57" s="48">
        <v>15</v>
      </c>
      <c r="F57" s="48" t="s">
        <v>393</v>
      </c>
      <c r="G57" s="12">
        <v>18000</v>
      </c>
      <c r="H57" s="48" t="s">
        <v>393</v>
      </c>
      <c r="I57" s="13">
        <v>270</v>
      </c>
      <c r="J57" s="247"/>
      <c r="K57" s="247"/>
    </row>
    <row r="58" spans="1:11">
      <c r="A58" s="76" t="s">
        <v>565</v>
      </c>
      <c r="B58" s="81" t="s">
        <v>393</v>
      </c>
      <c r="C58" s="81">
        <v>238</v>
      </c>
      <c r="D58" s="77" t="s">
        <v>393</v>
      </c>
      <c r="E58" s="77">
        <v>238</v>
      </c>
      <c r="F58" s="81" t="s">
        <v>393</v>
      </c>
      <c r="G58" s="81">
        <v>24256</v>
      </c>
      <c r="H58" s="77" t="s">
        <v>393</v>
      </c>
      <c r="I58" s="82">
        <v>5773</v>
      </c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324</v>
      </c>
      <c r="D60" s="12" t="s">
        <v>393</v>
      </c>
      <c r="E60" s="48">
        <v>324</v>
      </c>
      <c r="F60" s="48" t="s">
        <v>393</v>
      </c>
      <c r="G60" s="12">
        <v>25000</v>
      </c>
      <c r="H60" s="12" t="s">
        <v>393</v>
      </c>
      <c r="I60" s="13">
        <v>8100</v>
      </c>
      <c r="J60" s="247"/>
      <c r="K60" s="247"/>
    </row>
    <row r="61" spans="1:11">
      <c r="A61" s="66" t="s">
        <v>493</v>
      </c>
      <c r="B61" s="12" t="s">
        <v>393</v>
      </c>
      <c r="C61" s="12">
        <v>26</v>
      </c>
      <c r="D61" s="48" t="s">
        <v>393</v>
      </c>
      <c r="E61" s="48">
        <v>26</v>
      </c>
      <c r="F61" s="12" t="s">
        <v>393</v>
      </c>
      <c r="G61" s="12">
        <v>17000</v>
      </c>
      <c r="H61" s="48" t="s">
        <v>393</v>
      </c>
      <c r="I61" s="13">
        <v>442</v>
      </c>
      <c r="J61" s="247"/>
      <c r="K61" s="247"/>
    </row>
    <row r="62" spans="1:11">
      <c r="A62" s="66" t="s">
        <v>494</v>
      </c>
      <c r="B62" s="48" t="s">
        <v>393</v>
      </c>
      <c r="C62" s="12">
        <v>179</v>
      </c>
      <c r="D62" s="48" t="s">
        <v>393</v>
      </c>
      <c r="E62" s="48">
        <v>179</v>
      </c>
      <c r="F62" s="48" t="s">
        <v>393</v>
      </c>
      <c r="G62" s="12">
        <v>18270</v>
      </c>
      <c r="H62" s="48" t="s">
        <v>393</v>
      </c>
      <c r="I62" s="13">
        <v>3270</v>
      </c>
      <c r="J62" s="247"/>
      <c r="K62" s="247"/>
    </row>
    <row r="63" spans="1:11">
      <c r="A63" s="76" t="s">
        <v>495</v>
      </c>
      <c r="B63" s="81" t="s">
        <v>393</v>
      </c>
      <c r="C63" s="81">
        <v>529</v>
      </c>
      <c r="D63" s="77" t="s">
        <v>393</v>
      </c>
      <c r="E63" s="77">
        <v>529</v>
      </c>
      <c r="F63" s="81" t="s">
        <v>393</v>
      </c>
      <c r="G63" s="81">
        <v>22330</v>
      </c>
      <c r="H63" s="77" t="s">
        <v>393</v>
      </c>
      <c r="I63" s="82">
        <v>11812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81" t="s">
        <v>393</v>
      </c>
      <c r="C65" s="81">
        <v>117</v>
      </c>
      <c r="D65" s="77" t="s">
        <v>393</v>
      </c>
      <c r="E65" s="77">
        <v>117</v>
      </c>
      <c r="F65" s="81" t="s">
        <v>393</v>
      </c>
      <c r="G65" s="81">
        <v>18500</v>
      </c>
      <c r="H65" s="77" t="s">
        <v>393</v>
      </c>
      <c r="I65" s="82">
        <v>2165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</row>
    <row r="67" spans="1:11">
      <c r="A67" s="66" t="s">
        <v>497</v>
      </c>
      <c r="B67" s="48" t="s">
        <v>393</v>
      </c>
      <c r="C67" s="12">
        <v>300</v>
      </c>
      <c r="D67" s="48" t="s">
        <v>393</v>
      </c>
      <c r="E67" s="48">
        <v>300</v>
      </c>
      <c r="F67" s="48" t="s">
        <v>393</v>
      </c>
      <c r="G67" s="12">
        <v>17000</v>
      </c>
      <c r="H67" s="48" t="s">
        <v>393</v>
      </c>
      <c r="I67" s="13">
        <v>5083</v>
      </c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81" t="s">
        <v>393</v>
      </c>
      <c r="C69" s="81">
        <v>300</v>
      </c>
      <c r="D69" s="77" t="s">
        <v>393</v>
      </c>
      <c r="E69" s="77">
        <v>300</v>
      </c>
      <c r="F69" s="81" t="s">
        <v>393</v>
      </c>
      <c r="G69" s="81">
        <v>17000</v>
      </c>
      <c r="H69" s="77" t="s">
        <v>393</v>
      </c>
      <c r="I69" s="82">
        <v>5083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500</v>
      </c>
      <c r="B71" s="48" t="s">
        <v>393</v>
      </c>
      <c r="C71" s="12">
        <v>285</v>
      </c>
      <c r="D71" s="12" t="s">
        <v>393</v>
      </c>
      <c r="E71" s="48">
        <v>285</v>
      </c>
      <c r="F71" s="48" t="s">
        <v>393</v>
      </c>
      <c r="G71" s="12">
        <v>10018</v>
      </c>
      <c r="H71" s="12" t="s">
        <v>393</v>
      </c>
      <c r="I71" s="13">
        <v>2855</v>
      </c>
    </row>
    <row r="72" spans="1:11">
      <c r="A72" s="66" t="s">
        <v>501</v>
      </c>
      <c r="B72" s="48" t="s">
        <v>393</v>
      </c>
      <c r="C72" s="12">
        <v>8</v>
      </c>
      <c r="D72" s="48" t="s">
        <v>393</v>
      </c>
      <c r="E72" s="48">
        <v>8</v>
      </c>
      <c r="F72" s="48" t="s">
        <v>393</v>
      </c>
      <c r="G72" s="12">
        <v>23000</v>
      </c>
      <c r="H72" s="48" t="s">
        <v>393</v>
      </c>
      <c r="I72" s="13">
        <v>184</v>
      </c>
    </row>
    <row r="73" spans="1:11">
      <c r="A73" s="66" t="s">
        <v>502</v>
      </c>
      <c r="B73" s="12">
        <v>1</v>
      </c>
      <c r="C73" s="12">
        <v>84</v>
      </c>
      <c r="D73" s="48" t="s">
        <v>393</v>
      </c>
      <c r="E73" s="48">
        <v>85</v>
      </c>
      <c r="F73" s="12">
        <v>7500</v>
      </c>
      <c r="G73" s="12">
        <v>20000</v>
      </c>
      <c r="H73" s="48" t="s">
        <v>393</v>
      </c>
      <c r="I73" s="13">
        <v>1688</v>
      </c>
    </row>
    <row r="74" spans="1:11">
      <c r="A74" s="66" t="s">
        <v>503</v>
      </c>
      <c r="B74" s="48" t="s">
        <v>393</v>
      </c>
      <c r="C74" s="12">
        <v>68</v>
      </c>
      <c r="D74" s="48" t="s">
        <v>393</v>
      </c>
      <c r="E74" s="48">
        <v>68</v>
      </c>
      <c r="F74" s="48" t="s">
        <v>393</v>
      </c>
      <c r="G74" s="12">
        <v>14724</v>
      </c>
      <c r="H74" s="48" t="s">
        <v>393</v>
      </c>
      <c r="I74" s="13">
        <v>1001</v>
      </c>
    </row>
    <row r="75" spans="1:11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</row>
    <row r="76" spans="1:11">
      <c r="A76" s="66" t="s">
        <v>505</v>
      </c>
      <c r="B76" s="12" t="s">
        <v>393</v>
      </c>
      <c r="C76" s="12">
        <v>19</v>
      </c>
      <c r="D76" s="48" t="s">
        <v>393</v>
      </c>
      <c r="E76" s="48">
        <v>19</v>
      </c>
      <c r="F76" s="12" t="s">
        <v>393</v>
      </c>
      <c r="G76" s="12">
        <v>11420</v>
      </c>
      <c r="H76" s="48" t="s">
        <v>393</v>
      </c>
      <c r="I76" s="13">
        <v>217</v>
      </c>
    </row>
    <row r="77" spans="1:11">
      <c r="A77" s="66" t="s">
        <v>506</v>
      </c>
      <c r="B77" s="48" t="s">
        <v>393</v>
      </c>
      <c r="C77" s="12">
        <v>18</v>
      </c>
      <c r="D77" s="48" t="s">
        <v>393</v>
      </c>
      <c r="E77" s="48">
        <v>18</v>
      </c>
      <c r="F77" s="48" t="s">
        <v>393</v>
      </c>
      <c r="G77" s="12">
        <v>20000</v>
      </c>
      <c r="H77" s="48" t="s">
        <v>393</v>
      </c>
      <c r="I77" s="13">
        <v>360</v>
      </c>
    </row>
    <row r="78" spans="1:11">
      <c r="A78" s="66" t="s">
        <v>507</v>
      </c>
      <c r="B78" s="48" t="s">
        <v>393</v>
      </c>
      <c r="C78" s="12">
        <v>26</v>
      </c>
      <c r="D78" s="48" t="s">
        <v>393</v>
      </c>
      <c r="E78" s="48">
        <v>26</v>
      </c>
      <c r="F78" s="48" t="s">
        <v>393</v>
      </c>
      <c r="G78" s="12">
        <v>17500</v>
      </c>
      <c r="H78" s="48" t="s">
        <v>393</v>
      </c>
      <c r="I78" s="13">
        <v>455</v>
      </c>
    </row>
    <row r="79" spans="1:11">
      <c r="A79" s="76" t="s">
        <v>508</v>
      </c>
      <c r="B79" s="81">
        <v>1</v>
      </c>
      <c r="C79" s="81">
        <v>508</v>
      </c>
      <c r="D79" s="77" t="s">
        <v>393</v>
      </c>
      <c r="E79" s="77">
        <v>509</v>
      </c>
      <c r="F79" s="81">
        <v>7500</v>
      </c>
      <c r="G79" s="81">
        <v>13292</v>
      </c>
      <c r="H79" s="77" t="s">
        <v>393</v>
      </c>
      <c r="I79" s="82">
        <v>6760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>
        <v>25</v>
      </c>
      <c r="D81" s="48" t="s">
        <v>393</v>
      </c>
      <c r="E81" s="48">
        <v>25</v>
      </c>
      <c r="F81" s="48" t="s">
        <v>393</v>
      </c>
      <c r="G81" s="12">
        <v>18600</v>
      </c>
      <c r="H81" s="48" t="s">
        <v>393</v>
      </c>
      <c r="I81" s="13">
        <v>465</v>
      </c>
    </row>
    <row r="82" spans="1:9">
      <c r="A82" s="66" t="s">
        <v>510</v>
      </c>
      <c r="B82" s="12" t="s">
        <v>393</v>
      </c>
      <c r="C82" s="12">
        <v>26</v>
      </c>
      <c r="D82" s="85">
        <v>8</v>
      </c>
      <c r="E82" s="48">
        <v>34</v>
      </c>
      <c r="F82" s="12" t="s">
        <v>393</v>
      </c>
      <c r="G82" s="12">
        <v>18000</v>
      </c>
      <c r="H82" s="85">
        <v>25000</v>
      </c>
      <c r="I82" s="13">
        <v>656</v>
      </c>
    </row>
    <row r="83" spans="1:9">
      <c r="A83" s="76" t="s">
        <v>511</v>
      </c>
      <c r="B83" s="81" t="s">
        <v>393</v>
      </c>
      <c r="C83" s="81">
        <v>51</v>
      </c>
      <c r="D83" s="77">
        <v>8</v>
      </c>
      <c r="E83" s="77">
        <v>59</v>
      </c>
      <c r="F83" s="81" t="s">
        <v>393</v>
      </c>
      <c r="G83" s="81">
        <v>18294</v>
      </c>
      <c r="H83" s="77">
        <v>25000</v>
      </c>
      <c r="I83" s="82">
        <v>1121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7</v>
      </c>
      <c r="C85" s="55">
        <v>3283</v>
      </c>
      <c r="D85" s="55">
        <v>45</v>
      </c>
      <c r="E85" s="55">
        <v>3335</v>
      </c>
      <c r="F85" s="205">
        <v>11171</v>
      </c>
      <c r="G85" s="205">
        <v>19121</v>
      </c>
      <c r="H85" s="205">
        <v>12022</v>
      </c>
      <c r="I85" s="56">
        <v>63364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Hoja136">
    <pageSetUpPr fitToPage="1"/>
  </sheetPr>
  <dimension ref="A1:H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18.5703125" style="385" customWidth="1"/>
    <col min="7" max="8" width="13.5703125" style="385" customWidth="1"/>
    <col min="9" max="10" width="11.42578125" style="385"/>
    <col min="11" max="11" width="11.140625" style="385" customWidth="1"/>
    <col min="12" max="19" width="12" style="385" customWidth="1"/>
    <col min="20" max="16384" width="11.42578125" style="385"/>
  </cols>
  <sheetData>
    <row r="1" spans="1:8" s="415" customFormat="1" ht="18">
      <c r="A1" s="1557" t="s">
        <v>369</v>
      </c>
      <c r="B1" s="1557"/>
      <c r="C1" s="1557"/>
      <c r="D1" s="1557"/>
      <c r="E1" s="1557"/>
      <c r="F1" s="1557"/>
      <c r="G1" s="293"/>
      <c r="H1" s="293"/>
    </row>
    <row r="2" spans="1:8" s="416" customFormat="1" ht="12.75" customHeight="1"/>
    <row r="3" spans="1:8" s="416" customFormat="1" ht="15">
      <c r="A3" s="1565" t="s">
        <v>985</v>
      </c>
      <c r="B3" s="1565"/>
      <c r="C3" s="1565"/>
      <c r="D3" s="1565"/>
      <c r="E3" s="1565"/>
      <c r="F3" s="1565"/>
    </row>
    <row r="4" spans="1:8" s="416" customFormat="1" ht="15">
      <c r="A4" s="1565" t="s">
        <v>640</v>
      </c>
      <c r="B4" s="1565"/>
      <c r="C4" s="1565"/>
      <c r="D4" s="1565"/>
      <c r="E4" s="1565"/>
      <c r="F4" s="1565"/>
    </row>
    <row r="5" spans="1:8" s="416" customFormat="1" ht="13.5" customHeight="1" thickBot="1">
      <c r="A5" s="417"/>
      <c r="B5" s="418"/>
      <c r="C5" s="418"/>
      <c r="D5" s="418"/>
      <c r="E5" s="418"/>
      <c r="F5" s="418"/>
    </row>
    <row r="6" spans="1:8" ht="25.5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8" ht="21.75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8" ht="24" customHeight="1">
      <c r="A8" s="1567"/>
      <c r="B8" s="782" t="s">
        <v>829</v>
      </c>
      <c r="C8" s="782" t="s">
        <v>517</v>
      </c>
      <c r="D8" s="1177" t="s">
        <v>746</v>
      </c>
      <c r="E8" s="782" t="s">
        <v>518</v>
      </c>
      <c r="F8" s="799" t="s">
        <v>378</v>
      </c>
    </row>
    <row r="9" spans="1:8" ht="27.75" customHeight="1" thickBot="1">
      <c r="A9" s="1568"/>
      <c r="B9" s="750"/>
      <c r="C9" s="750"/>
      <c r="D9" s="750"/>
      <c r="E9" s="785" t="s">
        <v>519</v>
      </c>
      <c r="F9" s="1017"/>
    </row>
    <row r="10" spans="1:8" ht="27" customHeight="1">
      <c r="A10" s="15">
        <v>2004</v>
      </c>
      <c r="B10" s="431">
        <v>2.9380000000000002</v>
      </c>
      <c r="C10" s="85">
        <v>256.35806671204898</v>
      </c>
      <c r="D10" s="431">
        <v>75.317999999999998</v>
      </c>
      <c r="E10" s="432">
        <v>36.04</v>
      </c>
      <c r="F10" s="436">
        <v>27144.607199999999</v>
      </c>
    </row>
    <row r="11" spans="1:8">
      <c r="A11" s="15">
        <v>2005</v>
      </c>
      <c r="B11" s="431">
        <v>2.419</v>
      </c>
      <c r="C11" s="85">
        <v>251.51715584952458</v>
      </c>
      <c r="D11" s="431">
        <v>60.841999999999999</v>
      </c>
      <c r="E11" s="432">
        <v>37.770000000000003</v>
      </c>
      <c r="F11" s="437">
        <v>22980.023399999998</v>
      </c>
    </row>
    <row r="12" spans="1:8">
      <c r="A12" s="15">
        <v>2006</v>
      </c>
      <c r="B12" s="431">
        <v>2.4089999999999998</v>
      </c>
      <c r="C12" s="85">
        <v>265.450394354504</v>
      </c>
      <c r="D12" s="431">
        <v>63.947000000000003</v>
      </c>
      <c r="E12" s="432">
        <v>46.75</v>
      </c>
      <c r="F12" s="437">
        <v>29895.2225</v>
      </c>
    </row>
    <row r="13" spans="1:8">
      <c r="A13" s="15">
        <v>2007</v>
      </c>
      <c r="B13" s="431">
        <v>2.4430000000000001</v>
      </c>
      <c r="C13" s="85">
        <v>274.90790012279979</v>
      </c>
      <c r="D13" s="431">
        <v>67.16</v>
      </c>
      <c r="E13" s="432">
        <v>51.63</v>
      </c>
      <c r="F13" s="437">
        <v>34674.707999999999</v>
      </c>
    </row>
    <row r="14" spans="1:8">
      <c r="A14" s="15">
        <v>2008</v>
      </c>
      <c r="B14" s="431">
        <v>2.3079999999999998</v>
      </c>
      <c r="C14" s="85">
        <v>280.48093587521669</v>
      </c>
      <c r="D14" s="431">
        <v>64.734999999999999</v>
      </c>
      <c r="E14" s="432">
        <v>46.56</v>
      </c>
      <c r="F14" s="437">
        <v>30140.616000000002</v>
      </c>
    </row>
    <row r="15" spans="1:8">
      <c r="A15" s="15">
        <v>2009</v>
      </c>
      <c r="B15" s="431">
        <v>2.13</v>
      </c>
      <c r="C15" s="85">
        <v>312.18309859154931</v>
      </c>
      <c r="D15" s="431">
        <v>66.495000000000005</v>
      </c>
      <c r="E15" s="432">
        <v>40.72</v>
      </c>
      <c r="F15" s="437">
        <v>27076.764000000003</v>
      </c>
    </row>
    <row r="16" spans="1:8">
      <c r="A16" s="15">
        <v>2010</v>
      </c>
      <c r="B16" s="431">
        <v>2.1869999999999998</v>
      </c>
      <c r="C16" s="85">
        <v>271.54092363968908</v>
      </c>
      <c r="D16" s="431">
        <v>59.386000000000003</v>
      </c>
      <c r="E16" s="432">
        <v>42.03</v>
      </c>
      <c r="F16" s="437">
        <v>24959.935800000003</v>
      </c>
    </row>
    <row r="17" spans="1:6">
      <c r="A17" s="15">
        <v>2011</v>
      </c>
      <c r="B17" s="431">
        <v>2.0640000000000001</v>
      </c>
      <c r="C17" s="85">
        <v>285.68313953488376</v>
      </c>
      <c r="D17" s="431">
        <v>58.965000000000003</v>
      </c>
      <c r="E17" s="432">
        <v>37.01</v>
      </c>
      <c r="F17" s="437">
        <v>21822.946499999998</v>
      </c>
    </row>
    <row r="18" spans="1:6">
      <c r="A18" s="15">
        <v>2012</v>
      </c>
      <c r="B18" s="431">
        <v>2.327</v>
      </c>
      <c r="C18" s="85">
        <v>264.88182208852601</v>
      </c>
      <c r="D18" s="431">
        <v>61.637999999999998</v>
      </c>
      <c r="E18" s="432">
        <v>40.35</v>
      </c>
      <c r="F18" s="437">
        <v>24870.933000000001</v>
      </c>
    </row>
    <row r="19" spans="1:6">
      <c r="A19" s="15">
        <v>2013</v>
      </c>
      <c r="B19" s="431">
        <v>2.0550000000000002</v>
      </c>
      <c r="C19" s="85">
        <v>281.13381995133818</v>
      </c>
      <c r="D19" s="431">
        <v>57.773000000000003</v>
      </c>
      <c r="E19" s="438">
        <v>39.28</v>
      </c>
      <c r="F19" s="437">
        <v>22693.234400000001</v>
      </c>
    </row>
    <row r="20" spans="1:6" ht="13.5" thickBot="1">
      <c r="A20" s="19">
        <v>2014</v>
      </c>
      <c r="B20" s="433">
        <v>2.0840000000000001</v>
      </c>
      <c r="C20" s="434">
        <f>D20/B20*10</f>
        <v>276.48272552783106</v>
      </c>
      <c r="D20" s="433">
        <v>57.619</v>
      </c>
      <c r="E20" s="1397">
        <v>38.78</v>
      </c>
      <c r="F20" s="1398">
        <v>22344.648200000003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Hoja137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5.7109375" style="240" customWidth="1"/>
    <col min="2" max="9" width="18.57031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1401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4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4" customHeight="1" thickBot="1">
      <c r="A7" s="1549"/>
      <c r="B7" s="1657"/>
      <c r="C7" s="1178" t="s">
        <v>883</v>
      </c>
      <c r="D7" s="1178" t="s">
        <v>884</v>
      </c>
      <c r="E7" s="1713"/>
      <c r="F7" s="1657"/>
      <c r="G7" s="1178" t="s">
        <v>883</v>
      </c>
      <c r="H7" s="1178" t="s">
        <v>884</v>
      </c>
      <c r="I7" s="1543"/>
      <c r="J7" s="439"/>
    </row>
    <row r="8" spans="1:11" ht="24" customHeight="1">
      <c r="A8" s="75" t="s">
        <v>452</v>
      </c>
      <c r="B8" s="126" t="s">
        <v>393</v>
      </c>
      <c r="C8" s="126">
        <v>27</v>
      </c>
      <c r="D8" s="232">
        <v>4</v>
      </c>
      <c r="E8" s="45">
        <v>31</v>
      </c>
      <c r="F8" s="126" t="s">
        <v>393</v>
      </c>
      <c r="G8" s="126">
        <v>71220</v>
      </c>
      <c r="H8" s="232">
        <v>71430</v>
      </c>
      <c r="I8" s="135">
        <v>2209</v>
      </c>
      <c r="J8" s="247"/>
      <c r="K8" s="247"/>
    </row>
    <row r="9" spans="1:11">
      <c r="A9" s="66" t="s">
        <v>453</v>
      </c>
      <c r="B9" s="12" t="s">
        <v>393</v>
      </c>
      <c r="C9" s="12">
        <v>16</v>
      </c>
      <c r="D9" s="85">
        <v>1</v>
      </c>
      <c r="E9" s="48">
        <v>17</v>
      </c>
      <c r="F9" s="12" t="s">
        <v>393</v>
      </c>
      <c r="G9" s="12">
        <v>61690</v>
      </c>
      <c r="H9" s="85">
        <v>64310</v>
      </c>
      <c r="I9" s="13">
        <v>1051</v>
      </c>
      <c r="J9" s="247"/>
      <c r="K9" s="247"/>
    </row>
    <row r="10" spans="1:11">
      <c r="A10" s="66" t="s">
        <v>454</v>
      </c>
      <c r="B10" s="48" t="s">
        <v>393</v>
      </c>
      <c r="C10" s="48">
        <v>30</v>
      </c>
      <c r="D10" s="85">
        <v>3</v>
      </c>
      <c r="E10" s="48">
        <v>33</v>
      </c>
      <c r="F10" s="12" t="s">
        <v>393</v>
      </c>
      <c r="G10" s="12">
        <v>61690</v>
      </c>
      <c r="H10" s="85">
        <v>64310</v>
      </c>
      <c r="I10" s="49">
        <v>2044</v>
      </c>
      <c r="J10" s="247"/>
      <c r="K10" s="247"/>
    </row>
    <row r="11" spans="1:11">
      <c r="A11" s="66" t="s">
        <v>455</v>
      </c>
      <c r="B11" s="12" t="s">
        <v>393</v>
      </c>
      <c r="C11" s="12">
        <v>27</v>
      </c>
      <c r="D11" s="85">
        <v>6</v>
      </c>
      <c r="E11" s="48">
        <v>33</v>
      </c>
      <c r="F11" s="12" t="s">
        <v>393</v>
      </c>
      <c r="G11" s="12">
        <v>47420</v>
      </c>
      <c r="H11" s="85">
        <v>49080</v>
      </c>
      <c r="I11" s="13">
        <v>1575</v>
      </c>
      <c r="J11" s="247"/>
      <c r="K11" s="247"/>
    </row>
    <row r="12" spans="1:11">
      <c r="A12" s="76" t="s">
        <v>456</v>
      </c>
      <c r="B12" s="77" t="s">
        <v>393</v>
      </c>
      <c r="C12" s="77">
        <v>100</v>
      </c>
      <c r="D12" s="326">
        <v>14</v>
      </c>
      <c r="E12" s="77">
        <v>114</v>
      </c>
      <c r="F12" s="81" t="s">
        <v>393</v>
      </c>
      <c r="G12" s="81">
        <v>60410</v>
      </c>
      <c r="H12" s="326">
        <v>59817</v>
      </c>
      <c r="I12" s="78">
        <v>6879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3</v>
      </c>
      <c r="C14" s="77" t="s">
        <v>393</v>
      </c>
      <c r="D14" s="326" t="s">
        <v>393</v>
      </c>
      <c r="E14" s="77">
        <v>3</v>
      </c>
      <c r="F14" s="81">
        <v>20000</v>
      </c>
      <c r="G14" s="81" t="s">
        <v>393</v>
      </c>
      <c r="H14" s="326" t="s">
        <v>393</v>
      </c>
      <c r="I14" s="78">
        <v>60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326" t="s">
        <v>393</v>
      </c>
      <c r="E16" s="77">
        <v>1</v>
      </c>
      <c r="F16" s="81">
        <v>13000</v>
      </c>
      <c r="G16" s="81" t="s">
        <v>393</v>
      </c>
      <c r="H16" s="326" t="s">
        <v>393</v>
      </c>
      <c r="I16" s="78">
        <v>13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10</v>
      </c>
      <c r="D18" s="85">
        <v>2</v>
      </c>
      <c r="E18" s="48">
        <v>12</v>
      </c>
      <c r="F18" s="12" t="s">
        <v>393</v>
      </c>
      <c r="G18" s="12">
        <v>24000</v>
      </c>
      <c r="H18" s="85">
        <v>33200</v>
      </c>
      <c r="I18" s="13">
        <v>306</v>
      </c>
      <c r="J18" s="247"/>
      <c r="K18" s="247"/>
    </row>
    <row r="19" spans="1:11">
      <c r="A19" s="66" t="s">
        <v>460</v>
      </c>
      <c r="B19" s="12">
        <v>14</v>
      </c>
      <c r="C19" s="85">
        <v>14</v>
      </c>
      <c r="D19" s="85">
        <v>3</v>
      </c>
      <c r="E19" s="48">
        <v>31</v>
      </c>
      <c r="F19" s="12">
        <v>16550</v>
      </c>
      <c r="G19" s="85">
        <v>23500</v>
      </c>
      <c r="H19" s="85">
        <v>38000</v>
      </c>
      <c r="I19" s="13">
        <v>675</v>
      </c>
      <c r="J19" s="247"/>
      <c r="K19" s="247"/>
    </row>
    <row r="20" spans="1:11">
      <c r="A20" s="66" t="s">
        <v>461</v>
      </c>
      <c r="B20" s="12">
        <v>14</v>
      </c>
      <c r="C20" s="12">
        <v>45</v>
      </c>
      <c r="D20" s="85">
        <v>1</v>
      </c>
      <c r="E20" s="48">
        <v>60</v>
      </c>
      <c r="F20" s="12">
        <v>20600</v>
      </c>
      <c r="G20" s="12">
        <v>24550</v>
      </c>
      <c r="H20" s="85">
        <v>39000</v>
      </c>
      <c r="I20" s="13">
        <v>1432</v>
      </c>
      <c r="J20" s="247"/>
      <c r="K20" s="247"/>
    </row>
    <row r="21" spans="1:11">
      <c r="A21" s="76" t="s">
        <v>462</v>
      </c>
      <c r="B21" s="77">
        <v>28</v>
      </c>
      <c r="C21" s="77">
        <v>69</v>
      </c>
      <c r="D21" s="326">
        <v>6</v>
      </c>
      <c r="E21" s="77">
        <v>103</v>
      </c>
      <c r="F21" s="81">
        <v>18575</v>
      </c>
      <c r="G21" s="81">
        <v>24257</v>
      </c>
      <c r="H21" s="326">
        <v>36567</v>
      </c>
      <c r="I21" s="78">
        <v>2413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157</v>
      </c>
      <c r="D23" s="326">
        <v>35</v>
      </c>
      <c r="E23" s="77">
        <v>192</v>
      </c>
      <c r="F23" s="81" t="s">
        <v>393</v>
      </c>
      <c r="G23" s="81">
        <v>43989</v>
      </c>
      <c r="H23" s="326">
        <v>81850</v>
      </c>
      <c r="I23" s="78">
        <v>9771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36</v>
      </c>
      <c r="D25" s="326">
        <v>8</v>
      </c>
      <c r="E25" s="77">
        <v>44</v>
      </c>
      <c r="F25" s="81" t="s">
        <v>393</v>
      </c>
      <c r="G25" s="81">
        <v>51000</v>
      </c>
      <c r="H25" s="326">
        <v>83500</v>
      </c>
      <c r="I25" s="78">
        <v>2504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39</v>
      </c>
      <c r="D29" s="48" t="s">
        <v>393</v>
      </c>
      <c r="E29" s="48">
        <v>39</v>
      </c>
      <c r="F29" s="48" t="s">
        <v>393</v>
      </c>
      <c r="G29" s="12">
        <v>25000</v>
      </c>
      <c r="H29" s="48" t="s">
        <v>393</v>
      </c>
      <c r="I29" s="13">
        <v>975</v>
      </c>
      <c r="J29" s="247"/>
      <c r="K29" s="247"/>
    </row>
    <row r="30" spans="1:11">
      <c r="A30" s="76" t="s">
        <v>468</v>
      </c>
      <c r="B30" s="77" t="s">
        <v>393</v>
      </c>
      <c r="C30" s="77">
        <v>39</v>
      </c>
      <c r="D30" s="326" t="s">
        <v>393</v>
      </c>
      <c r="E30" s="77">
        <v>39</v>
      </c>
      <c r="F30" s="81" t="s">
        <v>393</v>
      </c>
      <c r="G30" s="81">
        <v>25000</v>
      </c>
      <c r="H30" s="326" t="s">
        <v>393</v>
      </c>
      <c r="I30" s="78">
        <v>975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>
        <v>1</v>
      </c>
      <c r="C32" s="83">
        <v>165</v>
      </c>
      <c r="D32" s="48" t="s">
        <v>393</v>
      </c>
      <c r="E32" s="48">
        <v>166</v>
      </c>
      <c r="F32" s="83">
        <v>7300</v>
      </c>
      <c r="G32" s="83">
        <v>20066</v>
      </c>
      <c r="H32" s="48" t="s">
        <v>393</v>
      </c>
      <c r="I32" s="13">
        <v>3318</v>
      </c>
      <c r="J32" s="247"/>
      <c r="K32" s="247"/>
    </row>
    <row r="33" spans="1:11">
      <c r="A33" s="66" t="s">
        <v>470</v>
      </c>
      <c r="B33" s="83">
        <v>3</v>
      </c>
      <c r="C33" s="83">
        <v>39</v>
      </c>
      <c r="D33" s="48" t="s">
        <v>393</v>
      </c>
      <c r="E33" s="48">
        <v>42</v>
      </c>
      <c r="F33" s="83">
        <v>5900</v>
      </c>
      <c r="G33" s="83">
        <v>22128</v>
      </c>
      <c r="H33" s="48" t="s">
        <v>393</v>
      </c>
      <c r="I33" s="13">
        <v>881</v>
      </c>
      <c r="J33" s="247"/>
      <c r="K33" s="247"/>
    </row>
    <row r="34" spans="1:11">
      <c r="A34" s="66" t="s">
        <v>471</v>
      </c>
      <c r="B34" s="83" t="s">
        <v>393</v>
      </c>
      <c r="C34" s="83">
        <v>28</v>
      </c>
      <c r="D34" s="48" t="s">
        <v>393</v>
      </c>
      <c r="E34" s="48">
        <v>28</v>
      </c>
      <c r="F34" s="83" t="s">
        <v>393</v>
      </c>
      <c r="G34" s="83">
        <v>21452</v>
      </c>
      <c r="H34" s="48" t="s">
        <v>393</v>
      </c>
      <c r="I34" s="13">
        <v>601</v>
      </c>
      <c r="J34" s="247"/>
      <c r="K34" s="247"/>
    </row>
    <row r="35" spans="1:11">
      <c r="A35" s="66" t="s">
        <v>472</v>
      </c>
      <c r="B35" s="83" t="s">
        <v>393</v>
      </c>
      <c r="C35" s="83">
        <v>85</v>
      </c>
      <c r="D35" s="48" t="s">
        <v>393</v>
      </c>
      <c r="E35" s="48">
        <v>85</v>
      </c>
      <c r="F35" s="83" t="s">
        <v>393</v>
      </c>
      <c r="G35" s="83">
        <v>20000</v>
      </c>
      <c r="H35" s="48" t="s">
        <v>393</v>
      </c>
      <c r="I35" s="13">
        <v>1700</v>
      </c>
      <c r="J35" s="247"/>
      <c r="K35" s="247"/>
    </row>
    <row r="36" spans="1:11">
      <c r="A36" s="76" t="s">
        <v>473</v>
      </c>
      <c r="B36" s="77">
        <v>4</v>
      </c>
      <c r="C36" s="77">
        <v>317</v>
      </c>
      <c r="D36" s="326" t="s">
        <v>393</v>
      </c>
      <c r="E36" s="77">
        <v>321</v>
      </c>
      <c r="F36" s="81">
        <v>6250</v>
      </c>
      <c r="G36" s="81">
        <v>20424</v>
      </c>
      <c r="H36" s="326" t="s">
        <v>393</v>
      </c>
      <c r="I36" s="78">
        <v>6500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62</v>
      </c>
      <c r="D38" s="326" t="s">
        <v>393</v>
      </c>
      <c r="E38" s="77">
        <v>62</v>
      </c>
      <c r="F38" s="81" t="s">
        <v>393</v>
      </c>
      <c r="G38" s="81">
        <v>7720</v>
      </c>
      <c r="H38" s="326" t="s">
        <v>393</v>
      </c>
      <c r="I38" s="78">
        <v>479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85" t="s">
        <v>393</v>
      </c>
      <c r="E42" s="48" t="s">
        <v>393</v>
      </c>
      <c r="F42" s="12" t="s">
        <v>393</v>
      </c>
      <c r="G42" s="12" t="s">
        <v>393</v>
      </c>
      <c r="H42" s="85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8</v>
      </c>
      <c r="D44" s="48" t="s">
        <v>393</v>
      </c>
      <c r="E44" s="48">
        <v>8</v>
      </c>
      <c r="F44" s="12" t="s">
        <v>393</v>
      </c>
      <c r="G44" s="12">
        <v>22000</v>
      </c>
      <c r="H44" s="48" t="s">
        <v>393</v>
      </c>
      <c r="I44" s="13">
        <v>176</v>
      </c>
      <c r="J44" s="247"/>
      <c r="K44" s="247"/>
    </row>
    <row r="45" spans="1:11">
      <c r="A45" s="66" t="s">
        <v>480</v>
      </c>
      <c r="B45" s="48" t="s">
        <v>393</v>
      </c>
      <c r="C45" s="12">
        <v>10</v>
      </c>
      <c r="D45" s="48" t="s">
        <v>393</v>
      </c>
      <c r="E45" s="48">
        <v>10</v>
      </c>
      <c r="F45" s="48" t="s">
        <v>393</v>
      </c>
      <c r="G45" s="12">
        <v>30000</v>
      </c>
      <c r="H45" s="48" t="s">
        <v>393</v>
      </c>
      <c r="I45" s="13">
        <v>300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5</v>
      </c>
      <c r="D47" s="48">
        <v>1</v>
      </c>
      <c r="E47" s="48">
        <v>6</v>
      </c>
      <c r="F47" s="48" t="s">
        <v>393</v>
      </c>
      <c r="G47" s="12">
        <v>36000</v>
      </c>
      <c r="H47" s="48">
        <v>30000</v>
      </c>
      <c r="I47" s="13">
        <v>210</v>
      </c>
      <c r="J47" s="247"/>
      <c r="K47" s="247"/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>
        <v>23</v>
      </c>
      <c r="D49" s="326">
        <v>1</v>
      </c>
      <c r="E49" s="77">
        <v>24</v>
      </c>
      <c r="F49" s="81" t="s">
        <v>393</v>
      </c>
      <c r="G49" s="81">
        <v>28522</v>
      </c>
      <c r="H49" s="326">
        <v>30000</v>
      </c>
      <c r="I49" s="78">
        <v>686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90</v>
      </c>
      <c r="D51" s="326">
        <v>70</v>
      </c>
      <c r="E51" s="77">
        <v>160</v>
      </c>
      <c r="F51" s="81" t="s">
        <v>393</v>
      </c>
      <c r="G51" s="81">
        <v>10000</v>
      </c>
      <c r="H51" s="326">
        <v>20000</v>
      </c>
      <c r="I51" s="78">
        <v>2300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15</v>
      </c>
      <c r="D53" s="48" t="s">
        <v>393</v>
      </c>
      <c r="E53" s="48">
        <v>15</v>
      </c>
      <c r="F53" s="48" t="s">
        <v>393</v>
      </c>
      <c r="G53" s="12">
        <v>18500</v>
      </c>
      <c r="H53" s="48" t="s">
        <v>393</v>
      </c>
      <c r="I53" s="13">
        <v>278</v>
      </c>
      <c r="J53" s="247"/>
      <c r="K53" s="247"/>
    </row>
    <row r="54" spans="1:11">
      <c r="A54" s="66" t="s">
        <v>487</v>
      </c>
      <c r="B54" s="48" t="s">
        <v>393</v>
      </c>
      <c r="C54" s="12">
        <v>5</v>
      </c>
      <c r="D54" s="48" t="s">
        <v>393</v>
      </c>
      <c r="E54" s="48">
        <v>5</v>
      </c>
      <c r="F54" s="48" t="s">
        <v>393</v>
      </c>
      <c r="G54" s="12">
        <v>15000</v>
      </c>
      <c r="H54" s="48" t="s">
        <v>393</v>
      </c>
      <c r="I54" s="13">
        <v>75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2</v>
      </c>
      <c r="D57" s="48" t="s">
        <v>393</v>
      </c>
      <c r="E57" s="48">
        <v>2</v>
      </c>
      <c r="F57" s="48" t="s">
        <v>393</v>
      </c>
      <c r="G57" s="12">
        <v>18500</v>
      </c>
      <c r="H57" s="48" t="s">
        <v>393</v>
      </c>
      <c r="I57" s="13">
        <v>37</v>
      </c>
      <c r="J57" s="247"/>
      <c r="K57" s="247"/>
    </row>
    <row r="58" spans="1:11">
      <c r="A58" s="76" t="s">
        <v>565</v>
      </c>
      <c r="B58" s="77" t="s">
        <v>393</v>
      </c>
      <c r="C58" s="77">
        <v>22</v>
      </c>
      <c r="D58" s="326" t="s">
        <v>393</v>
      </c>
      <c r="E58" s="77">
        <v>22</v>
      </c>
      <c r="F58" s="81" t="s">
        <v>393</v>
      </c>
      <c r="G58" s="81">
        <v>17705</v>
      </c>
      <c r="H58" s="326" t="s">
        <v>393</v>
      </c>
      <c r="I58" s="78">
        <v>390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91</v>
      </c>
      <c r="D60" s="12" t="s">
        <v>393</v>
      </c>
      <c r="E60" s="48">
        <v>91</v>
      </c>
      <c r="F60" s="48" t="s">
        <v>393</v>
      </c>
      <c r="G60" s="12">
        <v>25000</v>
      </c>
      <c r="H60" s="12" t="s">
        <v>393</v>
      </c>
      <c r="I60" s="13">
        <v>2275</v>
      </c>
      <c r="J60" s="247"/>
      <c r="K60" s="247"/>
    </row>
    <row r="61" spans="1:11">
      <c r="A61" s="66" t="s">
        <v>493</v>
      </c>
      <c r="B61" s="12" t="s">
        <v>393</v>
      </c>
      <c r="C61" s="12">
        <v>70</v>
      </c>
      <c r="D61" s="48" t="s">
        <v>393</v>
      </c>
      <c r="E61" s="48">
        <v>70</v>
      </c>
      <c r="F61" s="12" t="s">
        <v>393</v>
      </c>
      <c r="G61" s="12">
        <v>22500</v>
      </c>
      <c r="H61" s="48" t="s">
        <v>393</v>
      </c>
      <c r="I61" s="13">
        <v>1575</v>
      </c>
      <c r="J61" s="247"/>
      <c r="K61" s="247"/>
    </row>
    <row r="62" spans="1:11">
      <c r="A62" s="66" t="s">
        <v>494</v>
      </c>
      <c r="B62" s="48" t="s">
        <v>393</v>
      </c>
      <c r="C62" s="12">
        <v>164</v>
      </c>
      <c r="D62" s="48" t="s">
        <v>393</v>
      </c>
      <c r="E62" s="48">
        <v>164</v>
      </c>
      <c r="F62" s="48" t="s">
        <v>393</v>
      </c>
      <c r="G62" s="12">
        <v>23500</v>
      </c>
      <c r="H62" s="48" t="s">
        <v>393</v>
      </c>
      <c r="I62" s="13">
        <v>3854</v>
      </c>
      <c r="J62" s="247"/>
      <c r="K62" s="247"/>
    </row>
    <row r="63" spans="1:11">
      <c r="A63" s="76" t="s">
        <v>495</v>
      </c>
      <c r="B63" s="77" t="s">
        <v>393</v>
      </c>
      <c r="C63" s="77">
        <v>325</v>
      </c>
      <c r="D63" s="326" t="s">
        <v>393</v>
      </c>
      <c r="E63" s="77">
        <v>325</v>
      </c>
      <c r="F63" s="81" t="s">
        <v>393</v>
      </c>
      <c r="G63" s="81">
        <v>23705</v>
      </c>
      <c r="H63" s="326" t="s">
        <v>393</v>
      </c>
      <c r="I63" s="78">
        <v>7704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71</v>
      </c>
      <c r="D65" s="326" t="s">
        <v>393</v>
      </c>
      <c r="E65" s="77">
        <v>71</v>
      </c>
      <c r="F65" s="81" t="s">
        <v>393</v>
      </c>
      <c r="G65" s="81">
        <v>26750</v>
      </c>
      <c r="H65" s="326" t="s">
        <v>393</v>
      </c>
      <c r="I65" s="78">
        <v>1899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37</v>
      </c>
      <c r="D67" s="48" t="s">
        <v>393</v>
      </c>
      <c r="E67" s="48">
        <v>37</v>
      </c>
      <c r="F67" s="48" t="s">
        <v>393</v>
      </c>
      <c r="G67" s="12">
        <v>18000</v>
      </c>
      <c r="H67" s="48" t="s">
        <v>393</v>
      </c>
      <c r="I67" s="13">
        <v>684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>
        <v>37</v>
      </c>
      <c r="D69" s="326" t="s">
        <v>393</v>
      </c>
      <c r="E69" s="77">
        <v>37</v>
      </c>
      <c r="F69" s="81" t="s">
        <v>393</v>
      </c>
      <c r="G69" s="81">
        <v>18000</v>
      </c>
      <c r="H69" s="326" t="s">
        <v>393</v>
      </c>
      <c r="I69" s="78">
        <v>684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38</v>
      </c>
      <c r="D71" s="12">
        <v>3</v>
      </c>
      <c r="E71" s="48">
        <v>41</v>
      </c>
      <c r="F71" s="48" t="s">
        <v>393</v>
      </c>
      <c r="G71" s="12">
        <v>12539</v>
      </c>
      <c r="H71" s="12">
        <v>18500</v>
      </c>
      <c r="I71" s="13">
        <v>532</v>
      </c>
    </row>
    <row r="72" spans="1:11">
      <c r="A72" s="66" t="s">
        <v>501</v>
      </c>
      <c r="B72" s="48" t="s">
        <v>393</v>
      </c>
      <c r="C72" s="12">
        <v>253</v>
      </c>
      <c r="D72" s="48" t="s">
        <v>393</v>
      </c>
      <c r="E72" s="48">
        <v>253</v>
      </c>
      <c r="F72" s="48" t="s">
        <v>393</v>
      </c>
      <c r="G72" s="12">
        <v>30000</v>
      </c>
      <c r="H72" s="48" t="s">
        <v>393</v>
      </c>
      <c r="I72" s="13">
        <v>7590</v>
      </c>
    </row>
    <row r="73" spans="1:11">
      <c r="A73" s="66" t="s">
        <v>502</v>
      </c>
      <c r="B73" s="12">
        <v>1</v>
      </c>
      <c r="C73" s="12">
        <v>50</v>
      </c>
      <c r="D73" s="48" t="s">
        <v>393</v>
      </c>
      <c r="E73" s="48">
        <v>51</v>
      </c>
      <c r="F73" s="12">
        <v>8000</v>
      </c>
      <c r="G73" s="12">
        <v>25000</v>
      </c>
      <c r="H73" s="48" t="s">
        <v>393</v>
      </c>
      <c r="I73" s="13">
        <v>1258</v>
      </c>
    </row>
    <row r="74" spans="1:11">
      <c r="A74" s="66" t="s">
        <v>503</v>
      </c>
      <c r="B74" s="48" t="s">
        <v>393</v>
      </c>
      <c r="C74" s="12">
        <v>35</v>
      </c>
      <c r="D74" s="48" t="s">
        <v>393</v>
      </c>
      <c r="E74" s="48">
        <v>35</v>
      </c>
      <c r="F74" s="48" t="s">
        <v>393</v>
      </c>
      <c r="G74" s="12">
        <v>20229</v>
      </c>
      <c r="H74" s="48" t="s">
        <v>393</v>
      </c>
      <c r="I74" s="13">
        <v>708</v>
      </c>
    </row>
    <row r="75" spans="1:11">
      <c r="A75" s="66" t="s">
        <v>504</v>
      </c>
      <c r="B75" s="12" t="s">
        <v>393</v>
      </c>
      <c r="C75" s="12">
        <v>3</v>
      </c>
      <c r="D75" s="48" t="s">
        <v>393</v>
      </c>
      <c r="E75" s="48">
        <v>3</v>
      </c>
      <c r="F75" s="12" t="s">
        <v>393</v>
      </c>
      <c r="G75" s="12">
        <v>15000</v>
      </c>
      <c r="H75" s="48" t="s">
        <v>393</v>
      </c>
      <c r="I75" s="13">
        <v>45</v>
      </c>
    </row>
    <row r="76" spans="1:11">
      <c r="A76" s="66" t="s">
        <v>505</v>
      </c>
      <c r="B76" s="12" t="s">
        <v>393</v>
      </c>
      <c r="C76" s="12">
        <v>32</v>
      </c>
      <c r="D76" s="48" t="s">
        <v>393</v>
      </c>
      <c r="E76" s="48">
        <v>32</v>
      </c>
      <c r="F76" s="12" t="s">
        <v>393</v>
      </c>
      <c r="G76" s="12">
        <v>18300</v>
      </c>
      <c r="H76" s="48" t="s">
        <v>393</v>
      </c>
      <c r="I76" s="13">
        <v>576</v>
      </c>
    </row>
    <row r="77" spans="1:11">
      <c r="A77" s="66" t="s">
        <v>506</v>
      </c>
      <c r="B77" s="48" t="s">
        <v>393</v>
      </c>
      <c r="C77" s="12">
        <v>91</v>
      </c>
      <c r="D77" s="48" t="s">
        <v>393</v>
      </c>
      <c r="E77" s="48">
        <v>91</v>
      </c>
      <c r="F77" s="48" t="s">
        <v>393</v>
      </c>
      <c r="G77" s="12">
        <v>25000</v>
      </c>
      <c r="H77" s="48" t="s">
        <v>393</v>
      </c>
      <c r="I77" s="13">
        <v>2275</v>
      </c>
    </row>
    <row r="78" spans="1:11">
      <c r="A78" s="66" t="s">
        <v>507</v>
      </c>
      <c r="B78" s="48" t="s">
        <v>393</v>
      </c>
      <c r="C78" s="12">
        <v>1</v>
      </c>
      <c r="D78" s="48" t="s">
        <v>393</v>
      </c>
      <c r="E78" s="48">
        <v>1</v>
      </c>
      <c r="F78" s="48" t="s">
        <v>393</v>
      </c>
      <c r="G78" s="12">
        <v>26500</v>
      </c>
      <c r="H78" s="48" t="s">
        <v>393</v>
      </c>
      <c r="I78" s="13">
        <v>27</v>
      </c>
    </row>
    <row r="79" spans="1:11">
      <c r="A79" s="76" t="s">
        <v>508</v>
      </c>
      <c r="B79" s="77">
        <v>1</v>
      </c>
      <c r="C79" s="77">
        <v>503</v>
      </c>
      <c r="D79" s="326">
        <v>3</v>
      </c>
      <c r="E79" s="77">
        <v>507</v>
      </c>
      <c r="F79" s="81">
        <v>8000</v>
      </c>
      <c r="G79" s="81">
        <v>25759</v>
      </c>
      <c r="H79" s="326">
        <v>18500</v>
      </c>
      <c r="I79" s="78">
        <v>13011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85" t="s">
        <v>393</v>
      </c>
      <c r="C81" s="12">
        <v>19</v>
      </c>
      <c r="D81" s="48" t="s">
        <v>393</v>
      </c>
      <c r="E81" s="48">
        <v>19</v>
      </c>
      <c r="F81" s="85" t="s">
        <v>393</v>
      </c>
      <c r="G81" s="12">
        <v>26579</v>
      </c>
      <c r="H81" s="48" t="s">
        <v>393</v>
      </c>
      <c r="I81" s="13">
        <v>505</v>
      </c>
    </row>
    <row r="82" spans="1:9">
      <c r="A82" s="66" t="s">
        <v>510</v>
      </c>
      <c r="B82" s="12">
        <v>1</v>
      </c>
      <c r="C82" s="12">
        <v>33</v>
      </c>
      <c r="D82" s="85">
        <v>6</v>
      </c>
      <c r="E82" s="48">
        <v>40</v>
      </c>
      <c r="F82" s="12">
        <v>12000</v>
      </c>
      <c r="G82" s="12">
        <v>20000</v>
      </c>
      <c r="H82" s="85">
        <v>28000</v>
      </c>
      <c r="I82" s="13">
        <v>846</v>
      </c>
    </row>
    <row r="83" spans="1:9">
      <c r="A83" s="76" t="s">
        <v>511</v>
      </c>
      <c r="B83" s="77">
        <v>1</v>
      </c>
      <c r="C83" s="77">
        <v>52</v>
      </c>
      <c r="D83" s="326">
        <v>6</v>
      </c>
      <c r="E83" s="77">
        <v>59</v>
      </c>
      <c r="F83" s="81">
        <v>12000</v>
      </c>
      <c r="G83" s="81">
        <v>22404</v>
      </c>
      <c r="H83" s="326">
        <v>28000</v>
      </c>
      <c r="I83" s="78">
        <v>1351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38</v>
      </c>
      <c r="C85" s="55">
        <v>1903</v>
      </c>
      <c r="D85" s="55">
        <v>143</v>
      </c>
      <c r="E85" s="55">
        <v>2084</v>
      </c>
      <c r="F85" s="205">
        <v>16792</v>
      </c>
      <c r="G85" s="205">
        <v>26653</v>
      </c>
      <c r="H85" s="205">
        <v>43658</v>
      </c>
      <c r="I85" s="56">
        <v>57619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Hoja197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7109375" style="240" customWidth="1"/>
    <col min="2" max="9" width="17.285156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1402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1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1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1" customHeight="1" thickBot="1">
      <c r="A7" s="1549"/>
      <c r="B7" s="1657"/>
      <c r="C7" s="1178" t="s">
        <v>883</v>
      </c>
      <c r="D7" s="1178" t="s">
        <v>884</v>
      </c>
      <c r="E7" s="1713"/>
      <c r="F7" s="1657"/>
      <c r="G7" s="1178" t="s">
        <v>883</v>
      </c>
      <c r="H7" s="1178" t="s">
        <v>884</v>
      </c>
      <c r="I7" s="1543"/>
    </row>
    <row r="8" spans="1:11" ht="24" customHeight="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</v>
      </c>
      <c r="D18" s="48" t="s">
        <v>393</v>
      </c>
      <c r="E18" s="48">
        <v>1</v>
      </c>
      <c r="F18" s="12" t="s">
        <v>393</v>
      </c>
      <c r="G18" s="12">
        <v>25000</v>
      </c>
      <c r="H18" s="48" t="s">
        <v>393</v>
      </c>
      <c r="I18" s="13">
        <v>25</v>
      </c>
      <c r="J18" s="247"/>
      <c r="K18" s="247"/>
    </row>
    <row r="19" spans="1:11">
      <c r="A19" s="66" t="s">
        <v>460</v>
      </c>
      <c r="B19" s="12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48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12">
        <v>1</v>
      </c>
      <c r="C20" s="12">
        <v>1</v>
      </c>
      <c r="D20" s="48" t="s">
        <v>393</v>
      </c>
      <c r="E20" s="48">
        <v>2</v>
      </c>
      <c r="F20" s="12">
        <v>13500</v>
      </c>
      <c r="G20" s="12">
        <v>25200</v>
      </c>
      <c r="H20" s="48" t="s">
        <v>393</v>
      </c>
      <c r="I20" s="13">
        <v>39</v>
      </c>
      <c r="J20" s="247"/>
      <c r="K20" s="247"/>
    </row>
    <row r="21" spans="1:11">
      <c r="A21" s="76" t="s">
        <v>462</v>
      </c>
      <c r="B21" s="77">
        <v>1</v>
      </c>
      <c r="C21" s="77">
        <v>2</v>
      </c>
      <c r="D21" s="77" t="s">
        <v>393</v>
      </c>
      <c r="E21" s="77">
        <v>3</v>
      </c>
      <c r="F21" s="81">
        <v>13500</v>
      </c>
      <c r="G21" s="81">
        <v>25100</v>
      </c>
      <c r="H21" s="77" t="s">
        <v>393</v>
      </c>
      <c r="I21" s="78">
        <v>64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310</v>
      </c>
      <c r="D23" s="77" t="s">
        <v>393</v>
      </c>
      <c r="E23" s="77">
        <v>310</v>
      </c>
      <c r="F23" s="81" t="s">
        <v>393</v>
      </c>
      <c r="G23" s="81">
        <v>44692</v>
      </c>
      <c r="H23" s="77" t="s">
        <v>393</v>
      </c>
      <c r="I23" s="78">
        <v>13855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37</v>
      </c>
      <c r="D25" s="77" t="s">
        <v>393</v>
      </c>
      <c r="E25" s="77">
        <v>37</v>
      </c>
      <c r="F25" s="81" t="s">
        <v>393</v>
      </c>
      <c r="G25" s="81">
        <v>42000</v>
      </c>
      <c r="H25" s="77" t="s">
        <v>393</v>
      </c>
      <c r="I25" s="78">
        <v>1554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26</v>
      </c>
      <c r="D29" s="48" t="s">
        <v>393</v>
      </c>
      <c r="E29" s="48">
        <v>26</v>
      </c>
      <c r="F29" s="48" t="s">
        <v>393</v>
      </c>
      <c r="G29" s="12">
        <v>15000</v>
      </c>
      <c r="H29" s="48" t="s">
        <v>393</v>
      </c>
      <c r="I29" s="13">
        <v>390</v>
      </c>
      <c r="J29" s="247"/>
      <c r="K29" s="247"/>
    </row>
    <row r="30" spans="1:11">
      <c r="A30" s="76" t="s">
        <v>468</v>
      </c>
      <c r="B30" s="77" t="s">
        <v>393</v>
      </c>
      <c r="C30" s="77">
        <v>26</v>
      </c>
      <c r="D30" s="77" t="s">
        <v>393</v>
      </c>
      <c r="E30" s="77">
        <v>26</v>
      </c>
      <c r="F30" s="81" t="s">
        <v>393</v>
      </c>
      <c r="G30" s="81">
        <v>15000</v>
      </c>
      <c r="H30" s="77" t="s">
        <v>393</v>
      </c>
      <c r="I30" s="78">
        <v>390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6</v>
      </c>
      <c r="D32" s="48" t="s">
        <v>393</v>
      </c>
      <c r="E32" s="48">
        <v>6</v>
      </c>
      <c r="F32" s="83" t="s">
        <v>393</v>
      </c>
      <c r="G32" s="83">
        <v>27000</v>
      </c>
      <c r="H32" s="48" t="s">
        <v>393</v>
      </c>
      <c r="I32" s="13">
        <v>162</v>
      </c>
      <c r="J32" s="247"/>
      <c r="K32" s="247"/>
    </row>
    <row r="33" spans="1:11">
      <c r="A33" s="66" t="s">
        <v>470</v>
      </c>
      <c r="B33" s="83" t="s">
        <v>393</v>
      </c>
      <c r="C33" s="83" t="s">
        <v>393</v>
      </c>
      <c r="D33" s="48" t="s">
        <v>393</v>
      </c>
      <c r="E33" s="48" t="s">
        <v>393</v>
      </c>
      <c r="F33" s="83" t="s">
        <v>393</v>
      </c>
      <c r="G33" s="83" t="s">
        <v>393</v>
      </c>
      <c r="H33" s="48" t="s">
        <v>393</v>
      </c>
      <c r="I33" s="13" t="s">
        <v>393</v>
      </c>
      <c r="J33" s="247"/>
      <c r="K33" s="247"/>
    </row>
    <row r="34" spans="1:11">
      <c r="A34" s="66" t="s">
        <v>471</v>
      </c>
      <c r="B34" s="83" t="s">
        <v>393</v>
      </c>
      <c r="C34" s="83" t="s">
        <v>393</v>
      </c>
      <c r="D34" s="48" t="s">
        <v>393</v>
      </c>
      <c r="E34" s="48" t="s">
        <v>393</v>
      </c>
      <c r="F34" s="83" t="s">
        <v>393</v>
      </c>
      <c r="G34" s="83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83" t="s">
        <v>393</v>
      </c>
      <c r="C35" s="83" t="s">
        <v>393</v>
      </c>
      <c r="D35" s="48" t="s">
        <v>393</v>
      </c>
      <c r="E35" s="48" t="s">
        <v>393</v>
      </c>
      <c r="F35" s="83" t="s">
        <v>393</v>
      </c>
      <c r="G35" s="83" t="s">
        <v>393</v>
      </c>
      <c r="H35" s="48" t="s">
        <v>393</v>
      </c>
      <c r="I35" s="13" t="s">
        <v>393</v>
      </c>
      <c r="J35" s="247"/>
      <c r="K35" s="247"/>
    </row>
    <row r="36" spans="1:11">
      <c r="A36" s="76" t="s">
        <v>473</v>
      </c>
      <c r="B36" s="77" t="s">
        <v>393</v>
      </c>
      <c r="C36" s="77">
        <v>6</v>
      </c>
      <c r="D36" s="77" t="s">
        <v>393</v>
      </c>
      <c r="E36" s="77">
        <v>6</v>
      </c>
      <c r="F36" s="81" t="s">
        <v>393</v>
      </c>
      <c r="G36" s="81">
        <v>27000</v>
      </c>
      <c r="H36" s="77" t="s">
        <v>393</v>
      </c>
      <c r="I36" s="78">
        <v>162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77" t="s">
        <v>393</v>
      </c>
      <c r="I38" s="78" t="s">
        <v>393</v>
      </c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</row>
    <row r="41" spans="1:11">
      <c r="A41" s="66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</row>
    <row r="44" spans="1:11">
      <c r="A44" s="66" t="s">
        <v>479</v>
      </c>
      <c r="B44" s="12" t="s">
        <v>393</v>
      </c>
      <c r="C44" s="12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13" t="s">
        <v>393</v>
      </c>
    </row>
    <row r="45" spans="1:11">
      <c r="A45" s="66" t="s">
        <v>480</v>
      </c>
      <c r="B45" s="48" t="s">
        <v>393</v>
      </c>
      <c r="C45" s="12" t="s">
        <v>393</v>
      </c>
      <c r="D45" s="48" t="s">
        <v>393</v>
      </c>
      <c r="E45" s="48" t="s">
        <v>393</v>
      </c>
      <c r="F45" s="48" t="s">
        <v>393</v>
      </c>
      <c r="G45" s="12" t="s">
        <v>393</v>
      </c>
      <c r="H45" s="48" t="s">
        <v>393</v>
      </c>
      <c r="I45" s="13" t="s">
        <v>393</v>
      </c>
    </row>
    <row r="46" spans="1:11">
      <c r="A46" s="66" t="s">
        <v>481</v>
      </c>
      <c r="B46" s="12" t="s">
        <v>393</v>
      </c>
      <c r="C46" s="12">
        <v>8</v>
      </c>
      <c r="D46" s="48" t="s">
        <v>393</v>
      </c>
      <c r="E46" s="48">
        <v>8</v>
      </c>
      <c r="F46" s="12" t="s">
        <v>393</v>
      </c>
      <c r="G46" s="12">
        <v>12500</v>
      </c>
      <c r="H46" s="48" t="s">
        <v>393</v>
      </c>
      <c r="I46" s="13">
        <v>100</v>
      </c>
    </row>
    <row r="47" spans="1:11">
      <c r="A47" s="66" t="s">
        <v>482</v>
      </c>
      <c r="B47" s="48" t="s">
        <v>393</v>
      </c>
      <c r="C47" s="12" t="s">
        <v>393</v>
      </c>
      <c r="D47" s="48" t="s">
        <v>393</v>
      </c>
      <c r="E47" s="48" t="s">
        <v>393</v>
      </c>
      <c r="F47" s="48" t="s">
        <v>393</v>
      </c>
      <c r="G47" s="12" t="s">
        <v>393</v>
      </c>
      <c r="H47" s="48" t="s">
        <v>393</v>
      </c>
      <c r="I47" s="13" t="s">
        <v>393</v>
      </c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</row>
    <row r="49" spans="1:9">
      <c r="A49" s="76" t="s">
        <v>484</v>
      </c>
      <c r="B49" s="77" t="s">
        <v>393</v>
      </c>
      <c r="C49" s="77">
        <v>8</v>
      </c>
      <c r="D49" s="77" t="s">
        <v>393</v>
      </c>
      <c r="E49" s="77">
        <v>8</v>
      </c>
      <c r="F49" s="81" t="s">
        <v>393</v>
      </c>
      <c r="G49" s="81">
        <v>12500</v>
      </c>
      <c r="H49" s="77" t="s">
        <v>393</v>
      </c>
      <c r="I49" s="78">
        <v>100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485</v>
      </c>
      <c r="B51" s="77">
        <v>8</v>
      </c>
      <c r="C51" s="77" t="s">
        <v>393</v>
      </c>
      <c r="D51" s="77" t="s">
        <v>393</v>
      </c>
      <c r="E51" s="77">
        <v>8</v>
      </c>
      <c r="F51" s="81">
        <v>10000</v>
      </c>
      <c r="G51" s="81" t="s">
        <v>393</v>
      </c>
      <c r="H51" s="77" t="s">
        <v>393</v>
      </c>
      <c r="I51" s="78">
        <v>80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>
        <v>2</v>
      </c>
      <c r="D56" s="48" t="s">
        <v>393</v>
      </c>
      <c r="E56" s="48">
        <v>2</v>
      </c>
      <c r="F56" s="48" t="s">
        <v>393</v>
      </c>
      <c r="G56" s="12">
        <v>10000</v>
      </c>
      <c r="H56" s="48" t="s">
        <v>393</v>
      </c>
      <c r="I56" s="13">
        <v>20</v>
      </c>
    </row>
    <row r="57" spans="1:9">
      <c r="A57" s="66" t="s">
        <v>490</v>
      </c>
      <c r="B57" s="48" t="s">
        <v>393</v>
      </c>
      <c r="C57" s="12" t="s">
        <v>393</v>
      </c>
      <c r="D57" s="48" t="s">
        <v>393</v>
      </c>
      <c r="E57" s="48" t="s">
        <v>393</v>
      </c>
      <c r="F57" s="48" t="s">
        <v>393</v>
      </c>
      <c r="G57" s="12" t="s">
        <v>393</v>
      </c>
      <c r="H57" s="48" t="s">
        <v>393</v>
      </c>
      <c r="I57" s="13" t="s">
        <v>393</v>
      </c>
    </row>
    <row r="58" spans="1:9">
      <c r="A58" s="76" t="s">
        <v>565</v>
      </c>
      <c r="B58" s="77" t="s">
        <v>393</v>
      </c>
      <c r="C58" s="77">
        <v>2</v>
      </c>
      <c r="D58" s="77" t="s">
        <v>393</v>
      </c>
      <c r="E58" s="77">
        <v>2</v>
      </c>
      <c r="F58" s="81" t="s">
        <v>393</v>
      </c>
      <c r="G58" s="81">
        <v>10000</v>
      </c>
      <c r="H58" s="77" t="s">
        <v>393</v>
      </c>
      <c r="I58" s="78">
        <v>20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492</v>
      </c>
      <c r="B60" s="48" t="s">
        <v>393</v>
      </c>
      <c r="C60" s="12">
        <v>8</v>
      </c>
      <c r="D60" s="12" t="s">
        <v>393</v>
      </c>
      <c r="E60" s="48">
        <v>8</v>
      </c>
      <c r="F60" s="48" t="s">
        <v>393</v>
      </c>
      <c r="G60" s="12">
        <v>35000</v>
      </c>
      <c r="H60" s="12" t="s">
        <v>393</v>
      </c>
      <c r="I60" s="13">
        <v>280</v>
      </c>
    </row>
    <row r="61" spans="1:9">
      <c r="A61" s="66" t="s">
        <v>493</v>
      </c>
      <c r="B61" s="12" t="s">
        <v>393</v>
      </c>
      <c r="C61" s="12">
        <v>10</v>
      </c>
      <c r="D61" s="48" t="s">
        <v>393</v>
      </c>
      <c r="E61" s="48">
        <v>10</v>
      </c>
      <c r="F61" s="12" t="s">
        <v>393</v>
      </c>
      <c r="G61" s="12">
        <v>19000</v>
      </c>
      <c r="H61" s="48" t="s">
        <v>393</v>
      </c>
      <c r="I61" s="13">
        <v>190</v>
      </c>
    </row>
    <row r="62" spans="1:9">
      <c r="A62" s="66" t="s">
        <v>494</v>
      </c>
      <c r="B62" s="48" t="s">
        <v>393</v>
      </c>
      <c r="C62" s="12">
        <v>160</v>
      </c>
      <c r="D62" s="48" t="s">
        <v>393</v>
      </c>
      <c r="E62" s="48">
        <v>160</v>
      </c>
      <c r="F62" s="48" t="s">
        <v>393</v>
      </c>
      <c r="G62" s="12">
        <v>29000</v>
      </c>
      <c r="H62" s="48" t="s">
        <v>393</v>
      </c>
      <c r="I62" s="13">
        <v>4640</v>
      </c>
    </row>
    <row r="63" spans="1:9">
      <c r="A63" s="76" t="s">
        <v>495</v>
      </c>
      <c r="B63" s="77" t="s">
        <v>393</v>
      </c>
      <c r="C63" s="77">
        <v>178</v>
      </c>
      <c r="D63" s="77" t="s">
        <v>393</v>
      </c>
      <c r="E63" s="77">
        <v>178</v>
      </c>
      <c r="F63" s="81" t="s">
        <v>393</v>
      </c>
      <c r="G63" s="81">
        <v>28708</v>
      </c>
      <c r="H63" s="77" t="s">
        <v>393</v>
      </c>
      <c r="I63" s="78">
        <v>5110</v>
      </c>
    </row>
    <row r="64" spans="1:9">
      <c r="A64" s="66"/>
      <c r="B64" s="48"/>
      <c r="C64" s="48"/>
      <c r="D64" s="48"/>
      <c r="E64" s="48"/>
      <c r="F64" s="12"/>
      <c r="G64" s="12"/>
      <c r="H64" s="12"/>
      <c r="I64" s="49"/>
    </row>
    <row r="65" spans="1:9">
      <c r="A65" s="76" t="s">
        <v>496</v>
      </c>
      <c r="B65" s="77" t="s">
        <v>393</v>
      </c>
      <c r="C65" s="77">
        <v>6</v>
      </c>
      <c r="D65" s="77" t="s">
        <v>393</v>
      </c>
      <c r="E65" s="77">
        <v>6</v>
      </c>
      <c r="F65" s="81" t="s">
        <v>393</v>
      </c>
      <c r="G65" s="81">
        <v>19000</v>
      </c>
      <c r="H65" s="77" t="s">
        <v>393</v>
      </c>
      <c r="I65" s="78">
        <v>114</v>
      </c>
    </row>
    <row r="66" spans="1:9">
      <c r="A66" s="66"/>
      <c r="B66" s="48"/>
      <c r="C66" s="48"/>
      <c r="D66" s="48"/>
      <c r="E66" s="48"/>
      <c r="F66" s="12"/>
      <c r="G66" s="12"/>
      <c r="H66" s="12"/>
      <c r="I66" s="49"/>
    </row>
    <row r="67" spans="1:9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77" t="s">
        <v>393</v>
      </c>
      <c r="I69" s="78" t="s">
        <v>393</v>
      </c>
    </row>
    <row r="70" spans="1:9">
      <c r="A70" s="66"/>
      <c r="B70" s="48"/>
      <c r="C70" s="48"/>
      <c r="D70" s="48"/>
      <c r="E70" s="48"/>
      <c r="F70" s="12"/>
      <c r="G70" s="12"/>
      <c r="H70" s="12"/>
      <c r="I70" s="49"/>
    </row>
    <row r="71" spans="1:9">
      <c r="A71" s="66" t="s">
        <v>500</v>
      </c>
      <c r="B71" s="48" t="s">
        <v>393</v>
      </c>
      <c r="C71" s="12" t="s">
        <v>393</v>
      </c>
      <c r="D71" s="12" t="s">
        <v>393</v>
      </c>
      <c r="E71" s="48" t="s">
        <v>393</v>
      </c>
      <c r="F71" s="48" t="s">
        <v>393</v>
      </c>
      <c r="G71" s="12" t="s">
        <v>393</v>
      </c>
      <c r="H71" s="12" t="s">
        <v>393</v>
      </c>
      <c r="I71" s="13" t="s">
        <v>393</v>
      </c>
    </row>
    <row r="72" spans="1:9">
      <c r="A72" s="66" t="s">
        <v>501</v>
      </c>
      <c r="B72" s="48" t="s">
        <v>393</v>
      </c>
      <c r="C72" s="12">
        <v>7</v>
      </c>
      <c r="D72" s="48" t="s">
        <v>393</v>
      </c>
      <c r="E72" s="48">
        <v>7</v>
      </c>
      <c r="F72" s="48" t="s">
        <v>393</v>
      </c>
      <c r="G72" s="12">
        <v>24000</v>
      </c>
      <c r="H72" s="48" t="s">
        <v>393</v>
      </c>
      <c r="I72" s="13">
        <v>173</v>
      </c>
    </row>
    <row r="73" spans="1:9">
      <c r="A73" s="66" t="s">
        <v>502</v>
      </c>
      <c r="B73" s="12" t="s">
        <v>393</v>
      </c>
      <c r="C73" s="12">
        <v>24</v>
      </c>
      <c r="D73" s="48" t="s">
        <v>393</v>
      </c>
      <c r="E73" s="48">
        <v>24</v>
      </c>
      <c r="F73" s="12" t="s">
        <v>393</v>
      </c>
      <c r="G73" s="12">
        <v>20000</v>
      </c>
      <c r="H73" s="48" t="s">
        <v>393</v>
      </c>
      <c r="I73" s="13">
        <v>480</v>
      </c>
    </row>
    <row r="74" spans="1:9">
      <c r="A74" s="66" t="s">
        <v>503</v>
      </c>
      <c r="B74" s="48" t="s">
        <v>393</v>
      </c>
      <c r="C74" s="12">
        <v>5</v>
      </c>
      <c r="D74" s="48" t="s">
        <v>393</v>
      </c>
      <c r="E74" s="48">
        <v>5</v>
      </c>
      <c r="F74" s="48" t="s">
        <v>393</v>
      </c>
      <c r="G74" s="12">
        <v>11000</v>
      </c>
      <c r="H74" s="48" t="s">
        <v>393</v>
      </c>
      <c r="I74" s="13">
        <v>55</v>
      </c>
    </row>
    <row r="75" spans="1:9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12" t="s">
        <v>393</v>
      </c>
      <c r="C76" s="12">
        <v>18</v>
      </c>
      <c r="D76" s="48" t="s">
        <v>393</v>
      </c>
      <c r="E76" s="48">
        <v>18</v>
      </c>
      <c r="F76" s="12" t="s">
        <v>393</v>
      </c>
      <c r="G76" s="12">
        <v>18000</v>
      </c>
      <c r="H76" s="48" t="s">
        <v>393</v>
      </c>
      <c r="I76" s="13">
        <v>324</v>
      </c>
    </row>
    <row r="77" spans="1:9">
      <c r="A77" s="66" t="s">
        <v>506</v>
      </c>
      <c r="B77" s="48" t="s">
        <v>393</v>
      </c>
      <c r="C77" s="12" t="s">
        <v>393</v>
      </c>
      <c r="D77" s="48" t="s">
        <v>393</v>
      </c>
      <c r="E77" s="48" t="s">
        <v>393</v>
      </c>
      <c r="F77" s="48" t="s">
        <v>393</v>
      </c>
      <c r="G77" s="12" t="s">
        <v>393</v>
      </c>
      <c r="H77" s="48" t="s">
        <v>393</v>
      </c>
      <c r="I77" s="13" t="s">
        <v>393</v>
      </c>
    </row>
    <row r="78" spans="1:9">
      <c r="A78" s="66" t="s">
        <v>507</v>
      </c>
      <c r="B78" s="48" t="s">
        <v>393</v>
      </c>
      <c r="C78" s="12" t="s">
        <v>393</v>
      </c>
      <c r="D78" s="48" t="s">
        <v>393</v>
      </c>
      <c r="E78" s="48" t="s">
        <v>393</v>
      </c>
      <c r="F78" s="48" t="s">
        <v>393</v>
      </c>
      <c r="G78" s="12" t="s">
        <v>393</v>
      </c>
      <c r="H78" s="48" t="s">
        <v>393</v>
      </c>
      <c r="I78" s="13" t="s">
        <v>393</v>
      </c>
    </row>
    <row r="79" spans="1:9">
      <c r="A79" s="76" t="s">
        <v>508</v>
      </c>
      <c r="B79" s="77" t="s">
        <v>393</v>
      </c>
      <c r="C79" s="77">
        <v>54</v>
      </c>
      <c r="D79" s="77" t="s">
        <v>393</v>
      </c>
      <c r="E79" s="77">
        <v>54</v>
      </c>
      <c r="F79" s="81" t="s">
        <v>393</v>
      </c>
      <c r="G79" s="81">
        <v>19019</v>
      </c>
      <c r="H79" s="77" t="s">
        <v>393</v>
      </c>
      <c r="I79" s="78">
        <v>1032</v>
      </c>
    </row>
    <row r="80" spans="1:9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12" t="s">
        <v>393</v>
      </c>
      <c r="C82" s="12" t="s">
        <v>393</v>
      </c>
      <c r="D82" s="48" t="s">
        <v>393</v>
      </c>
      <c r="E82" s="48" t="s">
        <v>393</v>
      </c>
      <c r="F82" s="12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77" t="s">
        <v>393</v>
      </c>
      <c r="I83" s="78" t="s">
        <v>393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9</v>
      </c>
      <c r="C85" s="55">
        <v>629</v>
      </c>
      <c r="D85" s="55" t="s">
        <v>393</v>
      </c>
      <c r="E85" s="55">
        <v>638</v>
      </c>
      <c r="F85" s="205">
        <v>10389</v>
      </c>
      <c r="G85" s="205">
        <v>35583</v>
      </c>
      <c r="H85" s="205" t="s">
        <v>393</v>
      </c>
      <c r="I85" s="56">
        <v>22481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Hoja198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425781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1403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2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2.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2.5" customHeight="1" thickBot="1">
      <c r="A7" s="1550"/>
      <c r="B7" s="1541"/>
      <c r="C7" s="733" t="s">
        <v>883</v>
      </c>
      <c r="D7" s="733" t="s">
        <v>884</v>
      </c>
      <c r="E7" s="1626"/>
      <c r="F7" s="1541"/>
      <c r="G7" s="733" t="s">
        <v>883</v>
      </c>
      <c r="H7" s="733" t="s">
        <v>884</v>
      </c>
      <c r="I7" s="1544"/>
    </row>
    <row r="8" spans="1:11" ht="24" customHeight="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48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12" t="s">
        <v>393</v>
      </c>
      <c r="C10" s="12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81" t="s">
        <v>393</v>
      </c>
      <c r="I12" s="78" t="s">
        <v>393</v>
      </c>
      <c r="J12" s="247"/>
      <c r="K12" s="247"/>
    </row>
    <row r="13" spans="1:11">
      <c r="A13" s="66"/>
      <c r="B13" s="12"/>
      <c r="C13" s="12"/>
      <c r="D13" s="48"/>
      <c r="E13" s="48"/>
      <c r="F13" s="12"/>
      <c r="G13" s="12"/>
      <c r="H13" s="48"/>
      <c r="I13" s="13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81" t="s">
        <v>393</v>
      </c>
      <c r="I14" s="78" t="s">
        <v>393</v>
      </c>
      <c r="J14" s="247"/>
      <c r="K14" s="247"/>
    </row>
    <row r="15" spans="1:11">
      <c r="A15" s="66"/>
      <c r="B15" s="48"/>
      <c r="C15" s="12"/>
      <c r="D15" s="48"/>
      <c r="E15" s="48"/>
      <c r="F15" s="48"/>
      <c r="G15" s="12"/>
      <c r="H15" s="48"/>
      <c r="I15" s="13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81" t="s">
        <v>393</v>
      </c>
      <c r="I16" s="78" t="s">
        <v>393</v>
      </c>
      <c r="J16" s="247"/>
      <c r="K16" s="247"/>
    </row>
    <row r="17" spans="1:11">
      <c r="A17" s="66"/>
      <c r="B17" s="12"/>
      <c r="C17" s="12"/>
      <c r="D17" s="48"/>
      <c r="E17" s="48"/>
      <c r="F17" s="12"/>
      <c r="G17" s="12"/>
      <c r="H17" s="48"/>
      <c r="I17" s="13"/>
      <c r="J17" s="247"/>
      <c r="K17" s="247"/>
    </row>
    <row r="18" spans="1:11">
      <c r="A18" s="66" t="s">
        <v>537</v>
      </c>
      <c r="B18" s="48" t="s">
        <v>393</v>
      </c>
      <c r="C18" s="12">
        <v>19</v>
      </c>
      <c r="D18" s="48" t="s">
        <v>393</v>
      </c>
      <c r="E18" s="48">
        <v>19</v>
      </c>
      <c r="F18" s="48" t="s">
        <v>393</v>
      </c>
      <c r="G18" s="12">
        <v>20880</v>
      </c>
      <c r="H18" s="48" t="s">
        <v>393</v>
      </c>
      <c r="I18" s="13">
        <v>397</v>
      </c>
    </row>
    <row r="19" spans="1:11">
      <c r="A19" s="66" t="s">
        <v>460</v>
      </c>
      <c r="B19" s="12" t="s">
        <v>393</v>
      </c>
      <c r="C19" s="12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48" t="s">
        <v>393</v>
      </c>
      <c r="I19" s="13" t="s">
        <v>393</v>
      </c>
    </row>
    <row r="20" spans="1:11">
      <c r="A20" s="66" t="s">
        <v>461</v>
      </c>
      <c r="B20" s="48" t="s">
        <v>393</v>
      </c>
      <c r="C20" s="12" t="s">
        <v>393</v>
      </c>
      <c r="D20" s="48" t="s">
        <v>393</v>
      </c>
      <c r="E20" s="48" t="s">
        <v>393</v>
      </c>
      <c r="F20" s="48" t="s">
        <v>393</v>
      </c>
      <c r="G20" s="12" t="s">
        <v>393</v>
      </c>
      <c r="H20" s="48" t="s">
        <v>393</v>
      </c>
      <c r="I20" s="13" t="s">
        <v>393</v>
      </c>
    </row>
    <row r="21" spans="1:11">
      <c r="A21" s="76" t="s">
        <v>462</v>
      </c>
      <c r="B21" s="77" t="s">
        <v>393</v>
      </c>
      <c r="C21" s="77">
        <v>19</v>
      </c>
      <c r="D21" s="77" t="s">
        <v>393</v>
      </c>
      <c r="E21" s="77">
        <v>19</v>
      </c>
      <c r="F21" s="81" t="s">
        <v>393</v>
      </c>
      <c r="G21" s="81">
        <v>20880</v>
      </c>
      <c r="H21" s="81" t="s">
        <v>393</v>
      </c>
      <c r="I21" s="78">
        <v>397</v>
      </c>
    </row>
    <row r="22" spans="1:11">
      <c r="A22" s="66"/>
      <c r="B22" s="48"/>
      <c r="C22" s="12"/>
      <c r="D22" s="48"/>
      <c r="E22" s="48"/>
      <c r="F22" s="48"/>
      <c r="G22" s="12"/>
      <c r="H22" s="48"/>
      <c r="I22" s="13"/>
    </row>
    <row r="23" spans="1:11">
      <c r="A23" s="76" t="s">
        <v>463</v>
      </c>
      <c r="B23" s="77" t="s">
        <v>393</v>
      </c>
      <c r="C23" s="77">
        <v>62</v>
      </c>
      <c r="D23" s="77" t="s">
        <v>393</v>
      </c>
      <c r="E23" s="77">
        <v>62</v>
      </c>
      <c r="F23" s="81" t="s">
        <v>393</v>
      </c>
      <c r="G23" s="81">
        <v>27111</v>
      </c>
      <c r="H23" s="81" t="s">
        <v>393</v>
      </c>
      <c r="I23" s="78">
        <v>1681</v>
      </c>
    </row>
    <row r="24" spans="1:11">
      <c r="A24" s="66"/>
      <c r="B24" s="12"/>
      <c r="C24" s="12"/>
      <c r="D24" s="48"/>
      <c r="E24" s="48"/>
      <c r="F24" s="12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81" t="s">
        <v>393</v>
      </c>
      <c r="I25" s="78" t="s">
        <v>393</v>
      </c>
    </row>
    <row r="26" spans="1:11">
      <c r="A26" s="66"/>
      <c r="B26" s="48"/>
      <c r="C26" s="12"/>
      <c r="D26" s="12"/>
      <c r="E26" s="48"/>
      <c r="F26" s="48"/>
      <c r="G26" s="12"/>
      <c r="H26" s="12"/>
      <c r="I26" s="13"/>
    </row>
    <row r="27" spans="1:11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</row>
    <row r="28" spans="1:11">
      <c r="A28" s="66" t="s">
        <v>466</v>
      </c>
      <c r="B28" s="12" t="s">
        <v>393</v>
      </c>
      <c r="C28" s="12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13" t="s">
        <v>393</v>
      </c>
    </row>
    <row r="29" spans="1:11">
      <c r="A29" s="66" t="s">
        <v>467</v>
      </c>
      <c r="B29" s="48" t="s">
        <v>393</v>
      </c>
      <c r="C29" s="12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48" t="s">
        <v>393</v>
      </c>
      <c r="I29" s="13" t="s">
        <v>393</v>
      </c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81" t="s">
        <v>393</v>
      </c>
      <c r="I30" s="78" t="s">
        <v>393</v>
      </c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</row>
    <row r="32" spans="1:11">
      <c r="A32" s="66" t="s">
        <v>469</v>
      </c>
      <c r="B32" s="48" t="s">
        <v>393</v>
      </c>
      <c r="C32" s="12" t="s">
        <v>393</v>
      </c>
      <c r="D32" s="48" t="s">
        <v>393</v>
      </c>
      <c r="E32" s="48" t="s">
        <v>393</v>
      </c>
      <c r="F32" s="48" t="s">
        <v>393</v>
      </c>
      <c r="G32" s="12" t="s">
        <v>393</v>
      </c>
      <c r="H32" s="48" t="s">
        <v>393</v>
      </c>
      <c r="I32" s="13" t="s">
        <v>393</v>
      </c>
    </row>
    <row r="33" spans="1:11">
      <c r="A33" s="66" t="s">
        <v>470</v>
      </c>
      <c r="B33" s="48" t="s">
        <v>393</v>
      </c>
      <c r="C33" s="12">
        <v>2</v>
      </c>
      <c r="D33" s="48" t="s">
        <v>393</v>
      </c>
      <c r="E33" s="48">
        <v>2</v>
      </c>
      <c r="F33" s="48" t="s">
        <v>393</v>
      </c>
      <c r="G33" s="12">
        <v>12600</v>
      </c>
      <c r="H33" s="48" t="s">
        <v>393</v>
      </c>
      <c r="I33" s="13">
        <v>25</v>
      </c>
    </row>
    <row r="34" spans="1:11">
      <c r="A34" s="66" t="s">
        <v>471</v>
      </c>
      <c r="B34" s="12" t="s">
        <v>393</v>
      </c>
      <c r="C34" s="12" t="s">
        <v>393</v>
      </c>
      <c r="D34" s="48" t="s">
        <v>393</v>
      </c>
      <c r="E34" s="48" t="s">
        <v>393</v>
      </c>
      <c r="F34" s="12" t="s">
        <v>393</v>
      </c>
      <c r="G34" s="12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12" t="s">
        <v>393</v>
      </c>
      <c r="G35" s="12" t="s">
        <v>393</v>
      </c>
      <c r="H35" s="12" t="s">
        <v>393</v>
      </c>
      <c r="I35" s="13" t="s">
        <v>393</v>
      </c>
    </row>
    <row r="36" spans="1:11">
      <c r="A36" s="76" t="s">
        <v>473</v>
      </c>
      <c r="B36" s="77" t="s">
        <v>393</v>
      </c>
      <c r="C36" s="77">
        <v>2</v>
      </c>
      <c r="D36" s="77" t="s">
        <v>393</v>
      </c>
      <c r="E36" s="77">
        <v>2</v>
      </c>
      <c r="F36" s="81" t="s">
        <v>393</v>
      </c>
      <c r="G36" s="81">
        <v>12600</v>
      </c>
      <c r="H36" s="81" t="s">
        <v>393</v>
      </c>
      <c r="I36" s="78">
        <v>25</v>
      </c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81" t="s">
        <v>393</v>
      </c>
      <c r="I38" s="78" t="s">
        <v>393</v>
      </c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</row>
    <row r="44" spans="1:11">
      <c r="A44" s="66" t="s">
        <v>479</v>
      </c>
      <c r="B44" s="48" t="s">
        <v>393</v>
      </c>
      <c r="C44" s="12" t="s">
        <v>393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48" t="s">
        <v>393</v>
      </c>
      <c r="I44" s="13" t="s">
        <v>393</v>
      </c>
    </row>
    <row r="45" spans="1:11">
      <c r="A45" s="66" t="s">
        <v>480</v>
      </c>
      <c r="B45" s="48" t="s">
        <v>393</v>
      </c>
      <c r="C45" s="12" t="s">
        <v>393</v>
      </c>
      <c r="D45" s="48" t="s">
        <v>393</v>
      </c>
      <c r="E45" s="48" t="s">
        <v>393</v>
      </c>
      <c r="F45" s="48" t="s">
        <v>393</v>
      </c>
      <c r="G45" s="12" t="s">
        <v>393</v>
      </c>
      <c r="H45" s="48" t="s">
        <v>393</v>
      </c>
      <c r="I45" s="13" t="s">
        <v>393</v>
      </c>
    </row>
    <row r="46" spans="1:11">
      <c r="A46" s="66" t="s">
        <v>481</v>
      </c>
      <c r="B46" s="48" t="s">
        <v>393</v>
      </c>
      <c r="C46" s="12" t="s">
        <v>393</v>
      </c>
      <c r="D46" s="48" t="s">
        <v>393</v>
      </c>
      <c r="E46" s="48" t="s">
        <v>393</v>
      </c>
      <c r="F46" s="48" t="s">
        <v>393</v>
      </c>
      <c r="G46" s="12" t="s">
        <v>393</v>
      </c>
      <c r="H46" s="48" t="s">
        <v>393</v>
      </c>
      <c r="I46" s="13" t="s">
        <v>393</v>
      </c>
    </row>
    <row r="47" spans="1:11">
      <c r="A47" s="66" t="s">
        <v>482</v>
      </c>
      <c r="B47" s="48" t="s">
        <v>393</v>
      </c>
      <c r="C47" s="12">
        <v>12</v>
      </c>
      <c r="D47" s="48" t="s">
        <v>393</v>
      </c>
      <c r="E47" s="48">
        <v>12</v>
      </c>
      <c r="F47" s="48" t="s">
        <v>393</v>
      </c>
      <c r="G47" s="12">
        <v>15000</v>
      </c>
      <c r="H47" s="48" t="s">
        <v>393</v>
      </c>
      <c r="I47" s="13">
        <v>180</v>
      </c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9">
      <c r="A49" s="76" t="s">
        <v>484</v>
      </c>
      <c r="B49" s="77" t="s">
        <v>393</v>
      </c>
      <c r="C49" s="77">
        <v>12</v>
      </c>
      <c r="D49" s="77" t="s">
        <v>393</v>
      </c>
      <c r="E49" s="77">
        <v>12</v>
      </c>
      <c r="F49" s="81" t="s">
        <v>393</v>
      </c>
      <c r="G49" s="81">
        <v>15000</v>
      </c>
      <c r="H49" s="81" t="s">
        <v>393</v>
      </c>
      <c r="I49" s="78">
        <v>180</v>
      </c>
    </row>
    <row r="50" spans="1:9">
      <c r="A50" s="66"/>
      <c r="B50" s="48"/>
      <c r="C50" s="12"/>
      <c r="D50" s="48"/>
      <c r="E50" s="48"/>
      <c r="F50" s="48"/>
      <c r="G50" s="12"/>
      <c r="H50" s="48"/>
      <c r="I50" s="13"/>
    </row>
    <row r="51" spans="1:9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81" t="s">
        <v>393</v>
      </c>
      <c r="I51" s="78" t="s">
        <v>393</v>
      </c>
    </row>
    <row r="52" spans="1:9">
      <c r="A52" s="66"/>
      <c r="B52" s="48"/>
      <c r="C52" s="12"/>
      <c r="D52" s="48"/>
      <c r="E52" s="48"/>
      <c r="F52" s="48"/>
      <c r="G52" s="12"/>
      <c r="H52" s="48"/>
      <c r="I52" s="13"/>
    </row>
    <row r="53" spans="1:9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12" t="s">
        <v>393</v>
      </c>
      <c r="D57" s="48" t="s">
        <v>393</v>
      </c>
      <c r="E57" s="48" t="s">
        <v>393</v>
      </c>
      <c r="F57" s="48" t="s">
        <v>393</v>
      </c>
      <c r="G57" s="12" t="s">
        <v>393</v>
      </c>
      <c r="H57" s="48" t="s">
        <v>393</v>
      </c>
      <c r="I57" s="13" t="s">
        <v>393</v>
      </c>
    </row>
    <row r="58" spans="1:9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81" t="s">
        <v>393</v>
      </c>
      <c r="G58" s="81" t="s">
        <v>393</v>
      </c>
      <c r="H58" s="81" t="s">
        <v>393</v>
      </c>
      <c r="I58" s="78" t="s">
        <v>393</v>
      </c>
    </row>
    <row r="59" spans="1:9">
      <c r="A59" s="66"/>
      <c r="B59" s="48"/>
      <c r="C59" s="12"/>
      <c r="D59" s="48"/>
      <c r="E59" s="48"/>
      <c r="F59" s="48"/>
      <c r="G59" s="12"/>
      <c r="H59" s="48"/>
      <c r="I59" s="13"/>
    </row>
    <row r="60" spans="1:9">
      <c r="A60" s="66" t="s">
        <v>492</v>
      </c>
      <c r="B60" s="48" t="s">
        <v>393</v>
      </c>
      <c r="C60" s="12" t="s">
        <v>393</v>
      </c>
      <c r="D60" s="48" t="s">
        <v>393</v>
      </c>
      <c r="E60" s="48" t="s">
        <v>393</v>
      </c>
      <c r="F60" s="48" t="s">
        <v>393</v>
      </c>
      <c r="G60" s="12" t="s">
        <v>393</v>
      </c>
      <c r="H60" s="48" t="s">
        <v>393</v>
      </c>
      <c r="I60" s="13" t="s">
        <v>393</v>
      </c>
    </row>
    <row r="61" spans="1:9">
      <c r="A61" s="66" t="s">
        <v>493</v>
      </c>
      <c r="B61" s="48" t="s">
        <v>393</v>
      </c>
      <c r="C61" s="12" t="s">
        <v>393</v>
      </c>
      <c r="D61" s="48" t="s">
        <v>393</v>
      </c>
      <c r="E61" s="48" t="s">
        <v>393</v>
      </c>
      <c r="F61" s="48" t="s">
        <v>393</v>
      </c>
      <c r="G61" s="12" t="s">
        <v>393</v>
      </c>
      <c r="H61" s="48" t="s">
        <v>393</v>
      </c>
      <c r="I61" s="13" t="s">
        <v>393</v>
      </c>
    </row>
    <row r="62" spans="1:9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</row>
    <row r="63" spans="1:9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81" t="s">
        <v>393</v>
      </c>
      <c r="G63" s="81" t="s">
        <v>393</v>
      </c>
      <c r="H63" s="81" t="s">
        <v>393</v>
      </c>
      <c r="I63" s="78" t="s">
        <v>393</v>
      </c>
    </row>
    <row r="64" spans="1:9">
      <c r="A64" s="66"/>
      <c r="B64" s="48"/>
      <c r="C64" s="12"/>
      <c r="D64" s="48"/>
      <c r="E64" s="48"/>
      <c r="F64" s="48"/>
      <c r="G64" s="12"/>
      <c r="H64" s="48"/>
      <c r="I64" s="13"/>
    </row>
    <row r="65" spans="1:9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81" t="s">
        <v>393</v>
      </c>
      <c r="G65" s="81" t="s">
        <v>393</v>
      </c>
      <c r="H65" s="81" t="s">
        <v>393</v>
      </c>
      <c r="I65" s="78" t="s">
        <v>393</v>
      </c>
    </row>
    <row r="66" spans="1:9">
      <c r="A66" s="66"/>
      <c r="B66" s="48"/>
      <c r="C66" s="12"/>
      <c r="D66" s="48"/>
      <c r="E66" s="48"/>
      <c r="F66" s="48"/>
      <c r="G66" s="12"/>
      <c r="H66" s="48"/>
      <c r="I66" s="13"/>
    </row>
    <row r="67" spans="1:9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81" t="s">
        <v>393</v>
      </c>
      <c r="I69" s="78" t="s">
        <v>393</v>
      </c>
    </row>
    <row r="70" spans="1:9">
      <c r="A70" s="66"/>
      <c r="B70" s="48"/>
      <c r="C70" s="12"/>
      <c r="D70" s="48"/>
      <c r="E70" s="48"/>
      <c r="F70" s="48"/>
      <c r="G70" s="12"/>
      <c r="H70" s="48"/>
      <c r="I70" s="13"/>
    </row>
    <row r="71" spans="1:9">
      <c r="A71" s="66" t="s">
        <v>500</v>
      </c>
      <c r="B71" s="48" t="s">
        <v>393</v>
      </c>
      <c r="C71" s="12">
        <v>9</v>
      </c>
      <c r="D71" s="48" t="s">
        <v>393</v>
      </c>
      <c r="E71" s="48">
        <v>9</v>
      </c>
      <c r="F71" s="48" t="s">
        <v>393</v>
      </c>
      <c r="G71" s="12">
        <v>11500</v>
      </c>
      <c r="H71" s="48" t="s">
        <v>393</v>
      </c>
      <c r="I71" s="13">
        <v>104</v>
      </c>
    </row>
    <row r="72" spans="1:9">
      <c r="A72" s="66" t="s">
        <v>501</v>
      </c>
      <c r="B72" s="48" t="s">
        <v>393</v>
      </c>
      <c r="C72" s="12" t="s">
        <v>393</v>
      </c>
      <c r="D72" s="48" t="s">
        <v>393</v>
      </c>
      <c r="E72" s="48" t="s">
        <v>393</v>
      </c>
      <c r="F72" s="48" t="s">
        <v>393</v>
      </c>
      <c r="G72" s="12" t="s">
        <v>393</v>
      </c>
      <c r="H72" s="48" t="s">
        <v>393</v>
      </c>
      <c r="I72" s="13" t="s">
        <v>393</v>
      </c>
    </row>
    <row r="73" spans="1:9">
      <c r="A73" s="66" t="s">
        <v>502</v>
      </c>
      <c r="B73" s="48" t="s">
        <v>393</v>
      </c>
      <c r="C73" s="12" t="s">
        <v>393</v>
      </c>
      <c r="D73" s="48" t="s">
        <v>393</v>
      </c>
      <c r="E73" s="48" t="s">
        <v>393</v>
      </c>
      <c r="F73" s="48" t="s">
        <v>393</v>
      </c>
      <c r="G73" s="12" t="s">
        <v>393</v>
      </c>
      <c r="H73" s="48" t="s">
        <v>393</v>
      </c>
      <c r="I73" s="13" t="s">
        <v>393</v>
      </c>
    </row>
    <row r="74" spans="1:9">
      <c r="A74" s="66" t="s">
        <v>503</v>
      </c>
      <c r="B74" s="48" t="s">
        <v>393</v>
      </c>
      <c r="C74" s="12">
        <v>1</v>
      </c>
      <c r="D74" s="48" t="s">
        <v>393</v>
      </c>
      <c r="E74" s="48">
        <v>1</v>
      </c>
      <c r="F74" s="48" t="s">
        <v>393</v>
      </c>
      <c r="G74" s="12">
        <v>12000</v>
      </c>
      <c r="H74" s="48" t="s">
        <v>393</v>
      </c>
      <c r="I74" s="13">
        <v>12</v>
      </c>
    </row>
    <row r="75" spans="1:9">
      <c r="A75" s="66" t="s">
        <v>504</v>
      </c>
      <c r="B75" s="48" t="s">
        <v>393</v>
      </c>
      <c r="C75" s="12" t="s">
        <v>393</v>
      </c>
      <c r="D75" s="48" t="s">
        <v>393</v>
      </c>
      <c r="E75" s="48" t="s">
        <v>393</v>
      </c>
      <c r="F75" s="48" t="s">
        <v>393</v>
      </c>
      <c r="G75" s="12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48" t="s">
        <v>393</v>
      </c>
      <c r="C76" s="12" t="s">
        <v>393</v>
      </c>
      <c r="D76" s="48" t="s">
        <v>393</v>
      </c>
      <c r="E76" s="48" t="s">
        <v>393</v>
      </c>
      <c r="F76" s="48" t="s">
        <v>393</v>
      </c>
      <c r="G76" s="12" t="s">
        <v>393</v>
      </c>
      <c r="H76" s="48" t="s">
        <v>393</v>
      </c>
      <c r="I76" s="13" t="s">
        <v>393</v>
      </c>
    </row>
    <row r="77" spans="1:9">
      <c r="A77" s="66" t="s">
        <v>506</v>
      </c>
      <c r="B77" s="48" t="s">
        <v>393</v>
      </c>
      <c r="C77" s="12" t="s">
        <v>393</v>
      </c>
      <c r="D77" s="48" t="s">
        <v>393</v>
      </c>
      <c r="E77" s="48" t="s">
        <v>393</v>
      </c>
      <c r="F77" s="48" t="s">
        <v>393</v>
      </c>
      <c r="G77" s="12" t="s">
        <v>393</v>
      </c>
      <c r="H77" s="48" t="s">
        <v>393</v>
      </c>
      <c r="I77" s="13" t="s">
        <v>393</v>
      </c>
    </row>
    <row r="78" spans="1:9">
      <c r="A78" s="66" t="s">
        <v>507</v>
      </c>
      <c r="B78" s="48" t="s">
        <v>393</v>
      </c>
      <c r="C78" s="12" t="s">
        <v>393</v>
      </c>
      <c r="D78" s="48" t="s">
        <v>393</v>
      </c>
      <c r="E78" s="48" t="s">
        <v>393</v>
      </c>
      <c r="F78" s="48" t="s">
        <v>393</v>
      </c>
      <c r="G78" s="12" t="s">
        <v>393</v>
      </c>
      <c r="H78" s="48" t="s">
        <v>393</v>
      </c>
      <c r="I78" s="13" t="s">
        <v>393</v>
      </c>
    </row>
    <row r="79" spans="1:9">
      <c r="A79" s="76" t="s">
        <v>508</v>
      </c>
      <c r="B79" s="77" t="s">
        <v>393</v>
      </c>
      <c r="C79" s="77">
        <v>10</v>
      </c>
      <c r="D79" s="77" t="s">
        <v>393</v>
      </c>
      <c r="E79" s="77">
        <v>10</v>
      </c>
      <c r="F79" s="81" t="s">
        <v>393</v>
      </c>
      <c r="G79" s="81">
        <v>11550</v>
      </c>
      <c r="H79" s="81" t="s">
        <v>393</v>
      </c>
      <c r="I79" s="78">
        <v>116</v>
      </c>
    </row>
    <row r="80" spans="1:9">
      <c r="A80" s="66"/>
      <c r="B80" s="48"/>
      <c r="C80" s="12"/>
      <c r="D80" s="48"/>
      <c r="E80" s="48"/>
      <c r="F80" s="48"/>
      <c r="G80" s="12"/>
      <c r="H80" s="48"/>
      <c r="I80" s="13"/>
    </row>
    <row r="81" spans="1:9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48" t="s">
        <v>393</v>
      </c>
      <c r="C82" s="12" t="s">
        <v>393</v>
      </c>
      <c r="D82" s="48" t="s">
        <v>393</v>
      </c>
      <c r="E82" s="48" t="s">
        <v>393</v>
      </c>
      <c r="F82" s="48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81" t="s">
        <v>393</v>
      </c>
      <c r="I83" s="78" t="s">
        <v>393</v>
      </c>
    </row>
    <row r="84" spans="1:9">
      <c r="A84" s="66"/>
      <c r="B84" s="48"/>
      <c r="C84" s="12"/>
      <c r="D84" s="48"/>
      <c r="E84" s="48"/>
      <c r="F84" s="48"/>
      <c r="G84" s="12"/>
      <c r="H84" s="48"/>
      <c r="I84" s="13"/>
    </row>
    <row r="85" spans="1:9" ht="13.5" thickBot="1">
      <c r="A85" s="69" t="s">
        <v>512</v>
      </c>
      <c r="B85" s="55" t="s">
        <v>393</v>
      </c>
      <c r="C85" s="55">
        <v>105</v>
      </c>
      <c r="D85" s="55" t="s">
        <v>393</v>
      </c>
      <c r="E85" s="55">
        <v>105</v>
      </c>
      <c r="F85" s="205" t="s">
        <v>393</v>
      </c>
      <c r="G85" s="205">
        <v>22841</v>
      </c>
      <c r="H85" s="205" t="s">
        <v>393</v>
      </c>
      <c r="I85" s="56">
        <v>2399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Hoja199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1404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7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7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7" customHeight="1" thickBot="1">
      <c r="A7" s="1550"/>
      <c r="B7" s="1541"/>
      <c r="C7" s="733" t="s">
        <v>883</v>
      </c>
      <c r="D7" s="733" t="s">
        <v>884</v>
      </c>
      <c r="E7" s="1626"/>
      <c r="F7" s="1541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81" t="s">
        <v>393</v>
      </c>
      <c r="I12" s="78" t="s">
        <v>393</v>
      </c>
    </row>
    <row r="13" spans="1:11">
      <c r="A13" s="66"/>
      <c r="B13" s="48"/>
      <c r="C13" s="48"/>
      <c r="D13" s="48"/>
      <c r="E13" s="48"/>
      <c r="F13" s="48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81" t="s">
        <v>393</v>
      </c>
      <c r="I14" s="78" t="s">
        <v>393</v>
      </c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77" t="s">
        <v>393</v>
      </c>
      <c r="E16" s="77">
        <v>1</v>
      </c>
      <c r="F16" s="81">
        <v>4000</v>
      </c>
      <c r="G16" s="81" t="s">
        <v>393</v>
      </c>
      <c r="H16" s="81" t="s">
        <v>393</v>
      </c>
      <c r="I16" s="78">
        <v>4</v>
      </c>
    </row>
    <row r="17" spans="1:11">
      <c r="A17" s="66"/>
      <c r="B17" s="48"/>
      <c r="C17" s="12"/>
      <c r="D17" s="48"/>
      <c r="E17" s="48"/>
      <c r="F17" s="48"/>
      <c r="G17" s="12"/>
      <c r="H17" s="48"/>
      <c r="I17" s="13"/>
      <c r="J17" s="247"/>
      <c r="K17" s="247"/>
    </row>
    <row r="18" spans="1:11">
      <c r="A18" s="66" t="s">
        <v>537</v>
      </c>
      <c r="B18" s="12" t="s">
        <v>393</v>
      </c>
      <c r="C18" s="12" t="s">
        <v>393</v>
      </c>
      <c r="D18" s="48" t="s">
        <v>393</v>
      </c>
      <c r="E18" s="48" t="s">
        <v>393</v>
      </c>
      <c r="F18" s="12" t="s">
        <v>393</v>
      </c>
      <c r="G18" s="12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12" t="s">
        <v>393</v>
      </c>
      <c r="C19" s="12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48" t="s">
        <v>393</v>
      </c>
      <c r="C20" s="12" t="s">
        <v>393</v>
      </c>
      <c r="D20" s="48" t="s">
        <v>393</v>
      </c>
      <c r="E20" s="48" t="s">
        <v>393</v>
      </c>
      <c r="F20" s="48" t="s">
        <v>393</v>
      </c>
      <c r="G20" s="12" t="s">
        <v>393</v>
      </c>
      <c r="H20" s="48" t="s">
        <v>393</v>
      </c>
      <c r="I20" s="13" t="s">
        <v>393</v>
      </c>
      <c r="J20" s="247"/>
      <c r="K20" s="247"/>
    </row>
    <row r="21" spans="1:11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81" t="s">
        <v>393</v>
      </c>
      <c r="G21" s="81" t="s">
        <v>393</v>
      </c>
      <c r="H21" s="81" t="s">
        <v>393</v>
      </c>
      <c r="I21" s="78" t="s">
        <v>393</v>
      </c>
    </row>
    <row r="22" spans="1:11">
      <c r="A22" s="66"/>
      <c r="B22" s="48"/>
      <c r="C22" s="12"/>
      <c r="D22" s="48"/>
      <c r="E22" s="48"/>
      <c r="F22" s="48"/>
      <c r="G22" s="12"/>
      <c r="H22" s="48"/>
      <c r="I22" s="13"/>
      <c r="J22" s="247"/>
      <c r="K22" s="247"/>
    </row>
    <row r="23" spans="1:11">
      <c r="A23" s="76" t="s">
        <v>463</v>
      </c>
      <c r="B23" s="77" t="s">
        <v>393</v>
      </c>
      <c r="C23" s="77">
        <v>60</v>
      </c>
      <c r="D23" s="77" t="s">
        <v>393</v>
      </c>
      <c r="E23" s="77">
        <v>60</v>
      </c>
      <c r="F23" s="81" t="s">
        <v>393</v>
      </c>
      <c r="G23" s="81">
        <v>28433</v>
      </c>
      <c r="H23" s="81" t="s">
        <v>393</v>
      </c>
      <c r="I23" s="78">
        <v>1706</v>
      </c>
    </row>
    <row r="24" spans="1:11">
      <c r="A24" s="66"/>
      <c r="B24" s="48"/>
      <c r="C24" s="12"/>
      <c r="D24" s="48"/>
      <c r="E24" s="48"/>
      <c r="F24" s="48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81" t="s">
        <v>393</v>
      </c>
      <c r="I25" s="78" t="s">
        <v>393</v>
      </c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12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48" t="s">
        <v>393</v>
      </c>
      <c r="C29" s="12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48" t="s">
        <v>393</v>
      </c>
      <c r="I29" s="13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81" t="s">
        <v>393</v>
      </c>
      <c r="I30" s="78" t="s">
        <v>393</v>
      </c>
    </row>
    <row r="31" spans="1:11">
      <c r="A31" s="66"/>
      <c r="B31" s="48"/>
      <c r="C31" s="12"/>
      <c r="D31" s="48"/>
      <c r="E31" s="48"/>
      <c r="F31" s="48"/>
      <c r="G31" s="12"/>
      <c r="H31" s="48"/>
      <c r="I31" s="13"/>
    </row>
    <row r="32" spans="1:11">
      <c r="A32" s="66" t="s">
        <v>469</v>
      </c>
      <c r="B32" s="48" t="s">
        <v>393</v>
      </c>
      <c r="C32" s="12" t="s">
        <v>393</v>
      </c>
      <c r="D32" s="48" t="s">
        <v>393</v>
      </c>
      <c r="E32" s="48" t="s">
        <v>393</v>
      </c>
      <c r="F32" s="48" t="s">
        <v>393</v>
      </c>
      <c r="G32" s="12" t="s">
        <v>393</v>
      </c>
      <c r="H32" s="48" t="s">
        <v>393</v>
      </c>
      <c r="I32" s="13" t="s">
        <v>393</v>
      </c>
    </row>
    <row r="33" spans="1:11">
      <c r="A33" s="66" t="s">
        <v>470</v>
      </c>
      <c r="B33" s="48" t="s">
        <v>393</v>
      </c>
      <c r="C33" s="48" t="s">
        <v>393</v>
      </c>
      <c r="D33" s="48" t="s">
        <v>393</v>
      </c>
      <c r="E33" s="48" t="s">
        <v>393</v>
      </c>
      <c r="F33" s="12" t="s">
        <v>393</v>
      </c>
      <c r="G33" s="12" t="s">
        <v>393</v>
      </c>
      <c r="H33" s="48" t="s">
        <v>393</v>
      </c>
      <c r="I33" s="49" t="s">
        <v>393</v>
      </c>
      <c r="J33" s="247"/>
      <c r="K33" s="247"/>
    </row>
    <row r="34" spans="1:11">
      <c r="A34" s="66" t="s">
        <v>471</v>
      </c>
      <c r="B34" s="48" t="s">
        <v>393</v>
      </c>
      <c r="C34" s="48" t="s">
        <v>393</v>
      </c>
      <c r="D34" s="48" t="s">
        <v>393</v>
      </c>
      <c r="E34" s="48" t="s">
        <v>393</v>
      </c>
      <c r="F34" s="12" t="s">
        <v>393</v>
      </c>
      <c r="G34" s="12" t="s">
        <v>393</v>
      </c>
      <c r="H34" s="12" t="s">
        <v>393</v>
      </c>
      <c r="I34" s="49" t="s">
        <v>393</v>
      </c>
    </row>
    <row r="35" spans="1:11">
      <c r="A35" s="66" t="s">
        <v>472</v>
      </c>
      <c r="B35" s="48" t="s">
        <v>393</v>
      </c>
      <c r="C35" s="12" t="s">
        <v>393</v>
      </c>
      <c r="D35" s="12" t="s">
        <v>393</v>
      </c>
      <c r="E35" s="48" t="s">
        <v>393</v>
      </c>
      <c r="F35" s="48" t="s">
        <v>393</v>
      </c>
      <c r="G35" s="12" t="s">
        <v>393</v>
      </c>
      <c r="H35" s="12" t="s">
        <v>393</v>
      </c>
      <c r="I35" s="13" t="s">
        <v>393</v>
      </c>
    </row>
    <row r="36" spans="1:11">
      <c r="A36" s="76" t="s">
        <v>473</v>
      </c>
      <c r="B36" s="77" t="s">
        <v>393</v>
      </c>
      <c r="C36" s="77" t="s">
        <v>393</v>
      </c>
      <c r="D36" s="77" t="s">
        <v>393</v>
      </c>
      <c r="E36" s="77" t="s">
        <v>393</v>
      </c>
      <c r="F36" s="81" t="s">
        <v>393</v>
      </c>
      <c r="G36" s="81" t="s">
        <v>393</v>
      </c>
      <c r="H36" s="81" t="s">
        <v>393</v>
      </c>
      <c r="I36" s="78" t="s">
        <v>393</v>
      </c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81" t="s">
        <v>393</v>
      </c>
      <c r="I38" s="78" t="s">
        <v>393</v>
      </c>
    </row>
    <row r="39" spans="1:11">
      <c r="A39" s="66"/>
      <c r="B39" s="48"/>
      <c r="C39" s="12"/>
      <c r="D39" s="12"/>
      <c r="E39" s="48"/>
      <c r="F39" s="48"/>
      <c r="G39" s="12"/>
      <c r="H39" s="12"/>
      <c r="I39" s="13"/>
    </row>
    <row r="40" spans="1:11">
      <c r="A40" s="66" t="s">
        <v>538</v>
      </c>
      <c r="B40" s="12" t="s">
        <v>393</v>
      </c>
      <c r="C40" s="12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13" t="s">
        <v>393</v>
      </c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48" t="s">
        <v>393</v>
      </c>
      <c r="C43" s="48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49" t="s">
        <v>393</v>
      </c>
      <c r="J43" s="247"/>
      <c r="K43" s="247"/>
    </row>
    <row r="44" spans="1:11">
      <c r="A44" s="66" t="s">
        <v>479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12" t="s">
        <v>393</v>
      </c>
      <c r="I44" s="13" t="s">
        <v>393</v>
      </c>
    </row>
    <row r="45" spans="1:11">
      <c r="A45" s="66" t="s">
        <v>480</v>
      </c>
      <c r="B45" s="48" t="s">
        <v>393</v>
      </c>
      <c r="C45" s="48">
        <v>150</v>
      </c>
      <c r="D45" s="48" t="s">
        <v>393</v>
      </c>
      <c r="E45" s="48">
        <v>150</v>
      </c>
      <c r="F45" s="12" t="s">
        <v>393</v>
      </c>
      <c r="G45" s="12">
        <v>25000</v>
      </c>
      <c r="H45" s="48" t="s">
        <v>393</v>
      </c>
      <c r="I45" s="49">
        <v>3750</v>
      </c>
      <c r="J45" s="247"/>
      <c r="K45" s="247"/>
    </row>
    <row r="46" spans="1:11">
      <c r="A46" s="66" t="s">
        <v>481</v>
      </c>
      <c r="B46" s="48" t="s">
        <v>393</v>
      </c>
      <c r="C46" s="12" t="s">
        <v>393</v>
      </c>
      <c r="D46" s="48" t="s">
        <v>393</v>
      </c>
      <c r="E46" s="48" t="s">
        <v>393</v>
      </c>
      <c r="F46" s="48" t="s">
        <v>393</v>
      </c>
      <c r="G46" s="12" t="s">
        <v>393</v>
      </c>
      <c r="H46" s="48" t="s">
        <v>393</v>
      </c>
      <c r="I46" s="13" t="s">
        <v>393</v>
      </c>
    </row>
    <row r="47" spans="1:11">
      <c r="A47" s="66" t="s">
        <v>482</v>
      </c>
      <c r="B47" s="48" t="s">
        <v>393</v>
      </c>
      <c r="C47" s="12">
        <v>32</v>
      </c>
      <c r="D47" s="48" t="s">
        <v>393</v>
      </c>
      <c r="E47" s="48">
        <v>32</v>
      </c>
      <c r="F47" s="48" t="s">
        <v>393</v>
      </c>
      <c r="G47" s="12">
        <v>25000</v>
      </c>
      <c r="H47" s="48" t="s">
        <v>393</v>
      </c>
      <c r="I47" s="13">
        <v>800</v>
      </c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9">
      <c r="A49" s="76" t="s">
        <v>484</v>
      </c>
      <c r="B49" s="77" t="s">
        <v>393</v>
      </c>
      <c r="C49" s="77">
        <v>182</v>
      </c>
      <c r="D49" s="77" t="s">
        <v>393</v>
      </c>
      <c r="E49" s="77">
        <v>182</v>
      </c>
      <c r="F49" s="81" t="s">
        <v>393</v>
      </c>
      <c r="G49" s="81">
        <v>25000</v>
      </c>
      <c r="H49" s="81" t="s">
        <v>393</v>
      </c>
      <c r="I49" s="78">
        <v>4550</v>
      </c>
    </row>
    <row r="50" spans="1:9">
      <c r="A50" s="66"/>
      <c r="B50" s="48"/>
      <c r="C50" s="12"/>
      <c r="D50" s="48"/>
      <c r="E50" s="48"/>
      <c r="F50" s="48"/>
      <c r="G50" s="12"/>
      <c r="H50" s="48"/>
      <c r="I50" s="13"/>
    </row>
    <row r="51" spans="1:9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81" t="s">
        <v>393</v>
      </c>
      <c r="I51" s="78" t="s">
        <v>393</v>
      </c>
    </row>
    <row r="52" spans="1:9">
      <c r="A52" s="66"/>
      <c r="B52" s="48"/>
      <c r="C52" s="12"/>
      <c r="D52" s="48"/>
      <c r="E52" s="48"/>
      <c r="F52" s="48"/>
      <c r="G52" s="12"/>
      <c r="H52" s="48"/>
      <c r="I52" s="13"/>
    </row>
    <row r="53" spans="1:9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12" t="s">
        <v>393</v>
      </c>
      <c r="D57" s="48" t="s">
        <v>393</v>
      </c>
      <c r="E57" s="48" t="s">
        <v>393</v>
      </c>
      <c r="F57" s="48" t="s">
        <v>393</v>
      </c>
      <c r="G57" s="12" t="s">
        <v>393</v>
      </c>
      <c r="H57" s="48" t="s">
        <v>393</v>
      </c>
      <c r="I57" s="13" t="s">
        <v>393</v>
      </c>
    </row>
    <row r="58" spans="1:9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81" t="s">
        <v>393</v>
      </c>
      <c r="G58" s="81" t="s">
        <v>393</v>
      </c>
      <c r="H58" s="81" t="s">
        <v>393</v>
      </c>
      <c r="I58" s="78" t="s">
        <v>393</v>
      </c>
    </row>
    <row r="59" spans="1:9">
      <c r="A59" s="66"/>
      <c r="B59" s="48"/>
      <c r="C59" s="12"/>
      <c r="D59" s="48"/>
      <c r="E59" s="48"/>
      <c r="F59" s="48"/>
      <c r="G59" s="12"/>
      <c r="H59" s="48"/>
      <c r="I59" s="13"/>
    </row>
    <row r="60" spans="1:9">
      <c r="A60" s="66" t="s">
        <v>492</v>
      </c>
      <c r="B60" s="48" t="s">
        <v>393</v>
      </c>
      <c r="C60" s="12" t="s">
        <v>393</v>
      </c>
      <c r="D60" s="48" t="s">
        <v>393</v>
      </c>
      <c r="E60" s="48" t="s">
        <v>393</v>
      </c>
      <c r="F60" s="48" t="s">
        <v>393</v>
      </c>
      <c r="G60" s="12" t="s">
        <v>393</v>
      </c>
      <c r="H60" s="48" t="s">
        <v>393</v>
      </c>
      <c r="I60" s="13" t="s">
        <v>393</v>
      </c>
    </row>
    <row r="61" spans="1:9">
      <c r="A61" s="66" t="s">
        <v>493</v>
      </c>
      <c r="B61" s="48" t="s">
        <v>393</v>
      </c>
      <c r="C61" s="12" t="s">
        <v>393</v>
      </c>
      <c r="D61" s="48" t="s">
        <v>393</v>
      </c>
      <c r="E61" s="48" t="s">
        <v>393</v>
      </c>
      <c r="F61" s="48" t="s">
        <v>393</v>
      </c>
      <c r="G61" s="12" t="s">
        <v>393</v>
      </c>
      <c r="H61" s="48" t="s">
        <v>393</v>
      </c>
      <c r="I61" s="13" t="s">
        <v>393</v>
      </c>
    </row>
    <row r="62" spans="1:9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</row>
    <row r="63" spans="1:9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81" t="s">
        <v>393</v>
      </c>
      <c r="G63" s="81" t="s">
        <v>393</v>
      </c>
      <c r="H63" s="81" t="s">
        <v>393</v>
      </c>
      <c r="I63" s="78" t="s">
        <v>393</v>
      </c>
    </row>
    <row r="64" spans="1:9">
      <c r="A64" s="66"/>
      <c r="B64" s="48"/>
      <c r="C64" s="12"/>
      <c r="D64" s="48"/>
      <c r="E64" s="48"/>
      <c r="F64" s="48"/>
      <c r="G64" s="12"/>
      <c r="H64" s="48"/>
      <c r="I64" s="13"/>
    </row>
    <row r="65" spans="1:9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81" t="s">
        <v>393</v>
      </c>
      <c r="G65" s="81" t="s">
        <v>393</v>
      </c>
      <c r="H65" s="81" t="s">
        <v>393</v>
      </c>
      <c r="I65" s="78" t="s">
        <v>393</v>
      </c>
    </row>
    <row r="66" spans="1:9">
      <c r="A66" s="66"/>
      <c r="B66" s="48"/>
      <c r="C66" s="12"/>
      <c r="D66" s="48"/>
      <c r="E66" s="48"/>
      <c r="F66" s="48"/>
      <c r="G66" s="12"/>
      <c r="H66" s="48"/>
      <c r="I66" s="13"/>
    </row>
    <row r="67" spans="1:9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81" t="s">
        <v>393</v>
      </c>
      <c r="I69" s="78" t="s">
        <v>393</v>
      </c>
    </row>
    <row r="70" spans="1:9">
      <c r="A70" s="66"/>
      <c r="B70" s="48"/>
      <c r="C70" s="12"/>
      <c r="D70" s="48"/>
      <c r="E70" s="48"/>
      <c r="F70" s="48"/>
      <c r="G70" s="12"/>
      <c r="H70" s="48"/>
      <c r="I70" s="13"/>
    </row>
    <row r="71" spans="1:9">
      <c r="A71" s="66" t="s">
        <v>500</v>
      </c>
      <c r="B71" s="48" t="s">
        <v>393</v>
      </c>
      <c r="C71" s="12" t="s">
        <v>393</v>
      </c>
      <c r="D71" s="48" t="s">
        <v>393</v>
      </c>
      <c r="E71" s="48" t="s">
        <v>393</v>
      </c>
      <c r="F71" s="48" t="s">
        <v>393</v>
      </c>
      <c r="G71" s="12" t="s">
        <v>393</v>
      </c>
      <c r="H71" s="48" t="s">
        <v>393</v>
      </c>
      <c r="I71" s="13" t="s">
        <v>393</v>
      </c>
    </row>
    <row r="72" spans="1:9">
      <c r="A72" s="66" t="s">
        <v>501</v>
      </c>
      <c r="B72" s="48" t="s">
        <v>393</v>
      </c>
      <c r="C72" s="12" t="s">
        <v>393</v>
      </c>
      <c r="D72" s="48" t="s">
        <v>393</v>
      </c>
      <c r="E72" s="48" t="s">
        <v>393</v>
      </c>
      <c r="F72" s="48" t="s">
        <v>393</v>
      </c>
      <c r="G72" s="12" t="s">
        <v>393</v>
      </c>
      <c r="H72" s="48" t="s">
        <v>393</v>
      </c>
      <c r="I72" s="13" t="s">
        <v>393</v>
      </c>
    </row>
    <row r="73" spans="1:9">
      <c r="A73" s="66" t="s">
        <v>502</v>
      </c>
      <c r="B73" s="48" t="s">
        <v>393</v>
      </c>
      <c r="C73" s="12" t="s">
        <v>393</v>
      </c>
      <c r="D73" s="48" t="s">
        <v>393</v>
      </c>
      <c r="E73" s="48" t="s">
        <v>393</v>
      </c>
      <c r="F73" s="48" t="s">
        <v>393</v>
      </c>
      <c r="G73" s="12" t="s">
        <v>393</v>
      </c>
      <c r="H73" s="48" t="s">
        <v>393</v>
      </c>
      <c r="I73" s="13" t="s">
        <v>393</v>
      </c>
    </row>
    <row r="74" spans="1:9">
      <c r="A74" s="66" t="s">
        <v>503</v>
      </c>
      <c r="B74" s="48" t="s">
        <v>393</v>
      </c>
      <c r="C74" s="12" t="s">
        <v>393</v>
      </c>
      <c r="D74" s="48" t="s">
        <v>393</v>
      </c>
      <c r="E74" s="48" t="s">
        <v>393</v>
      </c>
      <c r="F74" s="48" t="s">
        <v>393</v>
      </c>
      <c r="G74" s="12" t="s">
        <v>393</v>
      </c>
      <c r="H74" s="48" t="s">
        <v>393</v>
      </c>
      <c r="I74" s="13" t="s">
        <v>393</v>
      </c>
    </row>
    <row r="75" spans="1:9">
      <c r="A75" s="66" t="s">
        <v>504</v>
      </c>
      <c r="B75" s="48" t="s">
        <v>393</v>
      </c>
      <c r="C75" s="12" t="s">
        <v>393</v>
      </c>
      <c r="D75" s="48" t="s">
        <v>393</v>
      </c>
      <c r="E75" s="48" t="s">
        <v>393</v>
      </c>
      <c r="F75" s="48" t="s">
        <v>393</v>
      </c>
      <c r="G75" s="12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48" t="s">
        <v>393</v>
      </c>
      <c r="C76" s="12" t="s">
        <v>393</v>
      </c>
      <c r="D76" s="48" t="s">
        <v>393</v>
      </c>
      <c r="E76" s="48" t="s">
        <v>393</v>
      </c>
      <c r="F76" s="48" t="s">
        <v>393</v>
      </c>
      <c r="G76" s="12" t="s">
        <v>393</v>
      </c>
      <c r="H76" s="48" t="s">
        <v>393</v>
      </c>
      <c r="I76" s="13" t="s">
        <v>393</v>
      </c>
    </row>
    <row r="77" spans="1:9">
      <c r="A77" s="66" t="s">
        <v>506</v>
      </c>
      <c r="B77" s="48" t="s">
        <v>393</v>
      </c>
      <c r="C77" s="12">
        <v>4</v>
      </c>
      <c r="D77" s="48" t="s">
        <v>393</v>
      </c>
      <c r="E77" s="48">
        <v>4</v>
      </c>
      <c r="F77" s="48" t="s">
        <v>393</v>
      </c>
      <c r="G77" s="12">
        <v>13000</v>
      </c>
      <c r="H77" s="48" t="s">
        <v>393</v>
      </c>
      <c r="I77" s="13">
        <v>52</v>
      </c>
    </row>
    <row r="78" spans="1:9">
      <c r="A78" s="66" t="s">
        <v>507</v>
      </c>
      <c r="B78" s="48" t="s">
        <v>393</v>
      </c>
      <c r="C78" s="12">
        <v>10</v>
      </c>
      <c r="D78" s="48" t="s">
        <v>393</v>
      </c>
      <c r="E78" s="48">
        <v>10</v>
      </c>
      <c r="F78" s="48" t="s">
        <v>393</v>
      </c>
      <c r="G78" s="12">
        <v>10750</v>
      </c>
      <c r="H78" s="48" t="s">
        <v>393</v>
      </c>
      <c r="I78" s="13">
        <v>108</v>
      </c>
    </row>
    <row r="79" spans="1:9">
      <c r="A79" s="76" t="s">
        <v>508</v>
      </c>
      <c r="B79" s="77" t="s">
        <v>393</v>
      </c>
      <c r="C79" s="77">
        <v>14</v>
      </c>
      <c r="D79" s="77" t="s">
        <v>393</v>
      </c>
      <c r="E79" s="77">
        <v>14</v>
      </c>
      <c r="F79" s="81" t="s">
        <v>393</v>
      </c>
      <c r="G79" s="81">
        <v>11393</v>
      </c>
      <c r="H79" s="81" t="s">
        <v>393</v>
      </c>
      <c r="I79" s="78">
        <v>160</v>
      </c>
    </row>
    <row r="80" spans="1:9">
      <c r="A80" s="66"/>
      <c r="B80" s="48"/>
      <c r="C80" s="12"/>
      <c r="D80" s="48"/>
      <c r="E80" s="48"/>
      <c r="F80" s="48"/>
      <c r="G80" s="12"/>
      <c r="H80" s="48"/>
      <c r="I80" s="13"/>
    </row>
    <row r="81" spans="1:9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48" t="s">
        <v>393</v>
      </c>
      <c r="C82" s="12" t="s">
        <v>393</v>
      </c>
      <c r="D82" s="48" t="s">
        <v>393</v>
      </c>
      <c r="E82" s="48" t="s">
        <v>393</v>
      </c>
      <c r="F82" s="48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81" t="s">
        <v>393</v>
      </c>
      <c r="I83" s="78" t="s">
        <v>393</v>
      </c>
    </row>
    <row r="84" spans="1:9">
      <c r="A84" s="66"/>
      <c r="B84" s="48"/>
      <c r="C84" s="12"/>
      <c r="D84" s="48"/>
      <c r="E84" s="48"/>
      <c r="F84" s="48"/>
      <c r="G84" s="12"/>
      <c r="H84" s="48"/>
      <c r="I84" s="13"/>
    </row>
    <row r="85" spans="1:9" ht="13.5" thickBot="1">
      <c r="A85" s="69" t="s">
        <v>512</v>
      </c>
      <c r="B85" s="55">
        <v>1</v>
      </c>
      <c r="C85" s="55">
        <v>256</v>
      </c>
      <c r="D85" s="55" t="s">
        <v>393</v>
      </c>
      <c r="E85" s="55">
        <v>257</v>
      </c>
      <c r="F85" s="205">
        <v>4000</v>
      </c>
      <c r="G85" s="205">
        <v>25060</v>
      </c>
      <c r="H85" s="205" t="s">
        <v>393</v>
      </c>
      <c r="I85" s="56">
        <v>6420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Hoja200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1405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7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7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7" customHeight="1" thickBot="1">
      <c r="A7" s="1550"/>
      <c r="B7" s="1541"/>
      <c r="C7" s="733" t="s">
        <v>883</v>
      </c>
      <c r="D7" s="733" t="s">
        <v>884</v>
      </c>
      <c r="E7" s="1626"/>
      <c r="F7" s="1541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81" t="s">
        <v>393</v>
      </c>
      <c r="D12" s="326" t="s">
        <v>393</v>
      </c>
      <c r="E12" s="77" t="s">
        <v>393</v>
      </c>
      <c r="F12" s="77" t="s">
        <v>393</v>
      </c>
      <c r="G12" s="81" t="s">
        <v>393</v>
      </c>
      <c r="H12" s="326" t="s">
        <v>393</v>
      </c>
      <c r="I12" s="78" t="s">
        <v>393</v>
      </c>
    </row>
    <row r="13" spans="1:11">
      <c r="A13" s="66"/>
      <c r="B13" s="48"/>
      <c r="C13" s="48"/>
      <c r="D13" s="48"/>
      <c r="E13" s="48"/>
      <c r="F13" s="48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81" t="s">
        <v>393</v>
      </c>
      <c r="D14" s="326" t="s">
        <v>393</v>
      </c>
      <c r="E14" s="77" t="s">
        <v>393</v>
      </c>
      <c r="F14" s="77" t="s">
        <v>393</v>
      </c>
      <c r="G14" s="81" t="s">
        <v>393</v>
      </c>
      <c r="H14" s="326" t="s">
        <v>393</v>
      </c>
      <c r="I14" s="78" t="s">
        <v>393</v>
      </c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 t="s">
        <v>393</v>
      </c>
      <c r="C16" s="81" t="s">
        <v>393</v>
      </c>
      <c r="D16" s="326" t="s">
        <v>393</v>
      </c>
      <c r="E16" s="77" t="s">
        <v>393</v>
      </c>
      <c r="F16" s="77" t="s">
        <v>393</v>
      </c>
      <c r="G16" s="81" t="s">
        <v>393</v>
      </c>
      <c r="H16" s="326" t="s">
        <v>393</v>
      </c>
      <c r="I16" s="78" t="s">
        <v>393</v>
      </c>
    </row>
    <row r="17" spans="1:11">
      <c r="A17" s="66"/>
      <c r="B17" s="83"/>
      <c r="C17" s="83"/>
      <c r="D17" s="48"/>
      <c r="E17" s="48"/>
      <c r="F17" s="83"/>
      <c r="G17" s="83"/>
      <c r="H17" s="48"/>
      <c r="I17" s="13"/>
      <c r="J17" s="247"/>
      <c r="K17" s="247"/>
    </row>
    <row r="18" spans="1:11">
      <c r="A18" s="66" t="s">
        <v>537</v>
      </c>
      <c r="B18" s="83" t="s">
        <v>393</v>
      </c>
      <c r="C18" s="83" t="s">
        <v>393</v>
      </c>
      <c r="D18" s="48" t="s">
        <v>393</v>
      </c>
      <c r="E18" s="48" t="s">
        <v>393</v>
      </c>
      <c r="F18" s="83" t="s">
        <v>393</v>
      </c>
      <c r="G18" s="83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83" t="s">
        <v>393</v>
      </c>
      <c r="C19" s="83" t="s">
        <v>393</v>
      </c>
      <c r="D19" s="48" t="s">
        <v>393</v>
      </c>
      <c r="E19" s="48" t="s">
        <v>393</v>
      </c>
      <c r="F19" s="83" t="s">
        <v>393</v>
      </c>
      <c r="G19" s="83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83" t="s">
        <v>393</v>
      </c>
      <c r="C20" s="83" t="s">
        <v>393</v>
      </c>
      <c r="D20" s="48" t="s">
        <v>393</v>
      </c>
      <c r="E20" s="48" t="s">
        <v>393</v>
      </c>
      <c r="F20" s="83" t="s">
        <v>393</v>
      </c>
      <c r="G20" s="83" t="s">
        <v>393</v>
      </c>
      <c r="H20" s="48" t="s">
        <v>393</v>
      </c>
      <c r="I20" s="13" t="s">
        <v>393</v>
      </c>
    </row>
    <row r="21" spans="1:11">
      <c r="A21" s="76" t="s">
        <v>462</v>
      </c>
      <c r="B21" s="77" t="s">
        <v>393</v>
      </c>
      <c r="C21" s="81" t="s">
        <v>393</v>
      </c>
      <c r="D21" s="326" t="s">
        <v>393</v>
      </c>
      <c r="E21" s="77" t="s">
        <v>393</v>
      </c>
      <c r="F21" s="77" t="s">
        <v>393</v>
      </c>
      <c r="G21" s="81" t="s">
        <v>393</v>
      </c>
      <c r="H21" s="326" t="s">
        <v>393</v>
      </c>
      <c r="I21" s="78" t="s">
        <v>393</v>
      </c>
    </row>
    <row r="22" spans="1:11">
      <c r="A22" s="66"/>
      <c r="B22" s="48"/>
      <c r="C22" s="48"/>
      <c r="D22" s="48"/>
      <c r="E22" s="48"/>
      <c r="F22" s="12"/>
      <c r="G22" s="12"/>
      <c r="H22" s="12"/>
      <c r="I22" s="13"/>
    </row>
    <row r="23" spans="1:11">
      <c r="A23" s="76" t="s">
        <v>463</v>
      </c>
      <c r="B23" s="77" t="s">
        <v>393</v>
      </c>
      <c r="C23" s="77">
        <v>65</v>
      </c>
      <c r="D23" s="77" t="s">
        <v>393</v>
      </c>
      <c r="E23" s="77">
        <v>65</v>
      </c>
      <c r="F23" s="81" t="s">
        <v>393</v>
      </c>
      <c r="G23" s="81">
        <v>59115</v>
      </c>
      <c r="H23" s="81" t="s">
        <v>393</v>
      </c>
      <c r="I23" s="78">
        <v>3843</v>
      </c>
    </row>
    <row r="24" spans="1:11">
      <c r="A24" s="66"/>
      <c r="B24" s="83"/>
      <c r="C24" s="83"/>
      <c r="D24" s="48"/>
      <c r="E24" s="48"/>
      <c r="F24" s="83"/>
      <c r="G24" s="83"/>
      <c r="H24" s="48"/>
      <c r="I24" s="13"/>
    </row>
    <row r="25" spans="1:11">
      <c r="A25" s="76" t="s">
        <v>464</v>
      </c>
      <c r="B25" s="77" t="s">
        <v>393</v>
      </c>
      <c r="C25" s="81">
        <v>8</v>
      </c>
      <c r="D25" s="326">
        <v>11</v>
      </c>
      <c r="E25" s="77">
        <v>19</v>
      </c>
      <c r="F25" s="77" t="s">
        <v>393</v>
      </c>
      <c r="G25" s="81">
        <v>39000</v>
      </c>
      <c r="H25" s="326">
        <v>63000</v>
      </c>
      <c r="I25" s="78">
        <v>1005</v>
      </c>
    </row>
    <row r="26" spans="1:11">
      <c r="A26" s="66"/>
      <c r="B26" s="83"/>
      <c r="C26" s="83"/>
      <c r="D26" s="48"/>
      <c r="E26" s="48"/>
      <c r="F26" s="83"/>
      <c r="G26" s="83"/>
      <c r="H26" s="48"/>
      <c r="I26" s="13"/>
    </row>
    <row r="27" spans="1:11">
      <c r="A27" s="66" t="s">
        <v>465</v>
      </c>
      <c r="B27" s="83" t="s">
        <v>393</v>
      </c>
      <c r="C27" s="83" t="s">
        <v>393</v>
      </c>
      <c r="D27" s="48" t="s">
        <v>393</v>
      </c>
      <c r="E27" s="48" t="s">
        <v>393</v>
      </c>
      <c r="F27" s="83" t="s">
        <v>393</v>
      </c>
      <c r="G27" s="83" t="s">
        <v>393</v>
      </c>
      <c r="H27" s="48" t="s">
        <v>393</v>
      </c>
      <c r="I27" s="13" t="s">
        <v>393</v>
      </c>
    </row>
    <row r="28" spans="1:11">
      <c r="A28" s="66" t="s">
        <v>466</v>
      </c>
      <c r="B28" s="83" t="s">
        <v>393</v>
      </c>
      <c r="C28" s="83" t="s">
        <v>393</v>
      </c>
      <c r="D28" s="48" t="s">
        <v>393</v>
      </c>
      <c r="E28" s="48" t="s">
        <v>393</v>
      </c>
      <c r="F28" s="83" t="s">
        <v>393</v>
      </c>
      <c r="G28" s="83" t="s">
        <v>393</v>
      </c>
      <c r="H28" s="48" t="s">
        <v>393</v>
      </c>
      <c r="I28" s="13" t="s">
        <v>393</v>
      </c>
    </row>
    <row r="29" spans="1:11">
      <c r="A29" s="66" t="s">
        <v>467</v>
      </c>
      <c r="B29" s="83" t="s">
        <v>393</v>
      </c>
      <c r="C29" s="83">
        <v>24</v>
      </c>
      <c r="D29" s="48">
        <v>10</v>
      </c>
      <c r="E29" s="48">
        <v>34</v>
      </c>
      <c r="F29" s="83" t="s">
        <v>393</v>
      </c>
      <c r="G29" s="83">
        <v>45000</v>
      </c>
      <c r="H29" s="48">
        <v>60000</v>
      </c>
      <c r="I29" s="13">
        <v>1680</v>
      </c>
    </row>
    <row r="30" spans="1:11">
      <c r="A30" s="76" t="s">
        <v>468</v>
      </c>
      <c r="B30" s="77" t="s">
        <v>393</v>
      </c>
      <c r="C30" s="81">
        <v>24</v>
      </c>
      <c r="D30" s="326">
        <v>10</v>
      </c>
      <c r="E30" s="77">
        <v>34</v>
      </c>
      <c r="F30" s="77" t="s">
        <v>393</v>
      </c>
      <c r="G30" s="81">
        <v>45000</v>
      </c>
      <c r="H30" s="326">
        <v>60000</v>
      </c>
      <c r="I30" s="78">
        <v>1680</v>
      </c>
    </row>
    <row r="31" spans="1:11">
      <c r="A31" s="66"/>
      <c r="B31" s="83"/>
      <c r="C31" s="83"/>
      <c r="D31" s="48"/>
      <c r="E31" s="48"/>
      <c r="F31" s="83"/>
      <c r="G31" s="83"/>
      <c r="H31" s="48"/>
      <c r="I31" s="13"/>
    </row>
    <row r="32" spans="1:11">
      <c r="A32" s="66" t="s">
        <v>469</v>
      </c>
      <c r="B32" s="83" t="s">
        <v>393</v>
      </c>
      <c r="C32" s="83" t="s">
        <v>393</v>
      </c>
      <c r="D32" s="48" t="s">
        <v>393</v>
      </c>
      <c r="E32" s="48" t="s">
        <v>393</v>
      </c>
      <c r="F32" s="83" t="s">
        <v>393</v>
      </c>
      <c r="G32" s="83" t="s">
        <v>393</v>
      </c>
      <c r="H32" s="48" t="s">
        <v>393</v>
      </c>
      <c r="I32" s="13" t="s">
        <v>393</v>
      </c>
    </row>
    <row r="33" spans="1:9">
      <c r="A33" s="66" t="s">
        <v>470</v>
      </c>
      <c r="B33" s="83" t="s">
        <v>393</v>
      </c>
      <c r="C33" s="83" t="s">
        <v>393</v>
      </c>
      <c r="D33" s="48" t="s">
        <v>393</v>
      </c>
      <c r="E33" s="48" t="s">
        <v>393</v>
      </c>
      <c r="F33" s="83" t="s">
        <v>393</v>
      </c>
      <c r="G33" s="83" t="s">
        <v>393</v>
      </c>
      <c r="H33" s="48" t="s">
        <v>393</v>
      </c>
      <c r="I33" s="13" t="s">
        <v>393</v>
      </c>
    </row>
    <row r="34" spans="1:9">
      <c r="A34" s="66" t="s">
        <v>471</v>
      </c>
      <c r="B34" s="83" t="s">
        <v>393</v>
      </c>
      <c r="C34" s="83" t="s">
        <v>393</v>
      </c>
      <c r="D34" s="48" t="s">
        <v>393</v>
      </c>
      <c r="E34" s="48" t="s">
        <v>393</v>
      </c>
      <c r="F34" s="83" t="s">
        <v>393</v>
      </c>
      <c r="G34" s="83" t="s">
        <v>393</v>
      </c>
      <c r="H34" s="48" t="s">
        <v>393</v>
      </c>
      <c r="I34" s="13" t="s">
        <v>393</v>
      </c>
    </row>
    <row r="35" spans="1:9">
      <c r="A35" s="66" t="s">
        <v>472</v>
      </c>
      <c r="B35" s="83" t="s">
        <v>393</v>
      </c>
      <c r="C35" s="83" t="s">
        <v>393</v>
      </c>
      <c r="D35" s="48" t="s">
        <v>393</v>
      </c>
      <c r="E35" s="48" t="s">
        <v>393</v>
      </c>
      <c r="F35" s="83" t="s">
        <v>393</v>
      </c>
      <c r="G35" s="83" t="s">
        <v>393</v>
      </c>
      <c r="H35" s="48" t="s">
        <v>393</v>
      </c>
      <c r="I35" s="13" t="s">
        <v>393</v>
      </c>
    </row>
    <row r="36" spans="1:9">
      <c r="A36" s="76" t="s">
        <v>473</v>
      </c>
      <c r="B36" s="77" t="s">
        <v>393</v>
      </c>
      <c r="C36" s="81" t="s">
        <v>393</v>
      </c>
      <c r="D36" s="326" t="s">
        <v>393</v>
      </c>
      <c r="E36" s="77" t="s">
        <v>393</v>
      </c>
      <c r="F36" s="77" t="s">
        <v>393</v>
      </c>
      <c r="G36" s="81" t="s">
        <v>393</v>
      </c>
      <c r="H36" s="326" t="s">
        <v>393</v>
      </c>
      <c r="I36" s="78" t="s">
        <v>393</v>
      </c>
    </row>
    <row r="37" spans="1:9">
      <c r="A37" s="66"/>
      <c r="B37" s="83"/>
      <c r="C37" s="83"/>
      <c r="D37" s="48"/>
      <c r="E37" s="48"/>
      <c r="F37" s="83"/>
      <c r="G37" s="83"/>
      <c r="H37" s="48"/>
      <c r="I37" s="13"/>
    </row>
    <row r="38" spans="1:9">
      <c r="A38" s="76" t="s">
        <v>474</v>
      </c>
      <c r="B38" s="77" t="s">
        <v>393</v>
      </c>
      <c r="C38" s="81" t="s">
        <v>393</v>
      </c>
      <c r="D38" s="326" t="s">
        <v>393</v>
      </c>
      <c r="E38" s="77" t="s">
        <v>393</v>
      </c>
      <c r="F38" s="77" t="s">
        <v>393</v>
      </c>
      <c r="G38" s="81" t="s">
        <v>393</v>
      </c>
      <c r="H38" s="326" t="s">
        <v>393</v>
      </c>
      <c r="I38" s="78" t="s">
        <v>393</v>
      </c>
    </row>
    <row r="39" spans="1:9">
      <c r="A39" s="66"/>
      <c r="B39" s="83"/>
      <c r="C39" s="83"/>
      <c r="D39" s="48"/>
      <c r="E39" s="48"/>
      <c r="F39" s="83"/>
      <c r="G39" s="83"/>
      <c r="H39" s="48"/>
      <c r="I39" s="13"/>
    </row>
    <row r="40" spans="1:9">
      <c r="A40" s="66" t="s">
        <v>538</v>
      </c>
      <c r="B40" s="83" t="s">
        <v>393</v>
      </c>
      <c r="C40" s="83" t="s">
        <v>393</v>
      </c>
      <c r="D40" s="48" t="s">
        <v>393</v>
      </c>
      <c r="E40" s="48" t="s">
        <v>393</v>
      </c>
      <c r="F40" s="83" t="s">
        <v>393</v>
      </c>
      <c r="G40" s="83" t="s">
        <v>393</v>
      </c>
      <c r="H40" s="48" t="s">
        <v>393</v>
      </c>
      <c r="I40" s="13" t="s">
        <v>393</v>
      </c>
    </row>
    <row r="41" spans="1:9">
      <c r="A41" s="66" t="s">
        <v>476</v>
      </c>
      <c r="B41" s="83" t="s">
        <v>393</v>
      </c>
      <c r="C41" s="83" t="s">
        <v>393</v>
      </c>
      <c r="D41" s="48" t="s">
        <v>393</v>
      </c>
      <c r="E41" s="48" t="s">
        <v>393</v>
      </c>
      <c r="F41" s="83" t="s">
        <v>393</v>
      </c>
      <c r="G41" s="83" t="s">
        <v>393</v>
      </c>
      <c r="H41" s="48" t="s">
        <v>393</v>
      </c>
      <c r="I41" s="13" t="s">
        <v>393</v>
      </c>
    </row>
    <row r="42" spans="1:9">
      <c r="A42" s="66" t="s">
        <v>477</v>
      </c>
      <c r="B42" s="83" t="s">
        <v>393</v>
      </c>
      <c r="C42" s="83" t="s">
        <v>393</v>
      </c>
      <c r="D42" s="48" t="s">
        <v>393</v>
      </c>
      <c r="E42" s="48" t="s">
        <v>393</v>
      </c>
      <c r="F42" s="83" t="s">
        <v>393</v>
      </c>
      <c r="G42" s="83" t="s">
        <v>393</v>
      </c>
      <c r="H42" s="48" t="s">
        <v>393</v>
      </c>
      <c r="I42" s="13" t="s">
        <v>393</v>
      </c>
    </row>
    <row r="43" spans="1:9">
      <c r="A43" s="66" t="s">
        <v>478</v>
      </c>
      <c r="B43" s="83" t="s">
        <v>393</v>
      </c>
      <c r="C43" s="83" t="s">
        <v>393</v>
      </c>
      <c r="D43" s="48" t="s">
        <v>393</v>
      </c>
      <c r="E43" s="48" t="s">
        <v>393</v>
      </c>
      <c r="F43" s="83" t="s">
        <v>393</v>
      </c>
      <c r="G43" s="83" t="s">
        <v>393</v>
      </c>
      <c r="H43" s="48" t="s">
        <v>393</v>
      </c>
      <c r="I43" s="13" t="s">
        <v>393</v>
      </c>
    </row>
    <row r="44" spans="1:9">
      <c r="A44" s="66" t="s">
        <v>479</v>
      </c>
      <c r="B44" s="83" t="s">
        <v>393</v>
      </c>
      <c r="C44" s="83" t="s">
        <v>393</v>
      </c>
      <c r="D44" s="48" t="s">
        <v>393</v>
      </c>
      <c r="E44" s="48" t="s">
        <v>393</v>
      </c>
      <c r="F44" s="83" t="s">
        <v>393</v>
      </c>
      <c r="G44" s="83" t="s">
        <v>393</v>
      </c>
      <c r="H44" s="48" t="s">
        <v>393</v>
      </c>
      <c r="I44" s="13" t="s">
        <v>393</v>
      </c>
    </row>
    <row r="45" spans="1:9">
      <c r="A45" s="66" t="s">
        <v>480</v>
      </c>
      <c r="B45" s="83" t="s">
        <v>393</v>
      </c>
      <c r="C45" s="83" t="s">
        <v>393</v>
      </c>
      <c r="D45" s="48" t="s">
        <v>393</v>
      </c>
      <c r="E45" s="48" t="s">
        <v>393</v>
      </c>
      <c r="F45" s="83" t="s">
        <v>393</v>
      </c>
      <c r="G45" s="83" t="s">
        <v>393</v>
      </c>
      <c r="H45" s="48" t="s">
        <v>393</v>
      </c>
      <c r="I45" s="13" t="s">
        <v>393</v>
      </c>
    </row>
    <row r="46" spans="1:9">
      <c r="A46" s="66" t="s">
        <v>481</v>
      </c>
      <c r="B46" s="83" t="s">
        <v>393</v>
      </c>
      <c r="C46" s="83" t="s">
        <v>393</v>
      </c>
      <c r="D46" s="48" t="s">
        <v>393</v>
      </c>
      <c r="E46" s="48" t="s">
        <v>393</v>
      </c>
      <c r="F46" s="83" t="s">
        <v>393</v>
      </c>
      <c r="G46" s="83" t="s">
        <v>393</v>
      </c>
      <c r="H46" s="48" t="s">
        <v>393</v>
      </c>
      <c r="I46" s="13" t="s">
        <v>393</v>
      </c>
    </row>
    <row r="47" spans="1:9">
      <c r="A47" s="66" t="s">
        <v>482</v>
      </c>
      <c r="B47" s="83" t="s">
        <v>393</v>
      </c>
      <c r="C47" s="83" t="s">
        <v>393</v>
      </c>
      <c r="D47" s="48" t="s">
        <v>393</v>
      </c>
      <c r="E47" s="48" t="s">
        <v>393</v>
      </c>
      <c r="F47" s="83" t="s">
        <v>393</v>
      </c>
      <c r="G47" s="83" t="s">
        <v>393</v>
      </c>
      <c r="H47" s="48" t="s">
        <v>393</v>
      </c>
      <c r="I47" s="13" t="s">
        <v>393</v>
      </c>
    </row>
    <row r="48" spans="1:9">
      <c r="A48" s="66" t="s">
        <v>483</v>
      </c>
      <c r="B48" s="83" t="s">
        <v>393</v>
      </c>
      <c r="C48" s="83" t="s">
        <v>393</v>
      </c>
      <c r="D48" s="48" t="s">
        <v>393</v>
      </c>
      <c r="E48" s="48" t="s">
        <v>393</v>
      </c>
      <c r="F48" s="83" t="s">
        <v>393</v>
      </c>
      <c r="G48" s="83" t="s">
        <v>393</v>
      </c>
      <c r="H48" s="48" t="s">
        <v>393</v>
      </c>
      <c r="I48" s="13" t="s">
        <v>393</v>
      </c>
    </row>
    <row r="49" spans="1:9">
      <c r="A49" s="76" t="s">
        <v>484</v>
      </c>
      <c r="B49" s="77" t="s">
        <v>393</v>
      </c>
      <c r="C49" s="81" t="s">
        <v>393</v>
      </c>
      <c r="D49" s="326" t="s">
        <v>393</v>
      </c>
      <c r="E49" s="77" t="s">
        <v>393</v>
      </c>
      <c r="F49" s="77" t="s">
        <v>393</v>
      </c>
      <c r="G49" s="81" t="s">
        <v>393</v>
      </c>
      <c r="H49" s="326" t="s">
        <v>393</v>
      </c>
      <c r="I49" s="78" t="s">
        <v>393</v>
      </c>
    </row>
    <row r="50" spans="1:9">
      <c r="A50" s="66"/>
      <c r="B50" s="83"/>
      <c r="C50" s="83"/>
      <c r="D50" s="48"/>
      <c r="E50" s="48"/>
      <c r="F50" s="83"/>
      <c r="G50" s="83"/>
      <c r="H50" s="48"/>
      <c r="I50" s="13"/>
    </row>
    <row r="51" spans="1:9">
      <c r="A51" s="76" t="s">
        <v>485</v>
      </c>
      <c r="B51" s="77" t="s">
        <v>393</v>
      </c>
      <c r="C51" s="81" t="s">
        <v>393</v>
      </c>
      <c r="D51" s="326" t="s">
        <v>393</v>
      </c>
      <c r="E51" s="77" t="s">
        <v>393</v>
      </c>
      <c r="F51" s="77" t="s">
        <v>393</v>
      </c>
      <c r="G51" s="81" t="s">
        <v>393</v>
      </c>
      <c r="H51" s="326" t="s">
        <v>393</v>
      </c>
      <c r="I51" s="78" t="s">
        <v>393</v>
      </c>
    </row>
    <row r="52" spans="1:9">
      <c r="A52" s="66"/>
      <c r="B52" s="83"/>
      <c r="C52" s="83"/>
      <c r="D52" s="48"/>
      <c r="E52" s="48"/>
      <c r="F52" s="83"/>
      <c r="G52" s="83"/>
      <c r="H52" s="48"/>
      <c r="I52" s="13"/>
    </row>
    <row r="53" spans="1:9">
      <c r="A53" s="66" t="s">
        <v>486</v>
      </c>
      <c r="B53" s="83" t="s">
        <v>393</v>
      </c>
      <c r="C53" s="83" t="s">
        <v>393</v>
      </c>
      <c r="D53" s="48" t="s">
        <v>393</v>
      </c>
      <c r="E53" s="48" t="s">
        <v>393</v>
      </c>
      <c r="F53" s="83" t="s">
        <v>393</v>
      </c>
      <c r="G53" s="83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83" t="s">
        <v>393</v>
      </c>
      <c r="C54" s="83" t="s">
        <v>393</v>
      </c>
      <c r="D54" s="48" t="s">
        <v>393</v>
      </c>
      <c r="E54" s="48" t="s">
        <v>393</v>
      </c>
      <c r="F54" s="83" t="s">
        <v>393</v>
      </c>
      <c r="G54" s="83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83" t="s">
        <v>393</v>
      </c>
      <c r="C55" s="83" t="s">
        <v>393</v>
      </c>
      <c r="D55" s="48" t="s">
        <v>393</v>
      </c>
      <c r="E55" s="48" t="s">
        <v>393</v>
      </c>
      <c r="F55" s="83" t="s">
        <v>393</v>
      </c>
      <c r="G55" s="83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83" t="s">
        <v>393</v>
      </c>
      <c r="C56" s="83" t="s">
        <v>393</v>
      </c>
      <c r="D56" s="48" t="s">
        <v>393</v>
      </c>
      <c r="E56" s="48" t="s">
        <v>393</v>
      </c>
      <c r="F56" s="83" t="s">
        <v>393</v>
      </c>
      <c r="G56" s="83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83" t="s">
        <v>393</v>
      </c>
      <c r="C57" s="83" t="s">
        <v>393</v>
      </c>
      <c r="D57" s="48" t="s">
        <v>393</v>
      </c>
      <c r="E57" s="48" t="s">
        <v>393</v>
      </c>
      <c r="F57" s="83" t="s">
        <v>393</v>
      </c>
      <c r="G57" s="83" t="s">
        <v>393</v>
      </c>
      <c r="H57" s="48" t="s">
        <v>393</v>
      </c>
      <c r="I57" s="13" t="s">
        <v>393</v>
      </c>
    </row>
    <row r="58" spans="1:9">
      <c r="A58" s="76" t="s">
        <v>565</v>
      </c>
      <c r="B58" s="77" t="s">
        <v>393</v>
      </c>
      <c r="C58" s="81" t="s">
        <v>393</v>
      </c>
      <c r="D58" s="326" t="s">
        <v>393</v>
      </c>
      <c r="E58" s="77" t="s">
        <v>393</v>
      </c>
      <c r="F58" s="77" t="s">
        <v>393</v>
      </c>
      <c r="G58" s="81" t="s">
        <v>393</v>
      </c>
      <c r="H58" s="326" t="s">
        <v>393</v>
      </c>
      <c r="I58" s="78" t="s">
        <v>393</v>
      </c>
    </row>
    <row r="59" spans="1:9">
      <c r="A59" s="66"/>
      <c r="B59" s="83"/>
      <c r="C59" s="83"/>
      <c r="D59" s="48"/>
      <c r="E59" s="48"/>
      <c r="F59" s="83"/>
      <c r="G59" s="83"/>
      <c r="H59" s="48"/>
      <c r="I59" s="13"/>
    </row>
    <row r="60" spans="1:9">
      <c r="A60" s="66" t="s">
        <v>492</v>
      </c>
      <c r="B60" s="83" t="s">
        <v>393</v>
      </c>
      <c r="C60" s="83" t="s">
        <v>393</v>
      </c>
      <c r="D60" s="48" t="s">
        <v>393</v>
      </c>
      <c r="E60" s="48" t="s">
        <v>393</v>
      </c>
      <c r="F60" s="83" t="s">
        <v>393</v>
      </c>
      <c r="G60" s="83" t="s">
        <v>393</v>
      </c>
      <c r="H60" s="48" t="s">
        <v>393</v>
      </c>
      <c r="I60" s="13" t="s">
        <v>393</v>
      </c>
    </row>
    <row r="61" spans="1:9">
      <c r="A61" s="66" t="s">
        <v>493</v>
      </c>
      <c r="B61" s="83" t="s">
        <v>393</v>
      </c>
      <c r="C61" s="83" t="s">
        <v>393</v>
      </c>
      <c r="D61" s="48" t="s">
        <v>393</v>
      </c>
      <c r="E61" s="48" t="s">
        <v>393</v>
      </c>
      <c r="F61" s="83" t="s">
        <v>393</v>
      </c>
      <c r="G61" s="83" t="s">
        <v>393</v>
      </c>
      <c r="H61" s="48" t="s">
        <v>393</v>
      </c>
      <c r="I61" s="13" t="s">
        <v>393</v>
      </c>
    </row>
    <row r="62" spans="1:9">
      <c r="A62" s="66" t="s">
        <v>494</v>
      </c>
      <c r="B62" s="83" t="s">
        <v>393</v>
      </c>
      <c r="C62" s="83" t="s">
        <v>393</v>
      </c>
      <c r="D62" s="48" t="s">
        <v>393</v>
      </c>
      <c r="E62" s="48" t="s">
        <v>393</v>
      </c>
      <c r="F62" s="83" t="s">
        <v>393</v>
      </c>
      <c r="G62" s="83" t="s">
        <v>393</v>
      </c>
      <c r="H62" s="48" t="s">
        <v>393</v>
      </c>
      <c r="I62" s="13" t="s">
        <v>393</v>
      </c>
    </row>
    <row r="63" spans="1:9">
      <c r="A63" s="76" t="s">
        <v>495</v>
      </c>
      <c r="B63" s="77" t="s">
        <v>393</v>
      </c>
      <c r="C63" s="81" t="s">
        <v>393</v>
      </c>
      <c r="D63" s="326" t="s">
        <v>393</v>
      </c>
      <c r="E63" s="77" t="s">
        <v>393</v>
      </c>
      <c r="F63" s="77" t="s">
        <v>393</v>
      </c>
      <c r="G63" s="81" t="s">
        <v>393</v>
      </c>
      <c r="H63" s="326" t="s">
        <v>393</v>
      </c>
      <c r="I63" s="78" t="s">
        <v>393</v>
      </c>
    </row>
    <row r="64" spans="1:9">
      <c r="A64" s="66"/>
      <c r="B64" s="83"/>
      <c r="C64" s="83"/>
      <c r="D64" s="48"/>
      <c r="E64" s="48"/>
      <c r="F64" s="83"/>
      <c r="G64" s="83"/>
      <c r="H64" s="48"/>
      <c r="I64" s="13"/>
    </row>
    <row r="65" spans="1:9">
      <c r="A65" s="76" t="s">
        <v>496</v>
      </c>
      <c r="B65" s="77" t="s">
        <v>393</v>
      </c>
      <c r="C65" s="81" t="s">
        <v>393</v>
      </c>
      <c r="D65" s="326" t="s">
        <v>393</v>
      </c>
      <c r="E65" s="77" t="s">
        <v>393</v>
      </c>
      <c r="F65" s="77" t="s">
        <v>393</v>
      </c>
      <c r="G65" s="81" t="s">
        <v>393</v>
      </c>
      <c r="H65" s="326" t="s">
        <v>393</v>
      </c>
      <c r="I65" s="78" t="s">
        <v>393</v>
      </c>
    </row>
    <row r="66" spans="1:9">
      <c r="A66" s="66"/>
      <c r="B66" s="83"/>
      <c r="C66" s="83"/>
      <c r="D66" s="48"/>
      <c r="E66" s="48"/>
      <c r="F66" s="83"/>
      <c r="G66" s="83"/>
      <c r="H66" s="48"/>
      <c r="I66" s="13"/>
    </row>
    <row r="67" spans="1:9">
      <c r="A67" s="66" t="s">
        <v>497</v>
      </c>
      <c r="B67" s="83" t="s">
        <v>393</v>
      </c>
      <c r="C67" s="83" t="s">
        <v>393</v>
      </c>
      <c r="D67" s="48" t="s">
        <v>393</v>
      </c>
      <c r="E67" s="48" t="s">
        <v>393</v>
      </c>
      <c r="F67" s="83" t="s">
        <v>393</v>
      </c>
      <c r="G67" s="83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83" t="s">
        <v>393</v>
      </c>
      <c r="C68" s="83" t="s">
        <v>393</v>
      </c>
      <c r="D68" s="48" t="s">
        <v>393</v>
      </c>
      <c r="E68" s="48" t="s">
        <v>393</v>
      </c>
      <c r="F68" s="83" t="s">
        <v>393</v>
      </c>
      <c r="G68" s="83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81" t="s">
        <v>393</v>
      </c>
      <c r="D69" s="326" t="s">
        <v>393</v>
      </c>
      <c r="E69" s="77" t="s">
        <v>393</v>
      </c>
      <c r="F69" s="77" t="s">
        <v>393</v>
      </c>
      <c r="G69" s="81" t="s">
        <v>393</v>
      </c>
      <c r="H69" s="326" t="s">
        <v>393</v>
      </c>
      <c r="I69" s="78" t="s">
        <v>393</v>
      </c>
    </row>
    <row r="70" spans="1:9">
      <c r="A70" s="66"/>
      <c r="B70" s="83"/>
      <c r="C70" s="83"/>
      <c r="D70" s="48"/>
      <c r="E70" s="48"/>
      <c r="F70" s="83"/>
      <c r="G70" s="83"/>
      <c r="H70" s="48"/>
      <c r="I70" s="13"/>
    </row>
    <row r="71" spans="1:9">
      <c r="A71" s="66" t="s">
        <v>500</v>
      </c>
      <c r="B71" s="83" t="s">
        <v>393</v>
      </c>
      <c r="C71" s="83" t="s">
        <v>393</v>
      </c>
      <c r="D71" s="48" t="s">
        <v>393</v>
      </c>
      <c r="E71" s="48" t="s">
        <v>393</v>
      </c>
      <c r="F71" s="83" t="s">
        <v>393</v>
      </c>
      <c r="G71" s="83" t="s">
        <v>393</v>
      </c>
      <c r="H71" s="48" t="s">
        <v>393</v>
      </c>
      <c r="I71" s="13" t="s">
        <v>393</v>
      </c>
    </row>
    <row r="72" spans="1:9">
      <c r="A72" s="66" t="s">
        <v>501</v>
      </c>
      <c r="B72" s="83" t="s">
        <v>393</v>
      </c>
      <c r="C72" s="83" t="s">
        <v>393</v>
      </c>
      <c r="D72" s="48" t="s">
        <v>393</v>
      </c>
      <c r="E72" s="48" t="s">
        <v>393</v>
      </c>
      <c r="F72" s="83" t="s">
        <v>393</v>
      </c>
      <c r="G72" s="83" t="s">
        <v>393</v>
      </c>
      <c r="H72" s="48" t="s">
        <v>393</v>
      </c>
      <c r="I72" s="13" t="s">
        <v>393</v>
      </c>
    </row>
    <row r="73" spans="1:9">
      <c r="A73" s="66" t="s">
        <v>502</v>
      </c>
      <c r="B73" s="83" t="s">
        <v>393</v>
      </c>
      <c r="C73" s="83" t="s">
        <v>393</v>
      </c>
      <c r="D73" s="48" t="s">
        <v>393</v>
      </c>
      <c r="E73" s="48" t="s">
        <v>393</v>
      </c>
      <c r="F73" s="83" t="s">
        <v>393</v>
      </c>
      <c r="G73" s="83" t="s">
        <v>393</v>
      </c>
      <c r="H73" s="48" t="s">
        <v>393</v>
      </c>
      <c r="I73" s="13" t="s">
        <v>393</v>
      </c>
    </row>
    <row r="74" spans="1:9">
      <c r="A74" s="66" t="s">
        <v>503</v>
      </c>
      <c r="B74" s="83" t="s">
        <v>393</v>
      </c>
      <c r="C74" s="83" t="s">
        <v>393</v>
      </c>
      <c r="D74" s="48" t="s">
        <v>393</v>
      </c>
      <c r="E74" s="48" t="s">
        <v>393</v>
      </c>
      <c r="F74" s="83" t="s">
        <v>393</v>
      </c>
      <c r="G74" s="83" t="s">
        <v>393</v>
      </c>
      <c r="H74" s="48" t="s">
        <v>393</v>
      </c>
      <c r="I74" s="13" t="s">
        <v>393</v>
      </c>
    </row>
    <row r="75" spans="1:9">
      <c r="A75" s="66" t="s">
        <v>504</v>
      </c>
      <c r="B75" s="83" t="s">
        <v>393</v>
      </c>
      <c r="C75" s="83" t="s">
        <v>393</v>
      </c>
      <c r="D75" s="48" t="s">
        <v>393</v>
      </c>
      <c r="E75" s="48" t="s">
        <v>393</v>
      </c>
      <c r="F75" s="83" t="s">
        <v>393</v>
      </c>
      <c r="G75" s="83" t="s">
        <v>393</v>
      </c>
      <c r="H75" s="48" t="s">
        <v>393</v>
      </c>
      <c r="I75" s="13" t="s">
        <v>393</v>
      </c>
    </row>
    <row r="76" spans="1:9">
      <c r="A76" s="66" t="s">
        <v>505</v>
      </c>
      <c r="B76" s="83" t="s">
        <v>393</v>
      </c>
      <c r="C76" s="83" t="s">
        <v>393</v>
      </c>
      <c r="D76" s="48" t="s">
        <v>393</v>
      </c>
      <c r="E76" s="48" t="s">
        <v>393</v>
      </c>
      <c r="F76" s="83" t="s">
        <v>393</v>
      </c>
      <c r="G76" s="83" t="s">
        <v>393</v>
      </c>
      <c r="H76" s="48" t="s">
        <v>393</v>
      </c>
      <c r="I76" s="13" t="s">
        <v>393</v>
      </c>
    </row>
    <row r="77" spans="1:9">
      <c r="A77" s="66" t="s">
        <v>506</v>
      </c>
      <c r="B77" s="83" t="s">
        <v>393</v>
      </c>
      <c r="C77" s="83" t="s">
        <v>393</v>
      </c>
      <c r="D77" s="48" t="s">
        <v>393</v>
      </c>
      <c r="E77" s="48" t="s">
        <v>393</v>
      </c>
      <c r="F77" s="83" t="s">
        <v>393</v>
      </c>
      <c r="G77" s="83" t="s">
        <v>393</v>
      </c>
      <c r="H77" s="48" t="s">
        <v>393</v>
      </c>
      <c r="I77" s="13" t="s">
        <v>393</v>
      </c>
    </row>
    <row r="78" spans="1:9">
      <c r="A78" s="66" t="s">
        <v>507</v>
      </c>
      <c r="B78" s="83" t="s">
        <v>393</v>
      </c>
      <c r="C78" s="83" t="s">
        <v>393</v>
      </c>
      <c r="D78" s="48" t="s">
        <v>393</v>
      </c>
      <c r="E78" s="48" t="s">
        <v>393</v>
      </c>
      <c r="F78" s="83" t="s">
        <v>393</v>
      </c>
      <c r="G78" s="83" t="s">
        <v>393</v>
      </c>
      <c r="H78" s="48" t="s">
        <v>393</v>
      </c>
      <c r="I78" s="13" t="s">
        <v>393</v>
      </c>
    </row>
    <row r="79" spans="1:9">
      <c r="A79" s="76" t="s">
        <v>508</v>
      </c>
      <c r="B79" s="77" t="s">
        <v>393</v>
      </c>
      <c r="C79" s="81" t="s">
        <v>393</v>
      </c>
      <c r="D79" s="326" t="s">
        <v>393</v>
      </c>
      <c r="E79" s="77" t="s">
        <v>393</v>
      </c>
      <c r="F79" s="77" t="s">
        <v>393</v>
      </c>
      <c r="G79" s="81" t="s">
        <v>393</v>
      </c>
      <c r="H79" s="326" t="s">
        <v>393</v>
      </c>
      <c r="I79" s="78" t="s">
        <v>393</v>
      </c>
    </row>
    <row r="80" spans="1:9">
      <c r="A80" s="66"/>
      <c r="B80" s="83"/>
      <c r="C80" s="83"/>
      <c r="D80" s="48"/>
      <c r="E80" s="48"/>
      <c r="F80" s="83"/>
      <c r="G80" s="83"/>
      <c r="H80" s="48"/>
      <c r="I80" s="13"/>
    </row>
    <row r="81" spans="1:9">
      <c r="A81" s="66" t="s">
        <v>509</v>
      </c>
      <c r="B81" s="83" t="s">
        <v>393</v>
      </c>
      <c r="C81" s="83" t="s">
        <v>393</v>
      </c>
      <c r="D81" s="48" t="s">
        <v>393</v>
      </c>
      <c r="E81" s="48" t="s">
        <v>393</v>
      </c>
      <c r="F81" s="83" t="s">
        <v>393</v>
      </c>
      <c r="G81" s="83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83" t="s">
        <v>393</v>
      </c>
      <c r="C82" s="83" t="s">
        <v>393</v>
      </c>
      <c r="D82" s="48" t="s">
        <v>393</v>
      </c>
      <c r="E82" s="48" t="s">
        <v>393</v>
      </c>
      <c r="F82" s="83" t="s">
        <v>393</v>
      </c>
      <c r="G82" s="83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81" t="s">
        <v>393</v>
      </c>
      <c r="D83" s="326" t="s">
        <v>393</v>
      </c>
      <c r="E83" s="77" t="s">
        <v>393</v>
      </c>
      <c r="F83" s="77" t="s">
        <v>393</v>
      </c>
      <c r="G83" s="81" t="s">
        <v>393</v>
      </c>
      <c r="H83" s="326" t="s">
        <v>393</v>
      </c>
      <c r="I83" s="78" t="s">
        <v>393</v>
      </c>
    </row>
    <row r="84" spans="1:9">
      <c r="A84" s="66"/>
      <c r="B84" s="83"/>
      <c r="C84" s="83"/>
      <c r="D84" s="48"/>
      <c r="E84" s="48"/>
      <c r="F84" s="83"/>
      <c r="G84" s="83"/>
      <c r="H84" s="48"/>
      <c r="I84" s="13"/>
    </row>
    <row r="85" spans="1:9" ht="13.5" thickBot="1">
      <c r="A85" s="69" t="s">
        <v>512</v>
      </c>
      <c r="B85" s="55" t="s">
        <v>393</v>
      </c>
      <c r="C85" s="55">
        <v>97</v>
      </c>
      <c r="D85" s="55">
        <v>21</v>
      </c>
      <c r="E85" s="55">
        <v>118</v>
      </c>
      <c r="F85" s="205" t="s">
        <v>393</v>
      </c>
      <c r="G85" s="205">
        <v>53964</v>
      </c>
      <c r="H85" s="205">
        <v>61571</v>
      </c>
      <c r="I85" s="56">
        <v>6528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02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85546875" style="37" customWidth="1"/>
    <col min="2" max="2" width="12.42578125" style="37" bestFit="1" customWidth="1"/>
    <col min="3" max="3" width="11.7109375" style="37" bestFit="1" customWidth="1"/>
    <col min="4" max="4" width="13" style="37" bestFit="1" customWidth="1"/>
    <col min="5" max="6" width="11.7109375" style="37" bestFit="1" customWidth="1"/>
    <col min="7" max="7" width="13.28515625" style="37" bestFit="1" customWidth="1"/>
    <col min="8" max="8" width="13.28515625" style="37" customWidth="1"/>
    <col min="9" max="16384" width="11.42578125" style="37"/>
  </cols>
  <sheetData>
    <row r="1" spans="1:10" s="27" customFormat="1" ht="18">
      <c r="A1" s="1526" t="s">
        <v>547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41.25" customHeight="1">
      <c r="A3" s="1527" t="s">
        <v>1490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7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1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36.7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 ht="24.75" customHeight="1">
      <c r="A8" s="75" t="s">
        <v>452</v>
      </c>
      <c r="B8" s="45">
        <v>59</v>
      </c>
      <c r="C8" s="126" t="s">
        <v>393</v>
      </c>
      <c r="D8" s="45">
        <v>59</v>
      </c>
      <c r="E8" s="135">
        <v>2352</v>
      </c>
      <c r="F8" s="126" t="s">
        <v>393</v>
      </c>
      <c r="G8" s="45">
        <v>139</v>
      </c>
      <c r="H8" s="135">
        <v>149</v>
      </c>
      <c r="I8" s="127"/>
      <c r="J8" s="127"/>
    </row>
    <row r="9" spans="1:10">
      <c r="A9" s="66" t="s">
        <v>453</v>
      </c>
      <c r="B9" s="48">
        <v>862</v>
      </c>
      <c r="C9" s="48" t="s">
        <v>393</v>
      </c>
      <c r="D9" s="48">
        <v>862</v>
      </c>
      <c r="E9" s="13">
        <v>1494</v>
      </c>
      <c r="F9" s="48" t="s">
        <v>393</v>
      </c>
      <c r="G9" s="48">
        <v>1288</v>
      </c>
      <c r="H9" s="13">
        <v>1298</v>
      </c>
      <c r="I9" s="127"/>
      <c r="J9" s="127"/>
    </row>
    <row r="10" spans="1:10">
      <c r="A10" s="66" t="s">
        <v>454</v>
      </c>
      <c r="B10" s="48">
        <v>5175</v>
      </c>
      <c r="C10" s="48" t="s">
        <v>393</v>
      </c>
      <c r="D10" s="48">
        <v>5175</v>
      </c>
      <c r="E10" s="13">
        <v>2394</v>
      </c>
      <c r="F10" s="48" t="s">
        <v>393</v>
      </c>
      <c r="G10" s="48">
        <v>12389</v>
      </c>
      <c r="H10" s="13">
        <v>11231</v>
      </c>
      <c r="I10" s="127"/>
      <c r="J10" s="127"/>
    </row>
    <row r="11" spans="1:10">
      <c r="A11" s="66" t="s">
        <v>455</v>
      </c>
      <c r="B11" s="48">
        <v>42</v>
      </c>
      <c r="C11" s="48" t="s">
        <v>393</v>
      </c>
      <c r="D11" s="48">
        <v>42</v>
      </c>
      <c r="E11" s="13">
        <v>1803</v>
      </c>
      <c r="F11" s="48" t="s">
        <v>393</v>
      </c>
      <c r="G11" s="48">
        <v>76</v>
      </c>
      <c r="H11" s="13">
        <v>76</v>
      </c>
      <c r="I11" s="127"/>
      <c r="J11" s="127"/>
    </row>
    <row r="12" spans="1:10">
      <c r="A12" s="76" t="s">
        <v>456</v>
      </c>
      <c r="B12" s="77">
        <v>6138</v>
      </c>
      <c r="C12" s="77" t="s">
        <v>393</v>
      </c>
      <c r="D12" s="77">
        <v>6138</v>
      </c>
      <c r="E12" s="78">
        <v>2263</v>
      </c>
      <c r="F12" s="77" t="s">
        <v>393</v>
      </c>
      <c r="G12" s="77">
        <v>13892</v>
      </c>
      <c r="H12" s="78">
        <v>12754</v>
      </c>
      <c r="I12" s="127"/>
      <c r="J12" s="127"/>
    </row>
    <row r="13" spans="1:10">
      <c r="A13" s="68"/>
      <c r="B13" s="73"/>
      <c r="C13" s="73"/>
      <c r="D13" s="73"/>
      <c r="E13" s="80"/>
      <c r="F13" s="73"/>
      <c r="G13" s="73"/>
      <c r="H13" s="80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82" t="s">
        <v>393</v>
      </c>
      <c r="F14" s="77" t="s">
        <v>393</v>
      </c>
      <c r="G14" s="77" t="s">
        <v>393</v>
      </c>
      <c r="H14" s="82" t="s">
        <v>393</v>
      </c>
      <c r="I14" s="127"/>
      <c r="J14" s="127"/>
    </row>
    <row r="15" spans="1:10">
      <c r="A15" s="66"/>
      <c r="B15" s="48"/>
      <c r="C15" s="48"/>
      <c r="D15" s="48"/>
      <c r="E15" s="13"/>
      <c r="F15" s="48"/>
      <c r="G15" s="48"/>
      <c r="H15" s="13"/>
      <c r="I15" s="127"/>
      <c r="J15" s="127"/>
    </row>
    <row r="16" spans="1:10">
      <c r="A16" s="76" t="s">
        <v>458</v>
      </c>
      <c r="B16" s="77">
        <v>20</v>
      </c>
      <c r="C16" s="77" t="s">
        <v>393</v>
      </c>
      <c r="D16" s="77">
        <v>20</v>
      </c>
      <c r="E16" s="78">
        <v>1200</v>
      </c>
      <c r="F16" s="77" t="s">
        <v>393</v>
      </c>
      <c r="G16" s="77">
        <v>24</v>
      </c>
      <c r="H16" s="78">
        <v>24</v>
      </c>
      <c r="I16" s="127"/>
      <c r="J16" s="127"/>
    </row>
    <row r="17" spans="1:10">
      <c r="A17" s="66"/>
      <c r="B17" s="48"/>
      <c r="C17" s="48"/>
      <c r="D17" s="48"/>
      <c r="E17" s="13"/>
      <c r="F17" s="48"/>
      <c r="G17" s="48"/>
      <c r="H17" s="13"/>
      <c r="I17" s="127"/>
      <c r="J17" s="127"/>
    </row>
    <row r="18" spans="1:10">
      <c r="A18" s="66" t="s">
        <v>537</v>
      </c>
      <c r="B18" s="48">
        <v>212</v>
      </c>
      <c r="C18" s="48" t="s">
        <v>393</v>
      </c>
      <c r="D18" s="48">
        <v>212</v>
      </c>
      <c r="E18" s="13">
        <v>4200</v>
      </c>
      <c r="F18" s="48" t="s">
        <v>393</v>
      </c>
      <c r="G18" s="48">
        <v>890</v>
      </c>
      <c r="H18" s="13">
        <v>510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13" t="s">
        <v>393</v>
      </c>
      <c r="F19" s="48" t="s">
        <v>393</v>
      </c>
      <c r="G19" s="48" t="s">
        <v>393</v>
      </c>
      <c r="H19" s="13" t="s">
        <v>393</v>
      </c>
      <c r="I19" s="127"/>
      <c r="J19" s="127"/>
    </row>
    <row r="20" spans="1:10">
      <c r="A20" s="66" t="s">
        <v>461</v>
      </c>
      <c r="B20" s="48" t="s">
        <v>393</v>
      </c>
      <c r="C20" s="48" t="s">
        <v>393</v>
      </c>
      <c r="D20" s="48" t="s">
        <v>393</v>
      </c>
      <c r="E20" s="13" t="s">
        <v>393</v>
      </c>
      <c r="F20" s="48" t="s">
        <v>393</v>
      </c>
      <c r="G20" s="48" t="s">
        <v>393</v>
      </c>
      <c r="H20" s="13" t="s">
        <v>393</v>
      </c>
      <c r="I20" s="127"/>
      <c r="J20" s="127"/>
    </row>
    <row r="21" spans="1:10">
      <c r="A21" s="76" t="s">
        <v>462</v>
      </c>
      <c r="B21" s="77">
        <v>212</v>
      </c>
      <c r="C21" s="77" t="s">
        <v>393</v>
      </c>
      <c r="D21" s="77">
        <v>212</v>
      </c>
      <c r="E21" s="82">
        <v>4200</v>
      </c>
      <c r="F21" s="77" t="s">
        <v>393</v>
      </c>
      <c r="G21" s="77">
        <v>890</v>
      </c>
      <c r="H21" s="82">
        <v>510</v>
      </c>
      <c r="I21" s="127"/>
      <c r="J21" s="127"/>
    </row>
    <row r="22" spans="1:10">
      <c r="A22" s="66"/>
      <c r="B22" s="48"/>
      <c r="C22" s="48"/>
      <c r="D22" s="48"/>
      <c r="E22" s="13"/>
      <c r="F22" s="48"/>
      <c r="G22" s="48"/>
      <c r="H22" s="13"/>
      <c r="I22" s="127"/>
      <c r="J22" s="127"/>
    </row>
    <row r="23" spans="1:10">
      <c r="A23" s="76" t="s">
        <v>463</v>
      </c>
      <c r="B23" s="77">
        <v>190</v>
      </c>
      <c r="C23" s="77">
        <v>47</v>
      </c>
      <c r="D23" s="77">
        <v>237</v>
      </c>
      <c r="E23" s="78">
        <v>1935</v>
      </c>
      <c r="F23" s="77">
        <v>4481</v>
      </c>
      <c r="G23" s="77">
        <v>578</v>
      </c>
      <c r="H23" s="78">
        <v>325</v>
      </c>
      <c r="I23" s="127"/>
      <c r="J23" s="127"/>
    </row>
    <row r="24" spans="1:10">
      <c r="A24" s="66"/>
      <c r="B24" s="48"/>
      <c r="C24" s="48"/>
      <c r="D24" s="48"/>
      <c r="E24" s="13"/>
      <c r="F24" s="48"/>
      <c r="G24" s="48"/>
      <c r="H24" s="13"/>
      <c r="I24" s="127"/>
      <c r="J24" s="127"/>
    </row>
    <row r="25" spans="1:10">
      <c r="A25" s="76" t="s">
        <v>464</v>
      </c>
      <c r="B25" s="77">
        <v>161</v>
      </c>
      <c r="C25" s="77">
        <v>13</v>
      </c>
      <c r="D25" s="77">
        <v>174</v>
      </c>
      <c r="E25" s="78">
        <v>2938</v>
      </c>
      <c r="F25" s="77">
        <v>4500</v>
      </c>
      <c r="G25" s="77">
        <v>532</v>
      </c>
      <c r="H25" s="78">
        <v>190</v>
      </c>
      <c r="I25" s="127"/>
      <c r="J25" s="127"/>
    </row>
    <row r="26" spans="1:10">
      <c r="A26" s="66"/>
      <c r="B26" s="48"/>
      <c r="C26" s="48"/>
      <c r="D26" s="48"/>
      <c r="E26" s="13"/>
      <c r="F26" s="48"/>
      <c r="G26" s="48"/>
      <c r="H26" s="13"/>
      <c r="I26" s="127"/>
      <c r="J26" s="127"/>
    </row>
    <row r="27" spans="1:10">
      <c r="A27" s="66" t="s">
        <v>465</v>
      </c>
      <c r="B27" s="48">
        <v>428</v>
      </c>
      <c r="C27" s="48">
        <v>30</v>
      </c>
      <c r="D27" s="48">
        <v>458</v>
      </c>
      <c r="E27" s="13">
        <v>3028</v>
      </c>
      <c r="F27" s="48">
        <v>4500</v>
      </c>
      <c r="G27" s="48">
        <v>1431</v>
      </c>
      <c r="H27" s="13">
        <v>1030</v>
      </c>
      <c r="I27" s="127"/>
      <c r="J27" s="127"/>
    </row>
    <row r="28" spans="1:10">
      <c r="A28" s="66" t="s">
        <v>466</v>
      </c>
      <c r="B28" s="83">
        <v>7995</v>
      </c>
      <c r="C28" s="83">
        <v>328</v>
      </c>
      <c r="D28" s="48">
        <v>8323</v>
      </c>
      <c r="E28" s="84">
        <v>1743</v>
      </c>
      <c r="F28" s="83">
        <v>3000</v>
      </c>
      <c r="G28" s="48">
        <v>14919</v>
      </c>
      <c r="H28" s="84">
        <v>7788</v>
      </c>
      <c r="I28" s="127"/>
      <c r="J28" s="127"/>
    </row>
    <row r="29" spans="1:10">
      <c r="A29" s="66" t="s">
        <v>467</v>
      </c>
      <c r="B29" s="83">
        <v>2849</v>
      </c>
      <c r="C29" s="83">
        <v>13</v>
      </c>
      <c r="D29" s="48">
        <v>2862</v>
      </c>
      <c r="E29" s="84">
        <v>1501</v>
      </c>
      <c r="F29" s="83">
        <v>1846</v>
      </c>
      <c r="G29" s="48">
        <v>4300</v>
      </c>
      <c r="H29" s="84">
        <v>1238</v>
      </c>
      <c r="I29" s="127"/>
      <c r="J29" s="127"/>
    </row>
    <row r="30" spans="1:10">
      <c r="A30" s="76" t="s">
        <v>468</v>
      </c>
      <c r="B30" s="77">
        <v>11272</v>
      </c>
      <c r="C30" s="77">
        <v>371</v>
      </c>
      <c r="D30" s="77">
        <v>11643</v>
      </c>
      <c r="E30" s="78">
        <v>1731</v>
      </c>
      <c r="F30" s="77">
        <v>3081</v>
      </c>
      <c r="G30" s="77">
        <v>20650</v>
      </c>
      <c r="H30" s="78">
        <v>10056</v>
      </c>
      <c r="I30" s="127"/>
      <c r="J30" s="127"/>
    </row>
    <row r="31" spans="1:10">
      <c r="A31" s="66"/>
      <c r="B31" s="83"/>
      <c r="C31" s="83"/>
      <c r="D31" s="48"/>
      <c r="E31" s="84"/>
      <c r="F31" s="83"/>
      <c r="G31" s="48"/>
      <c r="H31" s="84"/>
      <c r="I31" s="127"/>
      <c r="J31" s="127"/>
    </row>
    <row r="32" spans="1:10">
      <c r="A32" s="66" t="s">
        <v>469</v>
      </c>
      <c r="B32" s="48">
        <v>37</v>
      </c>
      <c r="C32" s="48">
        <v>6</v>
      </c>
      <c r="D32" s="48">
        <v>43</v>
      </c>
      <c r="E32" s="13">
        <v>2031</v>
      </c>
      <c r="F32" s="48">
        <v>4512</v>
      </c>
      <c r="G32" s="48">
        <v>102</v>
      </c>
      <c r="H32" s="13">
        <v>30</v>
      </c>
      <c r="I32" s="127"/>
      <c r="J32" s="127"/>
    </row>
    <row r="33" spans="1:10">
      <c r="A33" s="66" t="s">
        <v>470</v>
      </c>
      <c r="B33" s="48">
        <v>206</v>
      </c>
      <c r="C33" s="48">
        <v>119</v>
      </c>
      <c r="D33" s="48">
        <v>325</v>
      </c>
      <c r="E33" s="13">
        <v>2353</v>
      </c>
      <c r="F33" s="48">
        <v>4000</v>
      </c>
      <c r="G33" s="48">
        <v>961</v>
      </c>
      <c r="H33" s="13" t="s">
        <v>393</v>
      </c>
      <c r="I33" s="127"/>
      <c r="J33" s="127"/>
    </row>
    <row r="34" spans="1:10">
      <c r="A34" s="66" t="s">
        <v>471</v>
      </c>
      <c r="B34" s="12">
        <v>268</v>
      </c>
      <c r="C34" s="12">
        <v>51</v>
      </c>
      <c r="D34" s="48">
        <v>319</v>
      </c>
      <c r="E34" s="13">
        <v>2836</v>
      </c>
      <c r="F34" s="12">
        <v>7334</v>
      </c>
      <c r="G34" s="48">
        <v>1134</v>
      </c>
      <c r="H34" s="13">
        <v>624</v>
      </c>
      <c r="I34" s="127"/>
      <c r="J34" s="127"/>
    </row>
    <row r="35" spans="1:10">
      <c r="A35" s="66" t="s">
        <v>472</v>
      </c>
      <c r="B35" s="48" t="s">
        <v>393</v>
      </c>
      <c r="C35" s="48" t="s">
        <v>393</v>
      </c>
      <c r="D35" s="48" t="s">
        <v>393</v>
      </c>
      <c r="E35" s="13" t="s">
        <v>393</v>
      </c>
      <c r="F35" s="48" t="s">
        <v>393</v>
      </c>
      <c r="G35" s="48" t="s">
        <v>393</v>
      </c>
      <c r="H35" s="13" t="s">
        <v>393</v>
      </c>
      <c r="I35" s="127"/>
      <c r="J35" s="127"/>
    </row>
    <row r="36" spans="1:10">
      <c r="A36" s="76" t="s">
        <v>473</v>
      </c>
      <c r="B36" s="77">
        <v>511</v>
      </c>
      <c r="C36" s="77">
        <v>176</v>
      </c>
      <c r="D36" s="77">
        <v>687</v>
      </c>
      <c r="E36" s="78">
        <v>2583</v>
      </c>
      <c r="F36" s="77">
        <v>4984</v>
      </c>
      <c r="G36" s="77">
        <v>2197</v>
      </c>
      <c r="H36" s="78">
        <v>654</v>
      </c>
      <c r="I36" s="127"/>
      <c r="J36" s="127"/>
    </row>
    <row r="37" spans="1:10">
      <c r="A37" s="66"/>
      <c r="B37" s="12"/>
      <c r="C37" s="12"/>
      <c r="D37" s="48"/>
      <c r="E37" s="13"/>
      <c r="F37" s="12"/>
      <c r="G37" s="48"/>
      <c r="H37" s="13"/>
      <c r="I37" s="127"/>
      <c r="J37" s="127"/>
    </row>
    <row r="38" spans="1:10">
      <c r="A38" s="76" t="s">
        <v>474</v>
      </c>
      <c r="B38" s="77" t="s">
        <v>393</v>
      </c>
      <c r="C38" s="77" t="s">
        <v>393</v>
      </c>
      <c r="D38" s="77" t="s">
        <v>393</v>
      </c>
      <c r="E38" s="78" t="s">
        <v>393</v>
      </c>
      <c r="F38" s="77" t="s">
        <v>393</v>
      </c>
      <c r="G38" s="77" t="s">
        <v>393</v>
      </c>
      <c r="H38" s="78" t="s">
        <v>393</v>
      </c>
      <c r="I38" s="127"/>
      <c r="J38" s="127"/>
    </row>
    <row r="39" spans="1:10">
      <c r="A39" s="66"/>
      <c r="B39" s="12"/>
      <c r="C39" s="12"/>
      <c r="D39" s="48"/>
      <c r="E39" s="13"/>
      <c r="F39" s="12"/>
      <c r="G39" s="48"/>
      <c r="H39" s="13"/>
      <c r="I39" s="127"/>
      <c r="J39" s="127"/>
    </row>
    <row r="40" spans="1:10">
      <c r="A40" s="66" t="s">
        <v>538</v>
      </c>
      <c r="B40" s="12">
        <v>12322</v>
      </c>
      <c r="C40" s="12">
        <v>713</v>
      </c>
      <c r="D40" s="48">
        <v>13035</v>
      </c>
      <c r="E40" s="13">
        <v>1038</v>
      </c>
      <c r="F40" s="12">
        <v>2516</v>
      </c>
      <c r="G40" s="48">
        <v>14584</v>
      </c>
      <c r="H40" s="13">
        <v>9917</v>
      </c>
      <c r="I40" s="127"/>
      <c r="J40" s="127"/>
    </row>
    <row r="41" spans="1:10">
      <c r="A41" s="66" t="s">
        <v>476</v>
      </c>
      <c r="B41" s="12">
        <v>2232</v>
      </c>
      <c r="C41" s="12">
        <v>152</v>
      </c>
      <c r="D41" s="48">
        <v>2384</v>
      </c>
      <c r="E41" s="13">
        <v>2590</v>
      </c>
      <c r="F41" s="12">
        <v>4047</v>
      </c>
      <c r="G41" s="48">
        <v>6396</v>
      </c>
      <c r="H41" s="13">
        <v>3837</v>
      </c>
      <c r="I41" s="127"/>
      <c r="J41" s="127"/>
    </row>
    <row r="42" spans="1:10">
      <c r="A42" s="66" t="s">
        <v>477</v>
      </c>
      <c r="B42" s="12">
        <v>8021</v>
      </c>
      <c r="C42" s="12">
        <v>188</v>
      </c>
      <c r="D42" s="48">
        <v>8209</v>
      </c>
      <c r="E42" s="13">
        <v>1600</v>
      </c>
      <c r="F42" s="12">
        <v>2500</v>
      </c>
      <c r="G42" s="48">
        <v>13304</v>
      </c>
      <c r="H42" s="13">
        <v>3991</v>
      </c>
      <c r="I42" s="127"/>
      <c r="J42" s="127"/>
    </row>
    <row r="43" spans="1:10">
      <c r="A43" s="66" t="s">
        <v>478</v>
      </c>
      <c r="B43" s="48">
        <v>15894</v>
      </c>
      <c r="C43" s="48">
        <v>449</v>
      </c>
      <c r="D43" s="48">
        <v>16343</v>
      </c>
      <c r="E43" s="13">
        <v>2476</v>
      </c>
      <c r="F43" s="48">
        <v>3852</v>
      </c>
      <c r="G43" s="48">
        <v>41083</v>
      </c>
      <c r="H43" s="13">
        <v>30812</v>
      </c>
      <c r="I43" s="127"/>
      <c r="J43" s="127"/>
    </row>
    <row r="44" spans="1:10">
      <c r="A44" s="66" t="s">
        <v>479</v>
      </c>
      <c r="B44" s="48">
        <v>10083</v>
      </c>
      <c r="C44" s="48" t="s">
        <v>393</v>
      </c>
      <c r="D44" s="48">
        <v>10083</v>
      </c>
      <c r="E44" s="13">
        <v>1339</v>
      </c>
      <c r="F44" s="48" t="s">
        <v>393</v>
      </c>
      <c r="G44" s="48">
        <v>13501</v>
      </c>
      <c r="H44" s="13">
        <v>3037</v>
      </c>
      <c r="I44" s="127"/>
      <c r="J44" s="127"/>
    </row>
    <row r="45" spans="1:10">
      <c r="A45" s="66" t="s">
        <v>480</v>
      </c>
      <c r="B45" s="48">
        <v>9860</v>
      </c>
      <c r="C45" s="48">
        <v>490</v>
      </c>
      <c r="D45" s="48">
        <v>10350</v>
      </c>
      <c r="E45" s="13">
        <v>1465</v>
      </c>
      <c r="F45" s="48">
        <v>2307</v>
      </c>
      <c r="G45" s="48">
        <v>15575</v>
      </c>
      <c r="H45" s="13">
        <v>7788</v>
      </c>
      <c r="I45" s="127"/>
      <c r="J45" s="127"/>
    </row>
    <row r="46" spans="1:10">
      <c r="A46" s="66" t="s">
        <v>481</v>
      </c>
      <c r="B46" s="48">
        <v>8345</v>
      </c>
      <c r="C46" s="48">
        <v>104</v>
      </c>
      <c r="D46" s="48">
        <v>8449</v>
      </c>
      <c r="E46" s="13">
        <v>2409</v>
      </c>
      <c r="F46" s="48">
        <v>3300</v>
      </c>
      <c r="G46" s="48">
        <v>20446</v>
      </c>
      <c r="H46" s="13">
        <v>12277</v>
      </c>
      <c r="I46" s="127"/>
      <c r="J46" s="127"/>
    </row>
    <row r="47" spans="1:10">
      <c r="A47" s="66" t="s">
        <v>482</v>
      </c>
      <c r="B47" s="48">
        <v>11840</v>
      </c>
      <c r="C47" s="48">
        <v>1861</v>
      </c>
      <c r="D47" s="48">
        <v>13701</v>
      </c>
      <c r="E47" s="13">
        <v>2050</v>
      </c>
      <c r="F47" s="48">
        <v>3655</v>
      </c>
      <c r="G47" s="48">
        <v>31074</v>
      </c>
      <c r="H47" s="13">
        <v>8321</v>
      </c>
      <c r="I47" s="127"/>
      <c r="J47" s="127"/>
    </row>
    <row r="48" spans="1:10">
      <c r="A48" s="66" t="s">
        <v>483</v>
      </c>
      <c r="B48" s="48">
        <v>6792</v>
      </c>
      <c r="C48" s="48">
        <v>282</v>
      </c>
      <c r="D48" s="48">
        <v>7074</v>
      </c>
      <c r="E48" s="13">
        <v>1423</v>
      </c>
      <c r="F48" s="48">
        <v>3500</v>
      </c>
      <c r="G48" s="48">
        <v>10652</v>
      </c>
      <c r="H48" s="13">
        <v>7456</v>
      </c>
      <c r="I48" s="127"/>
      <c r="J48" s="127"/>
    </row>
    <row r="49" spans="1:10">
      <c r="A49" s="76" t="s">
        <v>484</v>
      </c>
      <c r="B49" s="77">
        <v>85389</v>
      </c>
      <c r="C49" s="77">
        <v>4239</v>
      </c>
      <c r="D49" s="77">
        <v>89628</v>
      </c>
      <c r="E49" s="78">
        <v>1789</v>
      </c>
      <c r="F49" s="77">
        <v>3272</v>
      </c>
      <c r="G49" s="77">
        <v>166615</v>
      </c>
      <c r="H49" s="78">
        <v>87436</v>
      </c>
      <c r="I49" s="127"/>
      <c r="J49" s="127"/>
    </row>
    <row r="50" spans="1:10">
      <c r="A50" s="66"/>
      <c r="B50" s="48"/>
      <c r="C50" s="48"/>
      <c r="D50" s="48"/>
      <c r="E50" s="13"/>
      <c r="F50" s="48"/>
      <c r="G50" s="48"/>
      <c r="H50" s="13"/>
      <c r="I50" s="127"/>
      <c r="J50" s="127"/>
    </row>
    <row r="51" spans="1:10">
      <c r="A51" s="76" t="s">
        <v>485</v>
      </c>
      <c r="B51" s="77">
        <v>696</v>
      </c>
      <c r="C51" s="77">
        <v>15</v>
      </c>
      <c r="D51" s="77">
        <v>711</v>
      </c>
      <c r="E51" s="78">
        <v>1238</v>
      </c>
      <c r="F51" s="77">
        <v>2290</v>
      </c>
      <c r="G51" s="77">
        <v>896</v>
      </c>
      <c r="H51" s="78">
        <v>1344</v>
      </c>
      <c r="I51" s="127"/>
      <c r="J51" s="127"/>
    </row>
    <row r="52" spans="1:10">
      <c r="A52" s="66"/>
      <c r="B52" s="48"/>
      <c r="C52" s="48"/>
      <c r="D52" s="48"/>
      <c r="E52" s="13"/>
      <c r="F52" s="48"/>
      <c r="G52" s="48"/>
      <c r="H52" s="13"/>
      <c r="I52" s="127"/>
      <c r="J52" s="127"/>
    </row>
    <row r="53" spans="1:10">
      <c r="A53" s="66" t="s">
        <v>486</v>
      </c>
      <c r="B53" s="48">
        <v>6980</v>
      </c>
      <c r="C53" s="48">
        <v>625</v>
      </c>
      <c r="D53" s="48">
        <v>7605</v>
      </c>
      <c r="E53" s="13">
        <v>700</v>
      </c>
      <c r="F53" s="48">
        <v>4300</v>
      </c>
      <c r="G53" s="48">
        <v>7574</v>
      </c>
      <c r="H53" s="13">
        <v>757</v>
      </c>
      <c r="I53" s="127"/>
      <c r="J53" s="127"/>
    </row>
    <row r="54" spans="1:10">
      <c r="A54" s="66" t="s">
        <v>487</v>
      </c>
      <c r="B54" s="12">
        <v>1271</v>
      </c>
      <c r="C54" s="12">
        <v>163</v>
      </c>
      <c r="D54" s="48">
        <v>1434</v>
      </c>
      <c r="E54" s="13">
        <v>685</v>
      </c>
      <c r="F54" s="12">
        <v>2000</v>
      </c>
      <c r="G54" s="48">
        <v>1197</v>
      </c>
      <c r="H54" s="13">
        <v>789</v>
      </c>
      <c r="I54" s="127"/>
      <c r="J54" s="127"/>
    </row>
    <row r="55" spans="1:10">
      <c r="A55" s="66" t="s">
        <v>488</v>
      </c>
      <c r="B55" s="12">
        <v>1871</v>
      </c>
      <c r="C55" s="12">
        <v>98</v>
      </c>
      <c r="D55" s="48">
        <v>1969</v>
      </c>
      <c r="E55" s="13">
        <v>2000</v>
      </c>
      <c r="F55" s="12">
        <v>4250</v>
      </c>
      <c r="G55" s="48">
        <v>4159</v>
      </c>
      <c r="H55" s="13">
        <v>1300</v>
      </c>
      <c r="I55" s="127"/>
      <c r="J55" s="127"/>
    </row>
    <row r="56" spans="1:10">
      <c r="A56" s="66" t="s">
        <v>489</v>
      </c>
      <c r="B56" s="12">
        <v>3198</v>
      </c>
      <c r="C56" s="12">
        <v>9</v>
      </c>
      <c r="D56" s="48">
        <v>3207</v>
      </c>
      <c r="E56" s="13">
        <v>1500</v>
      </c>
      <c r="F56" s="12">
        <v>2000</v>
      </c>
      <c r="G56" s="48">
        <v>4815</v>
      </c>
      <c r="H56" s="13">
        <v>2889</v>
      </c>
      <c r="I56" s="127"/>
      <c r="J56" s="127"/>
    </row>
    <row r="57" spans="1:10">
      <c r="A57" s="66" t="s">
        <v>490</v>
      </c>
      <c r="B57" s="48">
        <v>5930</v>
      </c>
      <c r="C57" s="48">
        <v>268</v>
      </c>
      <c r="D57" s="48">
        <v>6198</v>
      </c>
      <c r="E57" s="13">
        <v>800</v>
      </c>
      <c r="F57" s="48">
        <v>3000</v>
      </c>
      <c r="G57" s="48">
        <v>5548</v>
      </c>
      <c r="H57" s="13">
        <v>1664</v>
      </c>
      <c r="I57" s="127"/>
      <c r="J57" s="127"/>
    </row>
    <row r="58" spans="1:10">
      <c r="A58" s="76" t="s">
        <v>539</v>
      </c>
      <c r="B58" s="77">
        <v>19250</v>
      </c>
      <c r="C58" s="77">
        <v>1163</v>
      </c>
      <c r="D58" s="77">
        <v>20413</v>
      </c>
      <c r="E58" s="78">
        <v>989</v>
      </c>
      <c r="F58" s="77">
        <v>3656</v>
      </c>
      <c r="G58" s="77">
        <v>23293</v>
      </c>
      <c r="H58" s="78">
        <v>7399</v>
      </c>
      <c r="I58" s="127"/>
      <c r="J58" s="127"/>
    </row>
    <row r="59" spans="1:10">
      <c r="A59" s="66"/>
      <c r="B59" s="48"/>
      <c r="C59" s="48"/>
      <c r="D59" s="48"/>
      <c r="E59" s="13"/>
      <c r="F59" s="48"/>
      <c r="G59" s="48"/>
      <c r="H59" s="13"/>
      <c r="I59" s="127"/>
      <c r="J59" s="127"/>
    </row>
    <row r="60" spans="1:10">
      <c r="A60" s="66" t="s">
        <v>492</v>
      </c>
      <c r="B60" s="48">
        <v>19</v>
      </c>
      <c r="C60" s="48" t="s">
        <v>393</v>
      </c>
      <c r="D60" s="48">
        <v>19</v>
      </c>
      <c r="E60" s="13">
        <v>200</v>
      </c>
      <c r="F60" s="48" t="s">
        <v>393</v>
      </c>
      <c r="G60" s="48">
        <v>4</v>
      </c>
      <c r="H60" s="13">
        <v>4</v>
      </c>
      <c r="I60" s="127"/>
      <c r="J60" s="127"/>
    </row>
    <row r="61" spans="1:10">
      <c r="A61" s="66" t="s">
        <v>493</v>
      </c>
      <c r="B61" s="12">
        <v>413</v>
      </c>
      <c r="C61" s="12">
        <v>4</v>
      </c>
      <c r="D61" s="48">
        <v>417</v>
      </c>
      <c r="E61" s="13">
        <v>285</v>
      </c>
      <c r="F61" s="12">
        <v>2070</v>
      </c>
      <c r="G61" s="48">
        <v>126</v>
      </c>
      <c r="H61" s="13">
        <v>221</v>
      </c>
      <c r="I61" s="127"/>
      <c r="J61" s="127"/>
    </row>
    <row r="62" spans="1:10">
      <c r="A62" s="66" t="s">
        <v>494</v>
      </c>
      <c r="B62" s="12">
        <v>246</v>
      </c>
      <c r="C62" s="12">
        <v>2</v>
      </c>
      <c r="D62" s="48">
        <v>248</v>
      </c>
      <c r="E62" s="13">
        <v>250</v>
      </c>
      <c r="F62" s="12">
        <v>1000</v>
      </c>
      <c r="G62" s="48">
        <v>64</v>
      </c>
      <c r="H62" s="13">
        <v>19</v>
      </c>
      <c r="I62" s="127"/>
      <c r="J62" s="127"/>
    </row>
    <row r="63" spans="1:10">
      <c r="A63" s="76" t="s">
        <v>495</v>
      </c>
      <c r="B63" s="77">
        <v>678</v>
      </c>
      <c r="C63" s="77">
        <v>6</v>
      </c>
      <c r="D63" s="77">
        <v>684</v>
      </c>
      <c r="E63" s="78">
        <v>270</v>
      </c>
      <c r="F63" s="77">
        <v>1713</v>
      </c>
      <c r="G63" s="77">
        <v>194</v>
      </c>
      <c r="H63" s="78">
        <v>244</v>
      </c>
      <c r="I63" s="127"/>
      <c r="J63" s="127"/>
    </row>
    <row r="64" spans="1:10">
      <c r="A64" s="66"/>
      <c r="B64" s="48"/>
      <c r="C64" s="48"/>
      <c r="D64" s="48"/>
      <c r="E64" s="13"/>
      <c r="F64" s="48"/>
      <c r="G64" s="48"/>
      <c r="H64" s="13"/>
      <c r="I64" s="127"/>
      <c r="J64" s="127"/>
    </row>
    <row r="65" spans="1:10">
      <c r="A65" s="76" t="s">
        <v>496</v>
      </c>
      <c r="B65" s="77">
        <v>1002</v>
      </c>
      <c r="C65" s="77">
        <v>33</v>
      </c>
      <c r="D65" s="77">
        <v>1035</v>
      </c>
      <c r="E65" s="78">
        <v>77</v>
      </c>
      <c r="F65" s="77">
        <v>2600</v>
      </c>
      <c r="G65" s="77">
        <v>163</v>
      </c>
      <c r="H65" s="78">
        <v>67</v>
      </c>
      <c r="I65" s="127"/>
      <c r="J65" s="127"/>
    </row>
    <row r="66" spans="1:10">
      <c r="A66" s="66"/>
      <c r="B66" s="48"/>
      <c r="C66" s="48"/>
      <c r="D66" s="48"/>
      <c r="E66" s="13"/>
      <c r="F66" s="48"/>
      <c r="G66" s="48"/>
      <c r="H66" s="13"/>
      <c r="I66" s="127"/>
      <c r="J66" s="127"/>
    </row>
    <row r="67" spans="1:10">
      <c r="A67" s="66" t="s">
        <v>497</v>
      </c>
      <c r="B67" s="12">
        <v>421</v>
      </c>
      <c r="C67" s="12" t="s">
        <v>393</v>
      </c>
      <c r="D67" s="48">
        <v>421</v>
      </c>
      <c r="E67" s="13">
        <v>723</v>
      </c>
      <c r="F67" s="12" t="s">
        <v>393</v>
      </c>
      <c r="G67" s="48">
        <v>304</v>
      </c>
      <c r="H67" s="13" t="s">
        <v>393</v>
      </c>
      <c r="I67" s="127"/>
      <c r="J67" s="127"/>
    </row>
    <row r="68" spans="1:10">
      <c r="A68" s="66" t="s">
        <v>498</v>
      </c>
      <c r="B68" s="48">
        <v>92</v>
      </c>
      <c r="C68" s="48" t="s">
        <v>393</v>
      </c>
      <c r="D68" s="48">
        <v>92</v>
      </c>
      <c r="E68" s="13">
        <v>762</v>
      </c>
      <c r="F68" s="48" t="s">
        <v>393</v>
      </c>
      <c r="G68" s="48">
        <v>70</v>
      </c>
      <c r="H68" s="13" t="s">
        <v>393</v>
      </c>
      <c r="I68" s="127"/>
      <c r="J68" s="127"/>
    </row>
    <row r="69" spans="1:10">
      <c r="A69" s="76" t="s">
        <v>499</v>
      </c>
      <c r="B69" s="77">
        <v>513</v>
      </c>
      <c r="C69" s="77" t="s">
        <v>393</v>
      </c>
      <c r="D69" s="77">
        <v>513</v>
      </c>
      <c r="E69" s="78">
        <v>730</v>
      </c>
      <c r="F69" s="77" t="s">
        <v>393</v>
      </c>
      <c r="G69" s="77">
        <v>374</v>
      </c>
      <c r="H69" s="78" t="s">
        <v>393</v>
      </c>
      <c r="I69" s="127"/>
      <c r="J69" s="127"/>
    </row>
    <row r="70" spans="1:10">
      <c r="A70" s="66"/>
      <c r="B70" s="48"/>
      <c r="C70" s="48"/>
      <c r="D70" s="48"/>
      <c r="E70" s="13"/>
      <c r="F70" s="48"/>
      <c r="G70" s="48"/>
      <c r="H70" s="13"/>
      <c r="I70" s="127"/>
      <c r="J70" s="127"/>
    </row>
    <row r="71" spans="1:10">
      <c r="A71" s="66" t="s">
        <v>500</v>
      </c>
      <c r="B71" s="48">
        <v>33</v>
      </c>
      <c r="C71" s="48">
        <v>1</v>
      </c>
      <c r="D71" s="48">
        <v>34</v>
      </c>
      <c r="E71" s="13">
        <v>152</v>
      </c>
      <c r="F71" s="48">
        <v>3000</v>
      </c>
      <c r="G71" s="48">
        <v>8</v>
      </c>
      <c r="H71" s="13">
        <v>6</v>
      </c>
      <c r="I71" s="127"/>
      <c r="J71" s="127"/>
    </row>
    <row r="72" spans="1:10">
      <c r="A72" s="66" t="s">
        <v>501</v>
      </c>
      <c r="B72" s="12">
        <v>150</v>
      </c>
      <c r="C72" s="12">
        <v>3</v>
      </c>
      <c r="D72" s="48">
        <v>153</v>
      </c>
      <c r="E72" s="13">
        <v>2977</v>
      </c>
      <c r="F72" s="12">
        <v>4000</v>
      </c>
      <c r="G72" s="48">
        <v>459</v>
      </c>
      <c r="H72" s="13">
        <v>410</v>
      </c>
      <c r="I72" s="127"/>
      <c r="J72" s="127"/>
    </row>
    <row r="73" spans="1:10">
      <c r="A73" s="66" t="s">
        <v>502</v>
      </c>
      <c r="B73" s="48">
        <v>106</v>
      </c>
      <c r="C73" s="48">
        <v>11</v>
      </c>
      <c r="D73" s="48">
        <v>117</v>
      </c>
      <c r="E73" s="13">
        <v>1100</v>
      </c>
      <c r="F73" s="48">
        <v>1900</v>
      </c>
      <c r="G73" s="48">
        <v>138</v>
      </c>
      <c r="H73" s="13">
        <v>111</v>
      </c>
      <c r="I73" s="127"/>
      <c r="J73" s="127"/>
    </row>
    <row r="74" spans="1:10">
      <c r="A74" s="66" t="s">
        <v>503</v>
      </c>
      <c r="B74" s="48">
        <v>871</v>
      </c>
      <c r="C74" s="48">
        <v>51</v>
      </c>
      <c r="D74" s="48">
        <v>922</v>
      </c>
      <c r="E74" s="13">
        <v>315</v>
      </c>
      <c r="F74" s="48">
        <v>1498</v>
      </c>
      <c r="G74" s="48">
        <v>351</v>
      </c>
      <c r="H74" s="13">
        <v>175</v>
      </c>
      <c r="I74" s="127"/>
      <c r="J74" s="127"/>
    </row>
    <row r="75" spans="1:10">
      <c r="A75" s="66" t="s">
        <v>504</v>
      </c>
      <c r="B75" s="85">
        <v>86</v>
      </c>
      <c r="C75" s="48" t="s">
        <v>393</v>
      </c>
      <c r="D75" s="85">
        <v>86</v>
      </c>
      <c r="E75" s="128">
        <v>500</v>
      </c>
      <c r="F75" s="48" t="s">
        <v>393</v>
      </c>
      <c r="G75" s="85">
        <v>43</v>
      </c>
      <c r="H75" s="128" t="s">
        <v>393</v>
      </c>
      <c r="I75" s="127"/>
      <c r="J75" s="127"/>
    </row>
    <row r="76" spans="1:10">
      <c r="A76" s="66" t="s">
        <v>505</v>
      </c>
      <c r="B76" s="48">
        <v>144</v>
      </c>
      <c r="C76" s="48" t="s">
        <v>393</v>
      </c>
      <c r="D76" s="48">
        <v>144</v>
      </c>
      <c r="E76" s="13">
        <v>1111</v>
      </c>
      <c r="F76" s="48" t="s">
        <v>393</v>
      </c>
      <c r="G76" s="48">
        <v>160</v>
      </c>
      <c r="H76" s="13">
        <v>80</v>
      </c>
      <c r="I76" s="127"/>
      <c r="J76" s="127"/>
    </row>
    <row r="77" spans="1:10">
      <c r="A77" s="66" t="s">
        <v>506</v>
      </c>
      <c r="B77" s="48">
        <v>87</v>
      </c>
      <c r="C77" s="48" t="s">
        <v>393</v>
      </c>
      <c r="D77" s="48">
        <v>87</v>
      </c>
      <c r="E77" s="13">
        <v>800</v>
      </c>
      <c r="F77" s="48">
        <v>1400</v>
      </c>
      <c r="G77" s="48">
        <v>70</v>
      </c>
      <c r="H77" s="13" t="s">
        <v>393</v>
      </c>
      <c r="I77" s="127"/>
      <c r="J77" s="127"/>
    </row>
    <row r="78" spans="1:10">
      <c r="A78" s="66" t="s">
        <v>507</v>
      </c>
      <c r="B78" s="48">
        <v>665</v>
      </c>
      <c r="C78" s="48">
        <v>67</v>
      </c>
      <c r="D78" s="48">
        <v>732</v>
      </c>
      <c r="E78" s="13">
        <v>2475</v>
      </c>
      <c r="F78" s="48">
        <v>3500</v>
      </c>
      <c r="G78" s="73">
        <v>1880</v>
      </c>
      <c r="H78" s="74">
        <v>682</v>
      </c>
    </row>
    <row r="79" spans="1:10">
      <c r="A79" s="76" t="s">
        <v>508</v>
      </c>
      <c r="B79" s="77">
        <v>2142</v>
      </c>
      <c r="C79" s="77">
        <v>133</v>
      </c>
      <c r="D79" s="77">
        <v>2275</v>
      </c>
      <c r="E79" s="78">
        <v>1289</v>
      </c>
      <c r="F79" s="77">
        <v>2608</v>
      </c>
      <c r="G79" s="77">
        <v>3109</v>
      </c>
      <c r="H79" s="78">
        <v>1464</v>
      </c>
      <c r="I79" s="127"/>
      <c r="J79" s="127"/>
    </row>
    <row r="80" spans="1:10">
      <c r="A80" s="66"/>
      <c r="B80" s="12"/>
      <c r="C80" s="12"/>
      <c r="D80" s="48"/>
      <c r="E80" s="13"/>
      <c r="F80" s="12"/>
      <c r="G80" s="48"/>
      <c r="H80" s="13"/>
      <c r="I80" s="127"/>
      <c r="J80" s="127"/>
    </row>
    <row r="81" spans="1:10">
      <c r="A81" s="66" t="s">
        <v>509</v>
      </c>
      <c r="B81" s="12">
        <v>81</v>
      </c>
      <c r="C81" s="12" t="s">
        <v>393</v>
      </c>
      <c r="D81" s="48">
        <v>81</v>
      </c>
      <c r="E81" s="13">
        <v>700</v>
      </c>
      <c r="F81" s="12" t="s">
        <v>393</v>
      </c>
      <c r="G81" s="48">
        <v>57</v>
      </c>
      <c r="H81" s="13" t="s">
        <v>393</v>
      </c>
      <c r="I81" s="127"/>
      <c r="J81" s="127"/>
    </row>
    <row r="82" spans="1:10">
      <c r="A82" s="66" t="s">
        <v>510</v>
      </c>
      <c r="B82" s="12">
        <v>112</v>
      </c>
      <c r="C82" s="12" t="s">
        <v>393</v>
      </c>
      <c r="D82" s="48">
        <v>112</v>
      </c>
      <c r="E82" s="13">
        <v>700</v>
      </c>
      <c r="F82" s="12" t="s">
        <v>393</v>
      </c>
      <c r="G82" s="48">
        <v>78</v>
      </c>
      <c r="H82" s="13">
        <v>86</v>
      </c>
      <c r="I82" s="127"/>
      <c r="J82" s="127"/>
    </row>
    <row r="83" spans="1:10">
      <c r="A83" s="76" t="s">
        <v>511</v>
      </c>
      <c r="B83" s="77">
        <v>193</v>
      </c>
      <c r="C83" s="77" t="s">
        <v>393</v>
      </c>
      <c r="D83" s="77">
        <v>193</v>
      </c>
      <c r="E83" s="78">
        <v>700</v>
      </c>
      <c r="F83" s="77" t="s">
        <v>393</v>
      </c>
      <c r="G83" s="77">
        <v>135</v>
      </c>
      <c r="H83" s="78">
        <v>86</v>
      </c>
      <c r="I83" s="127"/>
      <c r="J83" s="127"/>
    </row>
    <row r="84" spans="1:10">
      <c r="A84" s="66"/>
      <c r="B84" s="12"/>
      <c r="C84" s="12"/>
      <c r="D84" s="48"/>
      <c r="E84" s="13"/>
      <c r="F84" s="12"/>
      <c r="G84" s="48"/>
      <c r="H84" s="13"/>
      <c r="I84" s="127"/>
      <c r="J84" s="127"/>
    </row>
    <row r="85" spans="1:10" ht="13.5" thickBot="1">
      <c r="A85" s="154" t="s">
        <v>512</v>
      </c>
      <c r="B85" s="155">
        <v>128367</v>
      </c>
      <c r="C85" s="155">
        <v>6196</v>
      </c>
      <c r="D85" s="155">
        <v>134563</v>
      </c>
      <c r="E85" s="156">
        <v>1657</v>
      </c>
      <c r="F85" s="155">
        <v>3371</v>
      </c>
      <c r="G85" s="155">
        <v>233542</v>
      </c>
      <c r="H85" s="156">
        <v>122553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1406</v>
      </c>
      <c r="B3" s="1545"/>
      <c r="C3" s="1545"/>
      <c r="D3" s="1545"/>
      <c r="E3" s="1545"/>
      <c r="F3" s="1545"/>
      <c r="G3" s="1545"/>
      <c r="H3" s="1545"/>
      <c r="I3" s="1545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4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4" customHeight="1" thickBot="1">
      <c r="A7" s="1549"/>
      <c r="B7" s="1657"/>
      <c r="C7" s="1187" t="s">
        <v>883</v>
      </c>
      <c r="D7" s="1187" t="s">
        <v>884</v>
      </c>
      <c r="E7" s="1713"/>
      <c r="F7" s="1657"/>
      <c r="G7" s="1187" t="s">
        <v>883</v>
      </c>
      <c r="H7" s="1187" t="s">
        <v>884</v>
      </c>
      <c r="I7" s="1543"/>
    </row>
    <row r="8" spans="1:11" ht="19.5" customHeight="1">
      <c r="A8" s="75" t="s">
        <v>452</v>
      </c>
      <c r="B8" s="126">
        <v>62</v>
      </c>
      <c r="C8" s="126" t="s">
        <v>393</v>
      </c>
      <c r="D8" s="45" t="s">
        <v>393</v>
      </c>
      <c r="E8" s="45">
        <v>62</v>
      </c>
      <c r="F8" s="126">
        <v>48010</v>
      </c>
      <c r="G8" s="126" t="s">
        <v>393</v>
      </c>
      <c r="H8" s="45" t="s">
        <v>393</v>
      </c>
      <c r="I8" s="135">
        <v>2977</v>
      </c>
      <c r="J8" s="247"/>
      <c r="K8" s="247"/>
    </row>
    <row r="9" spans="1:11">
      <c r="A9" s="66" t="s">
        <v>453</v>
      </c>
      <c r="B9" s="12">
        <v>83</v>
      </c>
      <c r="C9" s="12" t="s">
        <v>393</v>
      </c>
      <c r="D9" s="48" t="s">
        <v>393</v>
      </c>
      <c r="E9" s="48">
        <v>83</v>
      </c>
      <c r="F9" s="12">
        <v>47500</v>
      </c>
      <c r="G9" s="12" t="s">
        <v>393</v>
      </c>
      <c r="H9" s="48" t="s">
        <v>393</v>
      </c>
      <c r="I9" s="13">
        <v>3943</v>
      </c>
      <c r="J9" s="247"/>
      <c r="K9" s="247"/>
    </row>
    <row r="10" spans="1:11">
      <c r="A10" s="66" t="s">
        <v>454</v>
      </c>
      <c r="B10" s="48">
        <v>53</v>
      </c>
      <c r="C10" s="48" t="s">
        <v>393</v>
      </c>
      <c r="D10" s="48" t="s">
        <v>393</v>
      </c>
      <c r="E10" s="48">
        <v>53</v>
      </c>
      <c r="F10" s="12">
        <v>45000</v>
      </c>
      <c r="G10" s="12" t="s">
        <v>393</v>
      </c>
      <c r="H10" s="48" t="s">
        <v>393</v>
      </c>
      <c r="I10" s="49">
        <v>2385</v>
      </c>
      <c r="J10" s="247"/>
      <c r="K10" s="247"/>
    </row>
    <row r="11" spans="1:11">
      <c r="A11" s="66" t="s">
        <v>455</v>
      </c>
      <c r="B11" s="12">
        <v>45</v>
      </c>
      <c r="C11" s="12" t="s">
        <v>393</v>
      </c>
      <c r="D11" s="48" t="s">
        <v>393</v>
      </c>
      <c r="E11" s="48">
        <v>45</v>
      </c>
      <c r="F11" s="12">
        <v>45000</v>
      </c>
      <c r="G11" s="12" t="s">
        <v>393</v>
      </c>
      <c r="H11" s="48" t="s">
        <v>393</v>
      </c>
      <c r="I11" s="13">
        <v>2025</v>
      </c>
      <c r="J11" s="247"/>
      <c r="K11" s="247"/>
    </row>
    <row r="12" spans="1:11">
      <c r="A12" s="76" t="s">
        <v>456</v>
      </c>
      <c r="B12" s="77">
        <v>243</v>
      </c>
      <c r="C12" s="77" t="s">
        <v>393</v>
      </c>
      <c r="D12" s="77" t="s">
        <v>393</v>
      </c>
      <c r="E12" s="77">
        <v>243</v>
      </c>
      <c r="F12" s="81">
        <v>46622</v>
      </c>
      <c r="G12" s="81" t="s">
        <v>393</v>
      </c>
      <c r="H12" s="77" t="s">
        <v>393</v>
      </c>
      <c r="I12" s="78">
        <v>11330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116</v>
      </c>
      <c r="C14" s="77" t="s">
        <v>393</v>
      </c>
      <c r="D14" s="77" t="s">
        <v>393</v>
      </c>
      <c r="E14" s="77">
        <v>116</v>
      </c>
      <c r="F14" s="81">
        <v>15000</v>
      </c>
      <c r="G14" s="81" t="s">
        <v>393</v>
      </c>
      <c r="H14" s="77" t="s">
        <v>393</v>
      </c>
      <c r="I14" s="78">
        <v>1740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7</v>
      </c>
      <c r="C16" s="77" t="s">
        <v>393</v>
      </c>
      <c r="D16" s="77" t="s">
        <v>393</v>
      </c>
      <c r="E16" s="77">
        <v>7</v>
      </c>
      <c r="F16" s="81">
        <v>22000</v>
      </c>
      <c r="G16" s="81" t="s">
        <v>393</v>
      </c>
      <c r="H16" s="77" t="s">
        <v>393</v>
      </c>
      <c r="I16" s="78">
        <v>154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>
        <v>7</v>
      </c>
      <c r="C18" s="12">
        <v>23</v>
      </c>
      <c r="D18" s="48" t="s">
        <v>393</v>
      </c>
      <c r="E18" s="48">
        <v>30</v>
      </c>
      <c r="F18" s="12">
        <v>17100</v>
      </c>
      <c r="G18" s="12">
        <v>30000</v>
      </c>
      <c r="H18" s="48" t="s">
        <v>393</v>
      </c>
      <c r="I18" s="13">
        <v>810</v>
      </c>
      <c r="J18" s="247"/>
      <c r="K18" s="247"/>
    </row>
    <row r="19" spans="1:11">
      <c r="A19" s="66" t="s">
        <v>460</v>
      </c>
      <c r="B19" s="12">
        <v>16</v>
      </c>
      <c r="C19" s="48" t="s">
        <v>393</v>
      </c>
      <c r="D19" s="48" t="s">
        <v>393</v>
      </c>
      <c r="E19" s="48">
        <v>16</v>
      </c>
      <c r="F19" s="12">
        <v>19100</v>
      </c>
      <c r="G19" s="48" t="s">
        <v>393</v>
      </c>
      <c r="H19" s="48" t="s">
        <v>393</v>
      </c>
      <c r="I19" s="13">
        <v>306</v>
      </c>
      <c r="J19" s="247"/>
      <c r="K19" s="247"/>
    </row>
    <row r="20" spans="1:11">
      <c r="A20" s="66" t="s">
        <v>461</v>
      </c>
      <c r="B20" s="12">
        <v>19</v>
      </c>
      <c r="C20" s="12">
        <v>6</v>
      </c>
      <c r="D20" s="48" t="s">
        <v>393</v>
      </c>
      <c r="E20" s="48">
        <v>25</v>
      </c>
      <c r="F20" s="12">
        <v>20500</v>
      </c>
      <c r="G20" s="12">
        <v>28900</v>
      </c>
      <c r="H20" s="48" t="s">
        <v>393</v>
      </c>
      <c r="I20" s="13">
        <v>563</v>
      </c>
      <c r="J20" s="247"/>
      <c r="K20" s="247"/>
    </row>
    <row r="21" spans="1:11">
      <c r="A21" s="76" t="s">
        <v>462</v>
      </c>
      <c r="B21" s="77">
        <v>42</v>
      </c>
      <c r="C21" s="77">
        <v>29</v>
      </c>
      <c r="D21" s="77" t="s">
        <v>393</v>
      </c>
      <c r="E21" s="77">
        <v>71</v>
      </c>
      <c r="F21" s="81">
        <v>19400</v>
      </c>
      <c r="G21" s="81">
        <v>29772</v>
      </c>
      <c r="H21" s="77" t="s">
        <v>393</v>
      </c>
      <c r="I21" s="78">
        <v>1679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</row>
    <row r="23" spans="1:11">
      <c r="A23" s="76" t="s">
        <v>463</v>
      </c>
      <c r="B23" s="77" t="s">
        <v>393</v>
      </c>
      <c r="C23" s="77">
        <v>13</v>
      </c>
      <c r="D23" s="77" t="s">
        <v>393</v>
      </c>
      <c r="E23" s="77">
        <v>13</v>
      </c>
      <c r="F23" s="81" t="s">
        <v>393</v>
      </c>
      <c r="G23" s="81">
        <v>24250</v>
      </c>
      <c r="H23" s="77" t="s">
        <v>393</v>
      </c>
      <c r="I23" s="78">
        <v>315</v>
      </c>
      <c r="J23" s="247"/>
      <c r="K23" s="247"/>
    </row>
    <row r="24" spans="1:11">
      <c r="A24" s="66"/>
      <c r="B24" s="83"/>
      <c r="C24" s="83"/>
      <c r="D24" s="48"/>
      <c r="E24" s="48"/>
      <c r="F24" s="83"/>
      <c r="G24" s="83"/>
      <c r="H24" s="48"/>
      <c r="I24" s="13"/>
    </row>
    <row r="25" spans="1:1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77" t="s">
        <v>393</v>
      </c>
      <c r="I25" s="78" t="s">
        <v>393</v>
      </c>
      <c r="J25" s="247"/>
      <c r="K25" s="247"/>
    </row>
    <row r="26" spans="1:11">
      <c r="A26" s="66"/>
      <c r="B26" s="83"/>
      <c r="C26" s="83"/>
      <c r="D26" s="48"/>
      <c r="E26" s="48"/>
      <c r="F26" s="83"/>
      <c r="G26" s="83"/>
      <c r="H26" s="48"/>
      <c r="I26" s="13"/>
    </row>
    <row r="27" spans="1:11">
      <c r="A27" s="66" t="s">
        <v>465</v>
      </c>
      <c r="B27" s="12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48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12" t="s">
        <v>393</v>
      </c>
      <c r="I28" s="49" t="s">
        <v>393</v>
      </c>
    </row>
    <row r="29" spans="1:11">
      <c r="A29" s="66" t="s">
        <v>467</v>
      </c>
      <c r="B29" s="48" t="s">
        <v>393</v>
      </c>
      <c r="C29" s="12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48" t="s">
        <v>393</v>
      </c>
      <c r="I29" s="13" t="s">
        <v>393</v>
      </c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77" t="s">
        <v>393</v>
      </c>
      <c r="I30" s="78" t="s">
        <v>393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</row>
    <row r="32" spans="1:11">
      <c r="A32" s="66" t="s">
        <v>469</v>
      </c>
      <c r="B32" s="48" t="s">
        <v>393</v>
      </c>
      <c r="C32" s="12" t="s">
        <v>393</v>
      </c>
      <c r="D32" s="48" t="s">
        <v>393</v>
      </c>
      <c r="E32" s="48" t="s">
        <v>393</v>
      </c>
      <c r="F32" s="48" t="s">
        <v>393</v>
      </c>
      <c r="G32" s="12" t="s">
        <v>393</v>
      </c>
      <c r="H32" s="48" t="s">
        <v>393</v>
      </c>
      <c r="I32" s="13" t="s">
        <v>393</v>
      </c>
    </row>
    <row r="33" spans="1:11">
      <c r="A33" s="66" t="s">
        <v>470</v>
      </c>
      <c r="B33" s="12">
        <v>4</v>
      </c>
      <c r="C33" s="12">
        <v>10</v>
      </c>
      <c r="D33" s="48" t="s">
        <v>393</v>
      </c>
      <c r="E33" s="48">
        <v>14</v>
      </c>
      <c r="F33" s="12">
        <v>11000</v>
      </c>
      <c r="G33" s="12">
        <v>26000</v>
      </c>
      <c r="H33" s="48" t="s">
        <v>393</v>
      </c>
      <c r="I33" s="13">
        <v>304</v>
      </c>
    </row>
    <row r="34" spans="1:11">
      <c r="A34" s="66" t="s">
        <v>471</v>
      </c>
      <c r="B34" s="48" t="s">
        <v>393</v>
      </c>
      <c r="C34" s="12">
        <v>4</v>
      </c>
      <c r="D34" s="48" t="s">
        <v>393</v>
      </c>
      <c r="E34" s="48">
        <v>4</v>
      </c>
      <c r="F34" s="48" t="s">
        <v>393</v>
      </c>
      <c r="G34" s="12">
        <v>21950</v>
      </c>
      <c r="H34" s="48" t="s">
        <v>393</v>
      </c>
      <c r="I34" s="13">
        <v>88</v>
      </c>
    </row>
    <row r="35" spans="1:11">
      <c r="A35" s="66" t="s">
        <v>472</v>
      </c>
      <c r="B35" s="12" t="s">
        <v>393</v>
      </c>
      <c r="C35" s="12" t="s">
        <v>393</v>
      </c>
      <c r="D35" s="48" t="s">
        <v>393</v>
      </c>
      <c r="E35" s="48" t="s">
        <v>393</v>
      </c>
      <c r="F35" s="12" t="s">
        <v>393</v>
      </c>
      <c r="G35" s="12" t="s">
        <v>393</v>
      </c>
      <c r="H35" s="48" t="s">
        <v>393</v>
      </c>
      <c r="I35" s="13" t="s">
        <v>393</v>
      </c>
    </row>
    <row r="36" spans="1:11">
      <c r="A36" s="76" t="s">
        <v>473</v>
      </c>
      <c r="B36" s="77">
        <v>4</v>
      </c>
      <c r="C36" s="77">
        <v>14</v>
      </c>
      <c r="D36" s="77" t="s">
        <v>393</v>
      </c>
      <c r="E36" s="77">
        <v>18</v>
      </c>
      <c r="F36" s="81">
        <v>11000</v>
      </c>
      <c r="G36" s="81">
        <v>24843</v>
      </c>
      <c r="H36" s="77" t="s">
        <v>393</v>
      </c>
      <c r="I36" s="78">
        <v>392</v>
      </c>
      <c r="J36" s="247"/>
      <c r="K36" s="247"/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77" t="s">
        <v>393</v>
      </c>
      <c r="I38" s="78" t="s">
        <v>393</v>
      </c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</row>
    <row r="40" spans="1:11">
      <c r="A40" s="973" t="s">
        <v>538</v>
      </c>
      <c r="B40" s="48" t="s">
        <v>393</v>
      </c>
      <c r="C40" s="12" t="s">
        <v>393</v>
      </c>
      <c r="D40" s="12" t="s">
        <v>393</v>
      </c>
      <c r="E40" s="48" t="s">
        <v>393</v>
      </c>
      <c r="F40" s="48" t="s">
        <v>393</v>
      </c>
      <c r="G40" s="12" t="s">
        <v>393</v>
      </c>
      <c r="H40" s="12" t="s">
        <v>393</v>
      </c>
      <c r="I40" s="13" t="s">
        <v>393</v>
      </c>
    </row>
    <row r="41" spans="1:11">
      <c r="A41" s="973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973" t="s">
        <v>477</v>
      </c>
      <c r="B42" s="12" t="s">
        <v>393</v>
      </c>
      <c r="C42" s="12">
        <v>2</v>
      </c>
      <c r="D42" s="48" t="s">
        <v>393</v>
      </c>
      <c r="E42" s="48">
        <v>2</v>
      </c>
      <c r="F42" s="12" t="s">
        <v>393</v>
      </c>
      <c r="G42" s="12">
        <v>30000</v>
      </c>
      <c r="H42" s="48" t="s">
        <v>393</v>
      </c>
      <c r="I42" s="13">
        <v>60</v>
      </c>
    </row>
    <row r="43" spans="1:11">
      <c r="A43" s="973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</row>
    <row r="44" spans="1:11">
      <c r="A44" s="973" t="s">
        <v>479</v>
      </c>
      <c r="B44" s="48" t="s">
        <v>393</v>
      </c>
      <c r="C44" s="12">
        <v>51</v>
      </c>
      <c r="D44" s="48" t="s">
        <v>393</v>
      </c>
      <c r="E44" s="48">
        <v>51</v>
      </c>
      <c r="F44" s="48" t="s">
        <v>393</v>
      </c>
      <c r="G44" s="12">
        <v>26000</v>
      </c>
      <c r="H44" s="48" t="s">
        <v>393</v>
      </c>
      <c r="I44" s="13">
        <v>1326</v>
      </c>
    </row>
    <row r="45" spans="1:11">
      <c r="A45" s="66" t="s">
        <v>480</v>
      </c>
      <c r="B45" s="12" t="s">
        <v>393</v>
      </c>
      <c r="C45" s="48">
        <v>8</v>
      </c>
      <c r="D45" s="48" t="s">
        <v>393</v>
      </c>
      <c r="E45" s="48">
        <v>8</v>
      </c>
      <c r="F45" s="12" t="s">
        <v>393</v>
      </c>
      <c r="G45" s="48">
        <v>12000</v>
      </c>
      <c r="H45" s="48" t="s">
        <v>393</v>
      </c>
      <c r="I45" s="13">
        <v>96</v>
      </c>
      <c r="J45" s="247"/>
      <c r="K45" s="247"/>
    </row>
    <row r="46" spans="1:11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12" t="s">
        <v>393</v>
      </c>
      <c r="I46" s="49" t="s">
        <v>393</v>
      </c>
    </row>
    <row r="47" spans="1:11">
      <c r="A47" s="66" t="s">
        <v>482</v>
      </c>
      <c r="B47" s="48" t="s">
        <v>393</v>
      </c>
      <c r="C47" s="12">
        <v>19</v>
      </c>
      <c r="D47" s="12" t="s">
        <v>393</v>
      </c>
      <c r="E47" s="48">
        <v>19</v>
      </c>
      <c r="F47" s="48" t="s">
        <v>393</v>
      </c>
      <c r="G47" s="12">
        <v>28000</v>
      </c>
      <c r="H47" s="12" t="s">
        <v>393</v>
      </c>
      <c r="I47" s="13">
        <v>532</v>
      </c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11">
      <c r="A49" s="76" t="s">
        <v>484</v>
      </c>
      <c r="B49" s="77" t="s">
        <v>393</v>
      </c>
      <c r="C49" s="77">
        <v>80</v>
      </c>
      <c r="D49" s="77" t="s">
        <v>393</v>
      </c>
      <c r="E49" s="77">
        <v>80</v>
      </c>
      <c r="F49" s="81" t="s">
        <v>393</v>
      </c>
      <c r="G49" s="81">
        <v>25175</v>
      </c>
      <c r="H49" s="77" t="s">
        <v>393</v>
      </c>
      <c r="I49" s="78">
        <v>2014</v>
      </c>
      <c r="J49" s="247"/>
      <c r="K49" s="247"/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</row>
    <row r="51" spans="1:11">
      <c r="A51" s="76" t="s">
        <v>485</v>
      </c>
      <c r="B51" s="77" t="s">
        <v>393</v>
      </c>
      <c r="C51" s="77">
        <v>2</v>
      </c>
      <c r="D51" s="77" t="s">
        <v>393</v>
      </c>
      <c r="E51" s="77">
        <v>2</v>
      </c>
      <c r="F51" s="81" t="s">
        <v>393</v>
      </c>
      <c r="G51" s="81">
        <v>20000</v>
      </c>
      <c r="H51" s="77" t="s">
        <v>393</v>
      </c>
      <c r="I51" s="78">
        <v>40</v>
      </c>
      <c r="J51" s="247"/>
      <c r="K51" s="247"/>
    </row>
    <row r="52" spans="1:11">
      <c r="A52" s="66"/>
      <c r="B52" s="12"/>
      <c r="C52" s="12"/>
      <c r="D52" s="48"/>
      <c r="E52" s="48"/>
      <c r="F52" s="12"/>
      <c r="G52" s="12"/>
      <c r="H52" s="48"/>
      <c r="I52" s="13"/>
    </row>
    <row r="53" spans="1:11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</row>
    <row r="54" spans="1:11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</row>
    <row r="55" spans="1:11">
      <c r="A55" s="66" t="s">
        <v>488</v>
      </c>
      <c r="B55" s="12" t="s">
        <v>393</v>
      </c>
      <c r="C55" s="48" t="s">
        <v>393</v>
      </c>
      <c r="D55" s="48" t="s">
        <v>393</v>
      </c>
      <c r="E55" s="48" t="s">
        <v>393</v>
      </c>
      <c r="F55" s="12" t="s">
        <v>393</v>
      </c>
      <c r="G55" s="48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12" t="s">
        <v>393</v>
      </c>
      <c r="I56" s="13" t="s">
        <v>393</v>
      </c>
    </row>
    <row r="57" spans="1:11">
      <c r="A57" s="66" t="s">
        <v>490</v>
      </c>
      <c r="B57" s="12" t="s">
        <v>393</v>
      </c>
      <c r="C57" s="48">
        <v>6</v>
      </c>
      <c r="D57" s="48" t="s">
        <v>393</v>
      </c>
      <c r="E57" s="48">
        <v>6</v>
      </c>
      <c r="F57" s="12" t="s">
        <v>393</v>
      </c>
      <c r="G57" s="48">
        <v>35000</v>
      </c>
      <c r="H57" s="48" t="s">
        <v>393</v>
      </c>
      <c r="I57" s="13">
        <v>210</v>
      </c>
      <c r="J57" s="247"/>
      <c r="K57" s="247"/>
    </row>
    <row r="58" spans="1:11">
      <c r="A58" s="76" t="s">
        <v>565</v>
      </c>
      <c r="B58" s="77" t="s">
        <v>393</v>
      </c>
      <c r="C58" s="77">
        <v>6</v>
      </c>
      <c r="D58" s="77" t="s">
        <v>393</v>
      </c>
      <c r="E58" s="77">
        <v>6</v>
      </c>
      <c r="F58" s="81" t="s">
        <v>393</v>
      </c>
      <c r="G58" s="81">
        <v>35000</v>
      </c>
      <c r="H58" s="77" t="s">
        <v>393</v>
      </c>
      <c r="I58" s="78">
        <v>210</v>
      </c>
      <c r="J58" s="247"/>
      <c r="K58" s="247"/>
    </row>
    <row r="59" spans="1:11">
      <c r="A59" s="66"/>
      <c r="B59" s="48"/>
      <c r="C59" s="12"/>
      <c r="D59" s="48"/>
      <c r="E59" s="48"/>
      <c r="F59" s="48"/>
      <c r="G59" s="12"/>
      <c r="H59" s="48"/>
      <c r="I59" s="13"/>
    </row>
    <row r="60" spans="1:11">
      <c r="A60" s="66" t="s">
        <v>492</v>
      </c>
      <c r="B60" s="48" t="s">
        <v>393</v>
      </c>
      <c r="C60" s="12" t="s">
        <v>393</v>
      </c>
      <c r="D60" s="48" t="s">
        <v>393</v>
      </c>
      <c r="E60" s="48" t="s">
        <v>393</v>
      </c>
      <c r="F60" s="48" t="s">
        <v>393</v>
      </c>
      <c r="G60" s="12" t="s">
        <v>393</v>
      </c>
      <c r="H60" s="48" t="s">
        <v>393</v>
      </c>
      <c r="I60" s="13" t="s">
        <v>393</v>
      </c>
    </row>
    <row r="61" spans="1:11">
      <c r="A61" s="66" t="s">
        <v>493</v>
      </c>
      <c r="B61" s="48" t="s">
        <v>393</v>
      </c>
      <c r="C61" s="12" t="s">
        <v>393</v>
      </c>
      <c r="D61" s="48" t="s">
        <v>393</v>
      </c>
      <c r="E61" s="48" t="s">
        <v>393</v>
      </c>
      <c r="F61" s="48" t="s">
        <v>393</v>
      </c>
      <c r="G61" s="12" t="s">
        <v>393</v>
      </c>
      <c r="H61" s="48" t="s">
        <v>393</v>
      </c>
      <c r="I61" s="13" t="s">
        <v>393</v>
      </c>
    </row>
    <row r="62" spans="1:11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</row>
    <row r="63" spans="1:11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81" t="s">
        <v>393</v>
      </c>
      <c r="G63" s="81" t="s">
        <v>393</v>
      </c>
      <c r="H63" s="77" t="s">
        <v>393</v>
      </c>
      <c r="I63" s="78" t="s">
        <v>393</v>
      </c>
      <c r="J63" s="247"/>
      <c r="K63" s="247"/>
    </row>
    <row r="64" spans="1:11">
      <c r="A64" s="66"/>
      <c r="B64" s="48"/>
      <c r="C64" s="12"/>
      <c r="D64" s="48"/>
      <c r="E64" s="48"/>
      <c r="F64" s="48"/>
      <c r="G64" s="12"/>
      <c r="H64" s="48"/>
      <c r="I64" s="13"/>
    </row>
    <row r="65" spans="1:11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81" t="s">
        <v>393</v>
      </c>
      <c r="G65" s="81" t="s">
        <v>393</v>
      </c>
      <c r="H65" s="77" t="s">
        <v>393</v>
      </c>
      <c r="I65" s="78" t="s">
        <v>393</v>
      </c>
      <c r="J65" s="247"/>
      <c r="K65" s="247"/>
    </row>
    <row r="66" spans="1:11">
      <c r="A66" s="66"/>
      <c r="B66" s="48"/>
      <c r="C66" s="12"/>
      <c r="D66" s="48"/>
      <c r="E66" s="48"/>
      <c r="F66" s="48"/>
      <c r="G66" s="12"/>
      <c r="H66" s="48"/>
      <c r="I66" s="13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77" t="s">
        <v>393</v>
      </c>
      <c r="I69" s="78" t="s">
        <v>393</v>
      </c>
      <c r="J69" s="247"/>
      <c r="K69" s="247"/>
    </row>
    <row r="70" spans="1:11">
      <c r="A70" s="66"/>
      <c r="B70" s="48"/>
      <c r="C70" s="12"/>
      <c r="D70" s="48"/>
      <c r="E70" s="48"/>
      <c r="F70" s="48"/>
      <c r="G70" s="12"/>
      <c r="H70" s="48"/>
      <c r="I70" s="13"/>
    </row>
    <row r="71" spans="1:11">
      <c r="A71" s="66" t="s">
        <v>500</v>
      </c>
      <c r="B71" s="48" t="s">
        <v>393</v>
      </c>
      <c r="C71" s="12">
        <v>5</v>
      </c>
      <c r="D71" s="48" t="s">
        <v>393</v>
      </c>
      <c r="E71" s="48">
        <v>5</v>
      </c>
      <c r="F71" s="48" t="s">
        <v>393</v>
      </c>
      <c r="G71" s="12">
        <v>14000</v>
      </c>
      <c r="H71" s="48" t="s">
        <v>393</v>
      </c>
      <c r="I71" s="13">
        <v>70</v>
      </c>
    </row>
    <row r="72" spans="1:11">
      <c r="A72" s="66" t="s">
        <v>501</v>
      </c>
      <c r="B72" s="48" t="s">
        <v>393</v>
      </c>
      <c r="C72" s="12" t="s">
        <v>393</v>
      </c>
      <c r="D72" s="48" t="s">
        <v>393</v>
      </c>
      <c r="E72" s="48" t="s">
        <v>393</v>
      </c>
      <c r="F72" s="48" t="s">
        <v>393</v>
      </c>
      <c r="G72" s="12" t="s">
        <v>393</v>
      </c>
      <c r="H72" s="48" t="s">
        <v>393</v>
      </c>
      <c r="I72" s="13" t="s">
        <v>393</v>
      </c>
    </row>
    <row r="73" spans="1:11">
      <c r="A73" s="66" t="s">
        <v>502</v>
      </c>
      <c r="B73" s="48" t="s">
        <v>393</v>
      </c>
      <c r="C73" s="12">
        <v>9</v>
      </c>
      <c r="D73" s="48" t="s">
        <v>393</v>
      </c>
      <c r="E73" s="48">
        <v>9</v>
      </c>
      <c r="F73" s="48" t="s">
        <v>393</v>
      </c>
      <c r="G73" s="12">
        <v>20000</v>
      </c>
      <c r="H73" s="48" t="s">
        <v>393</v>
      </c>
      <c r="I73" s="13">
        <v>180</v>
      </c>
    </row>
    <row r="74" spans="1:11">
      <c r="A74" s="66" t="s">
        <v>503</v>
      </c>
      <c r="B74" s="48" t="s">
        <v>393</v>
      </c>
      <c r="C74" s="12">
        <v>12</v>
      </c>
      <c r="D74" s="48" t="s">
        <v>393</v>
      </c>
      <c r="E74" s="48">
        <v>12</v>
      </c>
      <c r="F74" s="48" t="s">
        <v>393</v>
      </c>
      <c r="G74" s="12">
        <v>3000</v>
      </c>
      <c r="H74" s="48" t="s">
        <v>393</v>
      </c>
      <c r="I74" s="13">
        <v>36</v>
      </c>
    </row>
    <row r="75" spans="1:11">
      <c r="A75" s="66" t="s">
        <v>504</v>
      </c>
      <c r="B75" s="48" t="s">
        <v>393</v>
      </c>
      <c r="C75" s="12" t="s">
        <v>393</v>
      </c>
      <c r="D75" s="48" t="s">
        <v>393</v>
      </c>
      <c r="E75" s="48" t="s">
        <v>393</v>
      </c>
      <c r="F75" s="48" t="s">
        <v>393</v>
      </c>
      <c r="G75" s="12" t="s">
        <v>393</v>
      </c>
      <c r="H75" s="48" t="s">
        <v>393</v>
      </c>
      <c r="I75" s="13" t="s">
        <v>393</v>
      </c>
    </row>
    <row r="76" spans="1:11">
      <c r="A76" s="66" t="s">
        <v>505</v>
      </c>
      <c r="B76" s="48" t="s">
        <v>393</v>
      </c>
      <c r="C76" s="12">
        <v>4</v>
      </c>
      <c r="D76" s="48" t="s">
        <v>393</v>
      </c>
      <c r="E76" s="48">
        <v>4</v>
      </c>
      <c r="F76" s="48" t="s">
        <v>393</v>
      </c>
      <c r="G76" s="12">
        <v>15000</v>
      </c>
      <c r="H76" s="48" t="s">
        <v>393</v>
      </c>
      <c r="I76" s="13">
        <v>60</v>
      </c>
    </row>
    <row r="77" spans="1:11">
      <c r="A77" s="66" t="s">
        <v>506</v>
      </c>
      <c r="B77" s="48" t="s">
        <v>393</v>
      </c>
      <c r="C77" s="12">
        <v>37</v>
      </c>
      <c r="D77" s="48" t="s">
        <v>393</v>
      </c>
      <c r="E77" s="48">
        <v>37</v>
      </c>
      <c r="F77" s="48" t="s">
        <v>393</v>
      </c>
      <c r="G77" s="12">
        <v>25000</v>
      </c>
      <c r="H77" s="48" t="s">
        <v>393</v>
      </c>
      <c r="I77" s="13">
        <v>925</v>
      </c>
    </row>
    <row r="78" spans="1:11">
      <c r="A78" s="66" t="s">
        <v>507</v>
      </c>
      <c r="B78" s="48" t="s">
        <v>393</v>
      </c>
      <c r="C78" s="12">
        <v>1</v>
      </c>
      <c r="D78" s="48" t="s">
        <v>393</v>
      </c>
      <c r="E78" s="48">
        <v>1</v>
      </c>
      <c r="F78" s="48" t="s">
        <v>393</v>
      </c>
      <c r="G78" s="12">
        <v>11250</v>
      </c>
      <c r="H78" s="48" t="s">
        <v>393</v>
      </c>
      <c r="I78" s="13">
        <v>11</v>
      </c>
    </row>
    <row r="79" spans="1:11">
      <c r="A79" s="76" t="s">
        <v>508</v>
      </c>
      <c r="B79" s="77" t="s">
        <v>393</v>
      </c>
      <c r="C79" s="77">
        <v>68</v>
      </c>
      <c r="D79" s="77" t="s">
        <v>393</v>
      </c>
      <c r="E79" s="77">
        <v>68</v>
      </c>
      <c r="F79" s="81" t="s">
        <v>393</v>
      </c>
      <c r="G79" s="81">
        <v>18857</v>
      </c>
      <c r="H79" s="77" t="s">
        <v>393</v>
      </c>
      <c r="I79" s="78">
        <v>1282</v>
      </c>
      <c r="J79" s="247"/>
      <c r="K79" s="247"/>
    </row>
    <row r="80" spans="1:11">
      <c r="A80" s="66"/>
      <c r="B80" s="48"/>
      <c r="C80" s="12"/>
      <c r="D80" s="48"/>
      <c r="E80" s="48"/>
      <c r="F80" s="48"/>
      <c r="G80" s="12"/>
      <c r="H80" s="48"/>
      <c r="I80" s="13"/>
    </row>
    <row r="81" spans="1:11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</row>
    <row r="82" spans="1:11">
      <c r="A82" s="66" t="s">
        <v>510</v>
      </c>
      <c r="B82" s="48" t="s">
        <v>393</v>
      </c>
      <c r="C82" s="12" t="s">
        <v>393</v>
      </c>
      <c r="D82" s="48" t="s">
        <v>393</v>
      </c>
      <c r="E82" s="48" t="s">
        <v>393</v>
      </c>
      <c r="F82" s="48" t="s">
        <v>393</v>
      </c>
      <c r="G82" s="12" t="s">
        <v>393</v>
      </c>
      <c r="H82" s="48" t="s">
        <v>393</v>
      </c>
      <c r="I82" s="13" t="s">
        <v>393</v>
      </c>
    </row>
    <row r="83" spans="1:11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77" t="s">
        <v>393</v>
      </c>
      <c r="I83" s="78" t="s">
        <v>393</v>
      </c>
      <c r="J83" s="247"/>
      <c r="K83" s="247"/>
    </row>
    <row r="84" spans="1:11">
      <c r="A84" s="66"/>
      <c r="B84" s="48"/>
      <c r="C84" s="12"/>
      <c r="D84" s="48"/>
      <c r="E84" s="48"/>
      <c r="F84" s="48"/>
      <c r="G84" s="12"/>
      <c r="H84" s="48"/>
      <c r="I84" s="13"/>
    </row>
    <row r="85" spans="1:11" ht="13.5" thickBot="1">
      <c r="A85" s="69" t="s">
        <v>512</v>
      </c>
      <c r="B85" s="55">
        <v>412</v>
      </c>
      <c r="C85" s="55">
        <v>212</v>
      </c>
      <c r="D85" s="55" t="s">
        <v>393</v>
      </c>
      <c r="E85" s="55">
        <v>624</v>
      </c>
      <c r="F85" s="205">
        <v>34179</v>
      </c>
      <c r="G85" s="205">
        <v>23928</v>
      </c>
      <c r="H85" s="55" t="s">
        <v>393</v>
      </c>
      <c r="I85" s="56">
        <v>19156</v>
      </c>
      <c r="J85" s="247"/>
      <c r="K85" s="24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Hoja11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28515625" style="240" customWidth="1"/>
    <col min="2" max="9" width="12.7109375" style="240" customWidth="1"/>
    <col min="10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0" s="91" customFormat="1" ht="15">
      <c r="A2" s="388"/>
    </row>
    <row r="3" spans="1:10" s="91" customFormat="1" ht="15">
      <c r="A3" s="1545" t="s">
        <v>1407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0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0" s="739" customFormat="1" ht="21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0" s="739" customFormat="1" ht="21.7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0" s="739" customFormat="1" ht="21.75" customHeight="1" thickBot="1">
      <c r="A7" s="1549"/>
      <c r="B7" s="1657"/>
      <c r="C7" s="1187" t="s">
        <v>883</v>
      </c>
      <c r="D7" s="1187" t="s">
        <v>884</v>
      </c>
      <c r="E7" s="1713"/>
      <c r="F7" s="1657"/>
      <c r="G7" s="1187" t="s">
        <v>883</v>
      </c>
      <c r="H7" s="1187" t="s">
        <v>884</v>
      </c>
      <c r="I7" s="1543"/>
    </row>
    <row r="8" spans="1:10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</row>
    <row r="9" spans="1:10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</row>
    <row r="10" spans="1:10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</row>
    <row r="11" spans="1:10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</row>
    <row r="12" spans="1:10">
      <c r="A12" s="76" t="s">
        <v>456</v>
      </c>
      <c r="B12" s="77" t="s">
        <v>393</v>
      </c>
      <c r="C12" s="81" t="s">
        <v>393</v>
      </c>
      <c r="D12" s="77" t="s">
        <v>393</v>
      </c>
      <c r="E12" s="77" t="s">
        <v>393</v>
      </c>
      <c r="F12" s="77" t="s">
        <v>393</v>
      </c>
      <c r="G12" s="81" t="s">
        <v>393</v>
      </c>
      <c r="H12" s="77" t="s">
        <v>393</v>
      </c>
      <c r="I12" s="82" t="s">
        <v>393</v>
      </c>
    </row>
    <row r="13" spans="1:10">
      <c r="A13" s="66"/>
      <c r="B13" s="48"/>
      <c r="C13" s="48"/>
      <c r="D13" s="48"/>
      <c r="E13" s="48"/>
      <c r="F13" s="12"/>
      <c r="G13" s="12"/>
      <c r="H13" s="48"/>
      <c r="I13" s="49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81" t="s">
        <v>393</v>
      </c>
      <c r="I14" s="78" t="s">
        <v>393</v>
      </c>
    </row>
    <row r="15" spans="1:10">
      <c r="A15" s="66"/>
      <c r="B15" s="83"/>
      <c r="C15" s="83"/>
      <c r="D15" s="48"/>
      <c r="E15" s="48"/>
      <c r="F15" s="83"/>
      <c r="G15" s="83"/>
      <c r="H15" s="48"/>
      <c r="I15" s="13"/>
    </row>
    <row r="16" spans="1:10">
      <c r="A16" s="76" t="s">
        <v>458</v>
      </c>
      <c r="B16" s="77">
        <v>2</v>
      </c>
      <c r="C16" s="77" t="s">
        <v>393</v>
      </c>
      <c r="D16" s="77" t="s">
        <v>393</v>
      </c>
      <c r="E16" s="77">
        <v>2</v>
      </c>
      <c r="F16" s="81">
        <v>4000</v>
      </c>
      <c r="G16" s="81" t="s">
        <v>393</v>
      </c>
      <c r="H16" s="81" t="s">
        <v>393</v>
      </c>
      <c r="I16" s="78">
        <v>8</v>
      </c>
    </row>
    <row r="17" spans="1:9">
      <c r="A17" s="66"/>
      <c r="B17" s="83"/>
      <c r="C17" s="83"/>
      <c r="D17" s="48"/>
      <c r="E17" s="48"/>
      <c r="F17" s="83"/>
      <c r="G17" s="83"/>
      <c r="H17" s="48"/>
      <c r="I17" s="13"/>
    </row>
    <row r="18" spans="1:9">
      <c r="A18" s="66" t="s">
        <v>537</v>
      </c>
      <c r="B18" s="48" t="s">
        <v>393</v>
      </c>
      <c r="C18" s="48" t="s">
        <v>393</v>
      </c>
      <c r="D18" s="48" t="s">
        <v>393</v>
      </c>
      <c r="E18" s="48" t="s">
        <v>393</v>
      </c>
      <c r="F18" s="12" t="s">
        <v>393</v>
      </c>
      <c r="G18" s="12" t="s">
        <v>393</v>
      </c>
      <c r="H18" s="48" t="s">
        <v>393</v>
      </c>
      <c r="I18" s="49" t="s">
        <v>393</v>
      </c>
    </row>
    <row r="19" spans="1:9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12" t="s">
        <v>393</v>
      </c>
      <c r="I19" s="49" t="s">
        <v>393</v>
      </c>
    </row>
    <row r="20" spans="1:9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49" t="s">
        <v>393</v>
      </c>
    </row>
    <row r="21" spans="1:9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81" t="s">
        <v>393</v>
      </c>
      <c r="G21" s="81" t="s">
        <v>393</v>
      </c>
      <c r="H21" s="81" t="s">
        <v>393</v>
      </c>
      <c r="I21" s="78" t="s">
        <v>393</v>
      </c>
    </row>
    <row r="22" spans="1:9">
      <c r="A22" s="66"/>
      <c r="B22" s="48"/>
      <c r="C22" s="12"/>
      <c r="D22" s="48"/>
      <c r="E22" s="48"/>
      <c r="F22" s="48"/>
      <c r="G22" s="12"/>
      <c r="H22" s="48"/>
      <c r="I22" s="13"/>
    </row>
    <row r="23" spans="1:9">
      <c r="A23" s="76" t="s">
        <v>463</v>
      </c>
      <c r="B23" s="77" t="s">
        <v>393</v>
      </c>
      <c r="C23" s="77">
        <v>2</v>
      </c>
      <c r="D23" s="77" t="s">
        <v>393</v>
      </c>
      <c r="E23" s="77">
        <v>2</v>
      </c>
      <c r="F23" s="81" t="s">
        <v>393</v>
      </c>
      <c r="G23" s="81">
        <v>33860</v>
      </c>
      <c r="H23" s="81" t="s">
        <v>393</v>
      </c>
      <c r="I23" s="78">
        <v>68</v>
      </c>
    </row>
    <row r="24" spans="1:9">
      <c r="A24" s="66"/>
      <c r="B24" s="12"/>
      <c r="C24" s="12"/>
      <c r="D24" s="48"/>
      <c r="E24" s="48"/>
      <c r="F24" s="12"/>
      <c r="G24" s="12"/>
      <c r="H24" s="48"/>
      <c r="I24" s="13"/>
    </row>
    <row r="25" spans="1:9">
      <c r="A25" s="76" t="s">
        <v>464</v>
      </c>
      <c r="B25" s="77" t="s">
        <v>393</v>
      </c>
      <c r="C25" s="77">
        <v>15</v>
      </c>
      <c r="D25" s="77" t="s">
        <v>393</v>
      </c>
      <c r="E25" s="77">
        <v>15</v>
      </c>
      <c r="F25" s="81" t="s">
        <v>393</v>
      </c>
      <c r="G25" s="81">
        <v>23000</v>
      </c>
      <c r="H25" s="81" t="s">
        <v>393</v>
      </c>
      <c r="I25" s="78">
        <v>345</v>
      </c>
    </row>
    <row r="26" spans="1:9">
      <c r="A26" s="66"/>
      <c r="B26" s="12"/>
      <c r="C26" s="12"/>
      <c r="D26" s="48"/>
      <c r="E26" s="48"/>
      <c r="F26" s="12"/>
      <c r="G26" s="12"/>
      <c r="H26" s="48"/>
      <c r="I26" s="13"/>
    </row>
    <row r="27" spans="1:9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</row>
    <row r="28" spans="1:9">
      <c r="A28" s="66" t="s">
        <v>466</v>
      </c>
      <c r="B28" s="12" t="s">
        <v>393</v>
      </c>
      <c r="C28" s="12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13" t="s">
        <v>393</v>
      </c>
    </row>
    <row r="29" spans="1:9">
      <c r="A29" s="66" t="s">
        <v>467</v>
      </c>
      <c r="B29" s="48" t="s">
        <v>393</v>
      </c>
      <c r="C29" s="12">
        <v>1</v>
      </c>
      <c r="D29" s="48" t="s">
        <v>393</v>
      </c>
      <c r="E29" s="48">
        <v>1</v>
      </c>
      <c r="F29" s="48">
        <v>11750</v>
      </c>
      <c r="G29" s="12">
        <v>30000</v>
      </c>
      <c r="H29" s="48" t="s">
        <v>393</v>
      </c>
      <c r="I29" s="13">
        <v>30</v>
      </c>
    </row>
    <row r="30" spans="1:9">
      <c r="A30" s="76" t="s">
        <v>468</v>
      </c>
      <c r="B30" s="77" t="s">
        <v>393</v>
      </c>
      <c r="C30" s="77">
        <v>1</v>
      </c>
      <c r="D30" s="77" t="s">
        <v>393</v>
      </c>
      <c r="E30" s="77">
        <v>1</v>
      </c>
      <c r="F30" s="81" t="s">
        <v>393</v>
      </c>
      <c r="G30" s="81">
        <v>30000</v>
      </c>
      <c r="H30" s="81" t="s">
        <v>393</v>
      </c>
      <c r="I30" s="78">
        <v>30</v>
      </c>
    </row>
    <row r="31" spans="1:9">
      <c r="A31" s="66"/>
      <c r="B31" s="48"/>
      <c r="C31" s="48"/>
      <c r="D31" s="48"/>
      <c r="E31" s="48"/>
      <c r="F31" s="12"/>
      <c r="G31" s="12"/>
      <c r="H31" s="48"/>
      <c r="I31" s="49"/>
    </row>
    <row r="32" spans="1:9">
      <c r="A32" s="66" t="s">
        <v>469</v>
      </c>
      <c r="B32" s="48" t="s">
        <v>393</v>
      </c>
      <c r="C32" s="48">
        <v>121</v>
      </c>
      <c r="D32" s="48" t="s">
        <v>393</v>
      </c>
      <c r="E32" s="48">
        <v>121</v>
      </c>
      <c r="F32" s="12" t="s">
        <v>393</v>
      </c>
      <c r="G32" s="12">
        <v>27415</v>
      </c>
      <c r="H32" s="12" t="s">
        <v>393</v>
      </c>
      <c r="I32" s="49">
        <v>3317</v>
      </c>
    </row>
    <row r="33" spans="1:9">
      <c r="A33" s="66" t="s">
        <v>470</v>
      </c>
      <c r="B33" s="48" t="s">
        <v>393</v>
      </c>
      <c r="C33" s="48">
        <v>17</v>
      </c>
      <c r="D33" s="48" t="s">
        <v>393</v>
      </c>
      <c r="E33" s="48">
        <v>17</v>
      </c>
      <c r="F33" s="12" t="s">
        <v>393</v>
      </c>
      <c r="G33" s="12">
        <v>24647</v>
      </c>
      <c r="H33" s="48" t="s">
        <v>393</v>
      </c>
      <c r="I33" s="49">
        <v>419</v>
      </c>
    </row>
    <row r="34" spans="1:9">
      <c r="A34" s="66" t="s">
        <v>471</v>
      </c>
      <c r="B34" s="48" t="s">
        <v>393</v>
      </c>
      <c r="C34" s="48">
        <v>2</v>
      </c>
      <c r="D34" s="48" t="s">
        <v>393</v>
      </c>
      <c r="E34" s="48">
        <v>2</v>
      </c>
      <c r="F34" s="12" t="s">
        <v>393</v>
      </c>
      <c r="G34" s="12">
        <v>27540</v>
      </c>
      <c r="H34" s="12" t="s">
        <v>393</v>
      </c>
      <c r="I34" s="49">
        <v>55</v>
      </c>
    </row>
    <row r="35" spans="1:9">
      <c r="A35" s="66" t="s">
        <v>472</v>
      </c>
      <c r="B35" s="48" t="s">
        <v>393</v>
      </c>
      <c r="C35" s="12">
        <v>82</v>
      </c>
      <c r="D35" s="48" t="s">
        <v>393</v>
      </c>
      <c r="E35" s="48">
        <v>82</v>
      </c>
      <c r="F35" s="48" t="s">
        <v>393</v>
      </c>
      <c r="G35" s="12">
        <v>24000</v>
      </c>
      <c r="H35" s="48" t="s">
        <v>393</v>
      </c>
      <c r="I35" s="13">
        <v>1968</v>
      </c>
    </row>
    <row r="36" spans="1:9">
      <c r="A36" s="76" t="s">
        <v>473</v>
      </c>
      <c r="B36" s="77" t="s">
        <v>393</v>
      </c>
      <c r="C36" s="77">
        <v>222</v>
      </c>
      <c r="D36" s="77" t="s">
        <v>393</v>
      </c>
      <c r="E36" s="77">
        <v>222</v>
      </c>
      <c r="F36" s="81" t="s">
        <v>393</v>
      </c>
      <c r="G36" s="81">
        <v>25943</v>
      </c>
      <c r="H36" s="81" t="s">
        <v>393</v>
      </c>
      <c r="I36" s="78">
        <v>5759</v>
      </c>
    </row>
    <row r="37" spans="1:9">
      <c r="A37" s="66"/>
      <c r="B37" s="48"/>
      <c r="C37" s="12"/>
      <c r="D37" s="48"/>
      <c r="E37" s="48"/>
      <c r="F37" s="48"/>
      <c r="G37" s="12"/>
      <c r="H37" s="48"/>
      <c r="I37" s="13"/>
    </row>
    <row r="38" spans="1:9">
      <c r="A38" s="76" t="s">
        <v>474</v>
      </c>
      <c r="B38" s="77" t="s">
        <v>393</v>
      </c>
      <c r="C38" s="77">
        <v>32</v>
      </c>
      <c r="D38" s="77" t="s">
        <v>393</v>
      </c>
      <c r="E38" s="77">
        <v>32</v>
      </c>
      <c r="F38" s="81" t="s">
        <v>393</v>
      </c>
      <c r="G38" s="81">
        <v>17080</v>
      </c>
      <c r="H38" s="81" t="s">
        <v>393</v>
      </c>
      <c r="I38" s="78">
        <v>547</v>
      </c>
    </row>
    <row r="39" spans="1:9">
      <c r="A39" s="66"/>
      <c r="B39" s="48"/>
      <c r="C39" s="12"/>
      <c r="D39" s="48"/>
      <c r="E39" s="48"/>
      <c r="F39" s="48"/>
      <c r="G39" s="12"/>
      <c r="H39" s="48"/>
      <c r="I39" s="13"/>
    </row>
    <row r="40" spans="1:9">
      <c r="A40" s="66" t="s">
        <v>538</v>
      </c>
      <c r="B40" s="48" t="s">
        <v>393</v>
      </c>
      <c r="C40" s="48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49" t="s">
        <v>393</v>
      </c>
    </row>
    <row r="41" spans="1:9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12" t="s">
        <v>393</v>
      </c>
      <c r="I41" s="49" t="s">
        <v>393</v>
      </c>
    </row>
    <row r="42" spans="1:9">
      <c r="A42" s="66" t="s">
        <v>477</v>
      </c>
      <c r="B42" s="48" t="s">
        <v>393</v>
      </c>
      <c r="C42" s="12" t="s">
        <v>393</v>
      </c>
      <c r="D42" s="12" t="s">
        <v>393</v>
      </c>
      <c r="E42" s="48" t="s">
        <v>393</v>
      </c>
      <c r="F42" s="48" t="s">
        <v>393</v>
      </c>
      <c r="G42" s="12" t="s">
        <v>393</v>
      </c>
      <c r="H42" s="12" t="s">
        <v>393</v>
      </c>
      <c r="I42" s="13" t="s">
        <v>393</v>
      </c>
    </row>
    <row r="43" spans="1:9">
      <c r="A43" s="66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</row>
    <row r="44" spans="1:9">
      <c r="A44" s="66" t="s">
        <v>479</v>
      </c>
      <c r="B44" s="48" t="s">
        <v>393</v>
      </c>
      <c r="C44" s="12" t="s">
        <v>393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48" t="s">
        <v>393</v>
      </c>
      <c r="I44" s="13" t="s">
        <v>393</v>
      </c>
    </row>
    <row r="45" spans="1:9">
      <c r="A45" s="66" t="s">
        <v>480</v>
      </c>
      <c r="B45" s="48" t="s">
        <v>393</v>
      </c>
      <c r="C45" s="48">
        <v>8</v>
      </c>
      <c r="D45" s="48" t="s">
        <v>393</v>
      </c>
      <c r="E45" s="48">
        <v>8</v>
      </c>
      <c r="F45" s="12" t="s">
        <v>393</v>
      </c>
      <c r="G45" s="12">
        <v>15000</v>
      </c>
      <c r="H45" s="48" t="s">
        <v>393</v>
      </c>
      <c r="I45" s="49">
        <v>120</v>
      </c>
    </row>
    <row r="46" spans="1:9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12" t="s">
        <v>393</v>
      </c>
      <c r="I46" s="49" t="s">
        <v>393</v>
      </c>
    </row>
    <row r="47" spans="1:9">
      <c r="A47" s="66" t="s">
        <v>482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48" t="s">
        <v>393</v>
      </c>
      <c r="I47" s="49" t="s">
        <v>393</v>
      </c>
    </row>
    <row r="48" spans="1:9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12" t="s">
        <v>393</v>
      </c>
      <c r="I48" s="49" t="s">
        <v>393</v>
      </c>
    </row>
    <row r="49" spans="1:9">
      <c r="A49" s="76" t="s">
        <v>484</v>
      </c>
      <c r="B49" s="77" t="s">
        <v>393</v>
      </c>
      <c r="C49" s="77">
        <v>8</v>
      </c>
      <c r="D49" s="77" t="s">
        <v>393</v>
      </c>
      <c r="E49" s="77">
        <v>8</v>
      </c>
      <c r="F49" s="81" t="s">
        <v>393</v>
      </c>
      <c r="G49" s="81">
        <v>15000</v>
      </c>
      <c r="H49" s="81" t="s">
        <v>393</v>
      </c>
      <c r="I49" s="78">
        <v>120</v>
      </c>
    </row>
    <row r="50" spans="1:9">
      <c r="A50" s="66"/>
      <c r="B50" s="48"/>
      <c r="C50" s="12"/>
      <c r="D50" s="48"/>
      <c r="E50" s="48"/>
      <c r="F50" s="48"/>
      <c r="G50" s="12"/>
      <c r="H50" s="48"/>
      <c r="I50" s="13"/>
    </row>
    <row r="51" spans="1:9">
      <c r="A51" s="76" t="s">
        <v>485</v>
      </c>
      <c r="B51" s="77" t="s">
        <v>393</v>
      </c>
      <c r="C51" s="77">
        <v>1</v>
      </c>
      <c r="D51" s="77" t="s">
        <v>393</v>
      </c>
      <c r="E51" s="77">
        <v>1</v>
      </c>
      <c r="F51" s="81" t="s">
        <v>393</v>
      </c>
      <c r="G51" s="81">
        <v>20000</v>
      </c>
      <c r="H51" s="81" t="s">
        <v>393</v>
      </c>
      <c r="I51" s="78">
        <v>20</v>
      </c>
    </row>
    <row r="52" spans="1:9">
      <c r="A52" s="66"/>
      <c r="B52" s="48"/>
      <c r="C52" s="12"/>
      <c r="D52" s="48"/>
      <c r="E52" s="48"/>
      <c r="F52" s="48"/>
      <c r="G52" s="12"/>
      <c r="H52" s="48"/>
      <c r="I52" s="13"/>
    </row>
    <row r="53" spans="1:9">
      <c r="A53" s="66" t="s">
        <v>486</v>
      </c>
      <c r="B53" s="12" t="s">
        <v>393</v>
      </c>
      <c r="C53" s="12" t="s">
        <v>393</v>
      </c>
      <c r="D53" s="48" t="s">
        <v>393</v>
      </c>
      <c r="E53" s="48" t="s">
        <v>393</v>
      </c>
      <c r="F53" s="12" t="s">
        <v>393</v>
      </c>
      <c r="G53" s="12" t="s">
        <v>393</v>
      </c>
      <c r="H53" s="48" t="s">
        <v>393</v>
      </c>
      <c r="I53" s="13" t="s">
        <v>393</v>
      </c>
    </row>
    <row r="54" spans="1:9">
      <c r="A54" s="66" t="s">
        <v>487</v>
      </c>
      <c r="B54" s="12" t="s">
        <v>393</v>
      </c>
      <c r="C54" s="12" t="s">
        <v>393</v>
      </c>
      <c r="D54" s="48" t="s">
        <v>393</v>
      </c>
      <c r="E54" s="48" t="s">
        <v>393</v>
      </c>
      <c r="F54" s="12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48">
        <v>2</v>
      </c>
      <c r="D57" s="48" t="s">
        <v>393</v>
      </c>
      <c r="E57" s="48">
        <v>2</v>
      </c>
      <c r="F57" s="12" t="s">
        <v>393</v>
      </c>
      <c r="G57" s="12">
        <v>25000</v>
      </c>
      <c r="H57" s="48" t="s">
        <v>393</v>
      </c>
      <c r="I57" s="49">
        <v>50</v>
      </c>
    </row>
    <row r="58" spans="1:9">
      <c r="A58" s="76" t="s">
        <v>565</v>
      </c>
      <c r="B58" s="77" t="s">
        <v>393</v>
      </c>
      <c r="C58" s="77">
        <v>2</v>
      </c>
      <c r="D58" s="77" t="s">
        <v>393</v>
      </c>
      <c r="E58" s="77">
        <v>2</v>
      </c>
      <c r="F58" s="81" t="s">
        <v>393</v>
      </c>
      <c r="G58" s="81">
        <v>25000</v>
      </c>
      <c r="H58" s="81" t="s">
        <v>393</v>
      </c>
      <c r="I58" s="78">
        <v>50</v>
      </c>
    </row>
    <row r="59" spans="1:9">
      <c r="A59" s="66"/>
      <c r="B59" s="48"/>
      <c r="C59" s="12"/>
      <c r="D59" s="48"/>
      <c r="E59" s="48"/>
      <c r="F59" s="48"/>
      <c r="G59" s="12"/>
      <c r="H59" s="48"/>
      <c r="I59" s="13"/>
    </row>
    <row r="60" spans="1:9">
      <c r="A60" s="66" t="s">
        <v>492</v>
      </c>
      <c r="B60" s="12" t="s">
        <v>393</v>
      </c>
      <c r="C60" s="12">
        <v>260</v>
      </c>
      <c r="D60" s="48" t="s">
        <v>393</v>
      </c>
      <c r="E60" s="48">
        <v>260</v>
      </c>
      <c r="F60" s="12" t="s">
        <v>393</v>
      </c>
      <c r="G60" s="12">
        <v>75000</v>
      </c>
      <c r="H60" s="48" t="s">
        <v>393</v>
      </c>
      <c r="I60" s="13">
        <v>19500</v>
      </c>
    </row>
    <row r="61" spans="1:9">
      <c r="A61" s="66" t="s">
        <v>493</v>
      </c>
      <c r="B61" s="48" t="s">
        <v>393</v>
      </c>
      <c r="C61" s="48">
        <v>5</v>
      </c>
      <c r="D61" s="48" t="s">
        <v>393</v>
      </c>
      <c r="E61" s="48">
        <v>5</v>
      </c>
      <c r="F61" s="12">
        <v>9500</v>
      </c>
      <c r="G61" s="12">
        <v>20000</v>
      </c>
      <c r="H61" s="48" t="s">
        <v>393</v>
      </c>
      <c r="I61" s="49">
        <v>100</v>
      </c>
    </row>
    <row r="62" spans="1:9">
      <c r="A62" s="66" t="s">
        <v>494</v>
      </c>
      <c r="B62" s="48" t="s">
        <v>393</v>
      </c>
      <c r="C62" s="48">
        <v>83</v>
      </c>
      <c r="D62" s="48" t="s">
        <v>393</v>
      </c>
      <c r="E62" s="48">
        <v>83</v>
      </c>
      <c r="F62" s="12" t="s">
        <v>393</v>
      </c>
      <c r="G62" s="12">
        <v>26030</v>
      </c>
      <c r="H62" s="12" t="s">
        <v>393</v>
      </c>
      <c r="I62" s="13">
        <v>2160</v>
      </c>
    </row>
    <row r="63" spans="1:9">
      <c r="A63" s="76" t="s">
        <v>495</v>
      </c>
      <c r="B63" s="77" t="s">
        <v>393</v>
      </c>
      <c r="C63" s="77">
        <v>348</v>
      </c>
      <c r="D63" s="77" t="s">
        <v>393</v>
      </c>
      <c r="E63" s="77">
        <v>348</v>
      </c>
      <c r="F63" s="81" t="s">
        <v>393</v>
      </c>
      <c r="G63" s="81">
        <v>62530</v>
      </c>
      <c r="H63" s="81" t="s">
        <v>393</v>
      </c>
      <c r="I63" s="78">
        <v>21760</v>
      </c>
    </row>
    <row r="64" spans="1:9">
      <c r="A64" s="66"/>
      <c r="B64" s="12"/>
      <c r="C64" s="12"/>
      <c r="D64" s="48"/>
      <c r="E64" s="48"/>
      <c r="F64" s="12"/>
      <c r="G64" s="12"/>
      <c r="H64" s="48"/>
      <c r="I64" s="13"/>
    </row>
    <row r="65" spans="1:9">
      <c r="A65" s="66" t="s">
        <v>496</v>
      </c>
      <c r="B65" s="12" t="s">
        <v>393</v>
      </c>
      <c r="C65" s="12">
        <v>933</v>
      </c>
      <c r="D65" s="48" t="s">
        <v>393</v>
      </c>
      <c r="E65" s="48">
        <v>933</v>
      </c>
      <c r="F65" s="12" t="s">
        <v>393</v>
      </c>
      <c r="G65" s="12">
        <v>62595</v>
      </c>
      <c r="H65" s="48" t="s">
        <v>393</v>
      </c>
      <c r="I65" s="13">
        <v>58401</v>
      </c>
    </row>
    <row r="66" spans="1:9">
      <c r="A66" s="66"/>
      <c r="B66" s="12"/>
      <c r="C66" s="12"/>
      <c r="D66" s="48"/>
      <c r="E66" s="48"/>
      <c r="F66" s="12"/>
      <c r="G66" s="12"/>
      <c r="H66" s="48"/>
      <c r="I66" s="13"/>
    </row>
    <row r="67" spans="1:9">
      <c r="A67" s="66" t="s">
        <v>497</v>
      </c>
      <c r="B67" s="12" t="s">
        <v>393</v>
      </c>
      <c r="C67" s="12" t="s">
        <v>393</v>
      </c>
      <c r="D67" s="48" t="s">
        <v>393</v>
      </c>
      <c r="E67" s="48" t="s">
        <v>393</v>
      </c>
      <c r="F67" s="12" t="s">
        <v>393</v>
      </c>
      <c r="G67" s="12" t="s">
        <v>393</v>
      </c>
      <c r="H67" s="48" t="s">
        <v>393</v>
      </c>
      <c r="I67" s="13" t="s">
        <v>393</v>
      </c>
    </row>
    <row r="68" spans="1:9">
      <c r="A68" s="66" t="s">
        <v>498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81" t="s">
        <v>393</v>
      </c>
      <c r="I69" s="78" t="s">
        <v>393</v>
      </c>
    </row>
    <row r="70" spans="1:9">
      <c r="A70" s="66"/>
      <c r="B70" s="12"/>
      <c r="C70" s="12"/>
      <c r="D70" s="48"/>
      <c r="E70" s="48"/>
      <c r="F70" s="12"/>
      <c r="G70" s="12"/>
      <c r="H70" s="48"/>
      <c r="I70" s="13"/>
    </row>
    <row r="71" spans="1:9">
      <c r="A71" s="66" t="s">
        <v>500</v>
      </c>
      <c r="B71" s="12" t="s">
        <v>393</v>
      </c>
      <c r="C71" s="12">
        <v>55</v>
      </c>
      <c r="D71" s="48" t="s">
        <v>393</v>
      </c>
      <c r="E71" s="48">
        <v>55</v>
      </c>
      <c r="F71" s="12" t="s">
        <v>393</v>
      </c>
      <c r="G71" s="12">
        <v>22400</v>
      </c>
      <c r="H71" s="48" t="s">
        <v>393</v>
      </c>
      <c r="I71" s="13">
        <v>1232</v>
      </c>
    </row>
    <row r="72" spans="1:9">
      <c r="A72" s="66" t="s">
        <v>501</v>
      </c>
      <c r="B72" s="12" t="s">
        <v>393</v>
      </c>
      <c r="C72" s="12">
        <v>16</v>
      </c>
      <c r="D72" s="48" t="s">
        <v>393</v>
      </c>
      <c r="E72" s="48">
        <v>16</v>
      </c>
      <c r="F72" s="12" t="s">
        <v>393</v>
      </c>
      <c r="G72" s="12">
        <v>30000</v>
      </c>
      <c r="H72" s="48" t="s">
        <v>393</v>
      </c>
      <c r="I72" s="13">
        <v>485</v>
      </c>
    </row>
    <row r="73" spans="1:9">
      <c r="A73" s="66" t="s">
        <v>502</v>
      </c>
      <c r="B73" s="12" t="s">
        <v>393</v>
      </c>
      <c r="C73" s="12" t="s">
        <v>393</v>
      </c>
      <c r="D73" s="48" t="s">
        <v>393</v>
      </c>
      <c r="E73" s="48" t="s">
        <v>393</v>
      </c>
      <c r="F73" s="12" t="s">
        <v>393</v>
      </c>
      <c r="G73" s="12" t="s">
        <v>393</v>
      </c>
      <c r="H73" s="48" t="s">
        <v>393</v>
      </c>
      <c r="I73" s="13" t="s">
        <v>393</v>
      </c>
    </row>
    <row r="74" spans="1:9">
      <c r="A74" s="66" t="s">
        <v>503</v>
      </c>
      <c r="B74" s="12" t="s">
        <v>393</v>
      </c>
      <c r="C74" s="12">
        <v>21</v>
      </c>
      <c r="D74" s="48" t="s">
        <v>393</v>
      </c>
      <c r="E74" s="48">
        <v>21</v>
      </c>
      <c r="F74" s="12" t="s">
        <v>393</v>
      </c>
      <c r="G74" s="12">
        <v>39238</v>
      </c>
      <c r="H74" s="48" t="s">
        <v>393</v>
      </c>
      <c r="I74" s="13">
        <v>824</v>
      </c>
    </row>
    <row r="75" spans="1:9">
      <c r="A75" s="66" t="s">
        <v>504</v>
      </c>
      <c r="B75" s="12" t="s">
        <v>393</v>
      </c>
      <c r="C75" s="12">
        <v>3</v>
      </c>
      <c r="D75" s="48" t="s">
        <v>393</v>
      </c>
      <c r="E75" s="48">
        <v>3</v>
      </c>
      <c r="F75" s="12" t="s">
        <v>393</v>
      </c>
      <c r="G75" s="12">
        <v>22000</v>
      </c>
      <c r="H75" s="48" t="s">
        <v>393</v>
      </c>
      <c r="I75" s="13">
        <v>66</v>
      </c>
    </row>
    <row r="76" spans="1:9">
      <c r="A76" s="66" t="s">
        <v>505</v>
      </c>
      <c r="B76" s="12" t="s">
        <v>393</v>
      </c>
      <c r="C76" s="12">
        <v>1</v>
      </c>
      <c r="D76" s="48" t="s">
        <v>393</v>
      </c>
      <c r="E76" s="48">
        <v>1</v>
      </c>
      <c r="F76" s="12" t="s">
        <v>393</v>
      </c>
      <c r="G76" s="12">
        <v>19000</v>
      </c>
      <c r="H76" s="48" t="s">
        <v>393</v>
      </c>
      <c r="I76" s="13">
        <v>19</v>
      </c>
    </row>
    <row r="77" spans="1:9">
      <c r="A77" s="66" t="s">
        <v>506</v>
      </c>
      <c r="B77" s="12" t="s">
        <v>393</v>
      </c>
      <c r="C77" s="12">
        <v>24</v>
      </c>
      <c r="D77" s="48" t="s">
        <v>393</v>
      </c>
      <c r="E77" s="48">
        <v>24</v>
      </c>
      <c r="F77" s="12" t="s">
        <v>393</v>
      </c>
      <c r="G77" s="12">
        <v>22000</v>
      </c>
      <c r="H77" s="48" t="s">
        <v>393</v>
      </c>
      <c r="I77" s="13">
        <v>528</v>
      </c>
    </row>
    <row r="78" spans="1:9">
      <c r="A78" s="66" t="s">
        <v>507</v>
      </c>
      <c r="B78" s="12" t="s">
        <v>393</v>
      </c>
      <c r="C78" s="12">
        <v>36</v>
      </c>
      <c r="D78" s="48" t="s">
        <v>393</v>
      </c>
      <c r="E78" s="48">
        <v>36</v>
      </c>
      <c r="F78" s="12" t="s">
        <v>393</v>
      </c>
      <c r="G78" s="12">
        <v>32000</v>
      </c>
      <c r="H78" s="48" t="s">
        <v>393</v>
      </c>
      <c r="I78" s="13">
        <v>1152</v>
      </c>
    </row>
    <row r="79" spans="1:9">
      <c r="A79" s="76" t="s">
        <v>508</v>
      </c>
      <c r="B79" s="77" t="s">
        <v>393</v>
      </c>
      <c r="C79" s="77">
        <v>156</v>
      </c>
      <c r="D79" s="77" t="s">
        <v>393</v>
      </c>
      <c r="E79" s="77">
        <v>156</v>
      </c>
      <c r="F79" s="81" t="s">
        <v>393</v>
      </c>
      <c r="G79" s="81">
        <v>27571</v>
      </c>
      <c r="H79" s="81" t="s">
        <v>393</v>
      </c>
      <c r="I79" s="78">
        <v>4306</v>
      </c>
    </row>
    <row r="80" spans="1:9">
      <c r="A80" s="66"/>
      <c r="B80" s="12"/>
      <c r="C80" s="12"/>
      <c r="D80" s="48"/>
      <c r="E80" s="48"/>
      <c r="F80" s="12"/>
      <c r="G80" s="12"/>
      <c r="H80" s="48"/>
      <c r="I80" s="13"/>
    </row>
    <row r="81" spans="1:9">
      <c r="A81" s="66" t="s">
        <v>509</v>
      </c>
      <c r="B81" s="12" t="s">
        <v>393</v>
      </c>
      <c r="C81" s="12">
        <v>4</v>
      </c>
      <c r="D81" s="48" t="s">
        <v>393</v>
      </c>
      <c r="E81" s="48">
        <v>4</v>
      </c>
      <c r="F81" s="12" t="s">
        <v>393</v>
      </c>
      <c r="G81" s="12">
        <v>38000</v>
      </c>
      <c r="H81" s="48" t="s">
        <v>393</v>
      </c>
      <c r="I81" s="13">
        <v>152</v>
      </c>
    </row>
    <row r="82" spans="1:9">
      <c r="A82" s="66" t="s">
        <v>510</v>
      </c>
      <c r="B82" s="12" t="s">
        <v>393</v>
      </c>
      <c r="C82" s="12">
        <v>4</v>
      </c>
      <c r="D82" s="48" t="s">
        <v>393</v>
      </c>
      <c r="E82" s="48">
        <v>4</v>
      </c>
      <c r="F82" s="12" t="s">
        <v>393</v>
      </c>
      <c r="G82" s="12">
        <v>25000</v>
      </c>
      <c r="H82" s="48" t="s">
        <v>393</v>
      </c>
      <c r="I82" s="13">
        <v>90</v>
      </c>
    </row>
    <row r="83" spans="1:9">
      <c r="A83" s="76" t="s">
        <v>511</v>
      </c>
      <c r="B83" s="77" t="s">
        <v>393</v>
      </c>
      <c r="C83" s="77">
        <v>8</v>
      </c>
      <c r="D83" s="77" t="s">
        <v>393</v>
      </c>
      <c r="E83" s="77">
        <v>8</v>
      </c>
      <c r="F83" s="81" t="s">
        <v>393</v>
      </c>
      <c r="G83" s="81">
        <v>31500</v>
      </c>
      <c r="H83" s="81" t="s">
        <v>393</v>
      </c>
      <c r="I83" s="78">
        <v>242</v>
      </c>
    </row>
    <row r="84" spans="1:9">
      <c r="A84" s="66"/>
      <c r="B84" s="12"/>
      <c r="C84" s="12"/>
      <c r="D84" s="48"/>
      <c r="E84" s="48"/>
      <c r="F84" s="12"/>
      <c r="G84" s="12"/>
      <c r="H84" s="48"/>
      <c r="I84" s="13"/>
    </row>
    <row r="85" spans="1:9" ht="13.5" thickBot="1">
      <c r="A85" s="69" t="s">
        <v>512</v>
      </c>
      <c r="B85" s="55">
        <v>2</v>
      </c>
      <c r="C85" s="55">
        <v>1728</v>
      </c>
      <c r="D85" s="55" t="s">
        <v>393</v>
      </c>
      <c r="E85" s="55">
        <v>1730</v>
      </c>
      <c r="F85" s="205">
        <v>4000</v>
      </c>
      <c r="G85" s="205">
        <v>53040</v>
      </c>
      <c r="H85" s="205" t="s">
        <v>393</v>
      </c>
      <c r="I85" s="56">
        <v>91656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A1:N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140625" style="24" customWidth="1"/>
    <col min="2" max="3" width="11.5703125" style="24" bestFit="1" customWidth="1"/>
    <col min="4" max="4" width="11.42578125" style="24"/>
    <col min="5" max="6" width="11.5703125" style="24" bestFit="1" customWidth="1"/>
    <col min="7" max="7" width="11.85546875" style="24" bestFit="1" customWidth="1"/>
    <col min="8" max="8" width="11.42578125" style="24"/>
    <col min="9" max="9" width="11.85546875" style="24" bestFit="1" customWidth="1"/>
    <col min="10" max="16384" width="11.42578125" style="24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9" ht="15">
      <c r="A2" s="388"/>
      <c r="B2" s="91"/>
      <c r="C2" s="91"/>
      <c r="D2" s="91"/>
      <c r="E2" s="91"/>
      <c r="F2" s="91"/>
      <c r="G2" s="91"/>
      <c r="H2" s="91"/>
      <c r="I2" s="91"/>
    </row>
    <row r="3" spans="1:9" s="91" customFormat="1" ht="15">
      <c r="A3" s="1545" t="s">
        <v>1408</v>
      </c>
      <c r="B3" s="1545"/>
      <c r="C3" s="1545"/>
      <c r="D3" s="1545"/>
      <c r="E3" s="1545"/>
      <c r="F3" s="1545"/>
      <c r="G3" s="1545"/>
      <c r="H3" s="1545"/>
      <c r="I3" s="1545"/>
    </row>
    <row r="4" spans="1:9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9" s="825" customFormat="1" ht="27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9" s="825" customFormat="1" ht="27.7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9" s="825" customFormat="1" ht="27.75" customHeight="1" thickBot="1">
      <c r="A7" s="1549"/>
      <c r="B7" s="1657"/>
      <c r="C7" s="1187" t="s">
        <v>883</v>
      </c>
      <c r="D7" s="1187" t="s">
        <v>884</v>
      </c>
      <c r="E7" s="1713"/>
      <c r="F7" s="1657"/>
      <c r="G7" s="1187" t="s">
        <v>883</v>
      </c>
      <c r="H7" s="1187" t="s">
        <v>884</v>
      </c>
      <c r="I7" s="1543"/>
    </row>
    <row r="8" spans="1:9" ht="22.5" customHeight="1">
      <c r="A8" s="75" t="s">
        <v>452</v>
      </c>
      <c r="B8" s="126">
        <v>3007</v>
      </c>
      <c r="C8" s="126">
        <v>78</v>
      </c>
      <c r="D8" s="45" t="s">
        <v>393</v>
      </c>
      <c r="E8" s="45">
        <v>3085</v>
      </c>
      <c r="F8" s="126">
        <v>12340</v>
      </c>
      <c r="G8" s="126">
        <v>10990</v>
      </c>
      <c r="H8" s="45" t="s">
        <v>393</v>
      </c>
      <c r="I8" s="135">
        <v>37964</v>
      </c>
    </row>
    <row r="9" spans="1:9">
      <c r="A9" s="66" t="s">
        <v>453</v>
      </c>
      <c r="B9" s="12">
        <v>1922</v>
      </c>
      <c r="C9" s="12">
        <v>50</v>
      </c>
      <c r="D9" s="48" t="s">
        <v>393</v>
      </c>
      <c r="E9" s="48">
        <v>1972</v>
      </c>
      <c r="F9" s="12">
        <v>14390</v>
      </c>
      <c r="G9" s="12">
        <v>13720</v>
      </c>
      <c r="H9" s="48" t="s">
        <v>393</v>
      </c>
      <c r="I9" s="13">
        <v>28344</v>
      </c>
    </row>
    <row r="10" spans="1:9">
      <c r="A10" s="66" t="s">
        <v>454</v>
      </c>
      <c r="B10" s="48">
        <v>1166</v>
      </c>
      <c r="C10" s="48">
        <v>10</v>
      </c>
      <c r="D10" s="48" t="s">
        <v>393</v>
      </c>
      <c r="E10" s="48">
        <v>1176</v>
      </c>
      <c r="F10" s="12">
        <v>7560</v>
      </c>
      <c r="G10" s="12">
        <v>7560</v>
      </c>
      <c r="H10" s="48" t="s">
        <v>393</v>
      </c>
      <c r="I10" s="49">
        <v>8891</v>
      </c>
    </row>
    <row r="11" spans="1:9">
      <c r="A11" s="66" t="s">
        <v>455</v>
      </c>
      <c r="B11" s="12">
        <v>391</v>
      </c>
      <c r="C11" s="12">
        <v>14</v>
      </c>
      <c r="D11" s="48" t="s">
        <v>393</v>
      </c>
      <c r="E11" s="48">
        <v>405</v>
      </c>
      <c r="F11" s="12">
        <v>6510</v>
      </c>
      <c r="G11" s="12">
        <v>6620</v>
      </c>
      <c r="H11" s="48" t="s">
        <v>393</v>
      </c>
      <c r="I11" s="13">
        <v>2640</v>
      </c>
    </row>
    <row r="12" spans="1:9">
      <c r="A12" s="76" t="s">
        <v>456</v>
      </c>
      <c r="B12" s="77">
        <v>6486</v>
      </c>
      <c r="C12" s="77">
        <v>152</v>
      </c>
      <c r="D12" s="77" t="s">
        <v>393</v>
      </c>
      <c r="E12" s="77">
        <v>6638</v>
      </c>
      <c r="F12" s="81">
        <v>11737</v>
      </c>
      <c r="G12" s="81">
        <v>11260</v>
      </c>
      <c r="H12" s="77" t="s">
        <v>393</v>
      </c>
      <c r="I12" s="78">
        <v>77839</v>
      </c>
    </row>
    <row r="13" spans="1:9">
      <c r="A13" s="66"/>
      <c r="B13" s="48"/>
      <c r="C13" s="48"/>
      <c r="D13" s="48"/>
      <c r="E13" s="48"/>
      <c r="F13" s="12"/>
      <c r="G13" s="12"/>
      <c r="H13" s="48"/>
      <c r="I13" s="49"/>
    </row>
    <row r="14" spans="1:9">
      <c r="A14" s="76" t="s">
        <v>457</v>
      </c>
      <c r="B14" s="77" t="s">
        <v>393</v>
      </c>
      <c r="C14" s="81" t="s">
        <v>393</v>
      </c>
      <c r="D14" s="77" t="s">
        <v>393</v>
      </c>
      <c r="E14" s="77" t="s">
        <v>393</v>
      </c>
      <c r="F14" s="77" t="s">
        <v>393</v>
      </c>
      <c r="G14" s="81" t="s">
        <v>393</v>
      </c>
      <c r="H14" s="77" t="s">
        <v>393</v>
      </c>
      <c r="I14" s="82" t="s">
        <v>393</v>
      </c>
    </row>
    <row r="15" spans="1:9">
      <c r="A15" s="66"/>
      <c r="B15" s="48"/>
      <c r="C15" s="48"/>
      <c r="D15" s="48"/>
      <c r="E15" s="48"/>
      <c r="F15" s="12"/>
      <c r="G15" s="12"/>
      <c r="H15" s="12"/>
      <c r="I15" s="49"/>
    </row>
    <row r="16" spans="1:9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</row>
    <row r="17" spans="1:14">
      <c r="A17" s="66"/>
      <c r="B17" s="48"/>
      <c r="C17" s="12"/>
      <c r="D17" s="48"/>
      <c r="E17" s="48"/>
      <c r="F17" s="48"/>
      <c r="G17" s="12"/>
      <c r="H17" s="48"/>
      <c r="I17" s="13"/>
    </row>
    <row r="18" spans="1:14">
      <c r="A18" s="66" t="s">
        <v>537</v>
      </c>
      <c r="B18" s="48" t="s">
        <v>393</v>
      </c>
      <c r="C18" s="48" t="s">
        <v>393</v>
      </c>
      <c r="D18" s="48" t="s">
        <v>393</v>
      </c>
      <c r="E18" s="48" t="s">
        <v>393</v>
      </c>
      <c r="F18" s="12" t="s">
        <v>393</v>
      </c>
      <c r="G18" s="12" t="s">
        <v>393</v>
      </c>
      <c r="H18" s="48" t="s">
        <v>393</v>
      </c>
      <c r="I18" s="49" t="s">
        <v>393</v>
      </c>
    </row>
    <row r="19" spans="1:14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12" t="s">
        <v>393</v>
      </c>
      <c r="I19" s="13" t="s">
        <v>393</v>
      </c>
      <c r="J19" s="233"/>
      <c r="K19" s="233"/>
      <c r="L19" s="233"/>
      <c r="M19" s="233"/>
      <c r="N19" s="233"/>
    </row>
    <row r="20" spans="1:14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49" t="s">
        <v>393</v>
      </c>
    </row>
    <row r="21" spans="1:14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81" t="s">
        <v>393</v>
      </c>
      <c r="G21" s="81" t="s">
        <v>393</v>
      </c>
      <c r="H21" s="77" t="s">
        <v>393</v>
      </c>
      <c r="I21" s="78" t="s">
        <v>393</v>
      </c>
    </row>
    <row r="22" spans="1:14">
      <c r="A22" s="66"/>
      <c r="B22" s="48"/>
      <c r="C22" s="48"/>
      <c r="D22" s="48"/>
      <c r="E22" s="48"/>
      <c r="F22" s="12"/>
      <c r="G22" s="12"/>
      <c r="H22" s="48"/>
      <c r="I22" s="49"/>
    </row>
    <row r="23" spans="1:14">
      <c r="A23" s="76" t="s">
        <v>463</v>
      </c>
      <c r="B23" s="77" t="s">
        <v>393</v>
      </c>
      <c r="C23" s="77">
        <v>45</v>
      </c>
      <c r="D23" s="77" t="s">
        <v>393</v>
      </c>
      <c r="E23" s="77">
        <v>45</v>
      </c>
      <c r="F23" s="81" t="s">
        <v>393</v>
      </c>
      <c r="G23" s="81">
        <v>13712</v>
      </c>
      <c r="H23" s="77" t="s">
        <v>393</v>
      </c>
      <c r="I23" s="78">
        <v>617</v>
      </c>
    </row>
    <row r="24" spans="1:14">
      <c r="A24" s="66"/>
      <c r="B24" s="48"/>
      <c r="C24" s="48"/>
      <c r="D24" s="48"/>
      <c r="E24" s="48"/>
      <c r="F24" s="12"/>
      <c r="G24" s="12"/>
      <c r="H24" s="48"/>
      <c r="I24" s="49"/>
    </row>
    <row r="25" spans="1:14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77" t="s">
        <v>393</v>
      </c>
      <c r="I25" s="78" t="s">
        <v>393</v>
      </c>
    </row>
    <row r="26" spans="1:14">
      <c r="A26" s="66"/>
      <c r="B26" s="48"/>
      <c r="C26" s="48"/>
      <c r="D26" s="48"/>
      <c r="E26" s="48"/>
      <c r="F26" s="12"/>
      <c r="G26" s="12"/>
      <c r="H26" s="48"/>
      <c r="I26" s="49"/>
    </row>
    <row r="27" spans="1:14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49" t="s">
        <v>393</v>
      </c>
    </row>
    <row r="28" spans="1:14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49" t="s">
        <v>393</v>
      </c>
    </row>
    <row r="29" spans="1:14">
      <c r="A29" s="66" t="s">
        <v>467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12" t="s">
        <v>393</v>
      </c>
      <c r="G29" s="12" t="s">
        <v>393</v>
      </c>
      <c r="H29" s="48" t="s">
        <v>393</v>
      </c>
      <c r="I29" s="49" t="s">
        <v>393</v>
      </c>
    </row>
    <row r="30" spans="1:14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77" t="s">
        <v>393</v>
      </c>
      <c r="I30" s="78" t="s">
        <v>393</v>
      </c>
    </row>
    <row r="31" spans="1:14">
      <c r="A31" s="66"/>
      <c r="B31" s="48"/>
      <c r="C31" s="48"/>
      <c r="D31" s="48"/>
      <c r="E31" s="48"/>
      <c r="F31" s="12"/>
      <c r="G31" s="12"/>
      <c r="H31" s="48"/>
      <c r="I31" s="49"/>
    </row>
    <row r="32" spans="1:14">
      <c r="A32" s="66" t="s">
        <v>469</v>
      </c>
      <c r="B32" s="48" t="s">
        <v>393</v>
      </c>
      <c r="C32" s="48" t="s">
        <v>393</v>
      </c>
      <c r="D32" s="48" t="s">
        <v>393</v>
      </c>
      <c r="E32" s="48" t="s">
        <v>393</v>
      </c>
      <c r="F32" s="12" t="s">
        <v>393</v>
      </c>
      <c r="G32" s="12" t="s">
        <v>393</v>
      </c>
      <c r="H32" s="48" t="s">
        <v>393</v>
      </c>
      <c r="I32" s="49" t="s">
        <v>393</v>
      </c>
    </row>
    <row r="33" spans="1:9">
      <c r="A33" s="66" t="s">
        <v>470</v>
      </c>
      <c r="B33" s="48" t="s">
        <v>393</v>
      </c>
      <c r="C33" s="48" t="s">
        <v>393</v>
      </c>
      <c r="D33" s="48" t="s">
        <v>393</v>
      </c>
      <c r="E33" s="48" t="s">
        <v>393</v>
      </c>
      <c r="F33" s="12" t="s">
        <v>393</v>
      </c>
      <c r="G33" s="12" t="s">
        <v>393</v>
      </c>
      <c r="H33" s="48" t="s">
        <v>393</v>
      </c>
      <c r="I33" s="49" t="s">
        <v>393</v>
      </c>
    </row>
    <row r="34" spans="1:9">
      <c r="A34" s="66" t="s">
        <v>471</v>
      </c>
      <c r="B34" s="48" t="s">
        <v>393</v>
      </c>
      <c r="C34" s="48" t="s">
        <v>393</v>
      </c>
      <c r="D34" s="48" t="s">
        <v>393</v>
      </c>
      <c r="E34" s="48" t="s">
        <v>393</v>
      </c>
      <c r="F34" s="12" t="s">
        <v>393</v>
      </c>
      <c r="G34" s="12" t="s">
        <v>393</v>
      </c>
      <c r="H34" s="48" t="s">
        <v>393</v>
      </c>
      <c r="I34" s="49" t="s">
        <v>393</v>
      </c>
    </row>
    <row r="35" spans="1:9">
      <c r="A35" s="66" t="s">
        <v>472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12" t="s">
        <v>393</v>
      </c>
      <c r="G35" s="12" t="s">
        <v>393</v>
      </c>
      <c r="H35" s="48" t="s">
        <v>393</v>
      </c>
      <c r="I35" s="49" t="s">
        <v>393</v>
      </c>
    </row>
    <row r="36" spans="1:9">
      <c r="A36" s="76" t="s">
        <v>473</v>
      </c>
      <c r="B36" s="77" t="s">
        <v>393</v>
      </c>
      <c r="C36" s="77" t="s">
        <v>393</v>
      </c>
      <c r="D36" s="77" t="s">
        <v>393</v>
      </c>
      <c r="E36" s="77" t="s">
        <v>393</v>
      </c>
      <c r="F36" s="81" t="s">
        <v>393</v>
      </c>
      <c r="G36" s="81" t="s">
        <v>393</v>
      </c>
      <c r="H36" s="77" t="s">
        <v>393</v>
      </c>
      <c r="I36" s="78" t="s">
        <v>393</v>
      </c>
    </row>
    <row r="37" spans="1:9">
      <c r="A37" s="66"/>
      <c r="B37" s="48"/>
      <c r="C37" s="48"/>
      <c r="D37" s="48"/>
      <c r="E37" s="48"/>
      <c r="F37" s="12"/>
      <c r="G37" s="12"/>
      <c r="H37" s="48"/>
      <c r="I37" s="49"/>
    </row>
    <row r="38" spans="1:9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77" t="s">
        <v>393</v>
      </c>
      <c r="I38" s="78" t="s">
        <v>393</v>
      </c>
    </row>
    <row r="39" spans="1:9">
      <c r="A39" s="66"/>
      <c r="B39" s="48"/>
      <c r="C39" s="48"/>
      <c r="D39" s="48"/>
      <c r="E39" s="48"/>
      <c r="F39" s="12"/>
      <c r="G39" s="12"/>
      <c r="H39" s="48"/>
      <c r="I39" s="49"/>
    </row>
    <row r="40" spans="1:9">
      <c r="A40" s="66" t="s">
        <v>538</v>
      </c>
      <c r="B40" s="48" t="s">
        <v>393</v>
      </c>
      <c r="C40" s="48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49" t="s">
        <v>393</v>
      </c>
    </row>
    <row r="41" spans="1:9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49" t="s">
        <v>393</v>
      </c>
    </row>
    <row r="42" spans="1:9">
      <c r="A42" s="66" t="s">
        <v>477</v>
      </c>
      <c r="B42" s="48" t="s">
        <v>393</v>
      </c>
      <c r="C42" s="48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49" t="s">
        <v>393</v>
      </c>
    </row>
    <row r="43" spans="1:9">
      <c r="A43" s="66" t="s">
        <v>478</v>
      </c>
      <c r="B43" s="48" t="s">
        <v>393</v>
      </c>
      <c r="C43" s="48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49" t="s">
        <v>393</v>
      </c>
    </row>
    <row r="44" spans="1:9">
      <c r="A44" s="66" t="s">
        <v>479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49" t="s">
        <v>393</v>
      </c>
    </row>
    <row r="45" spans="1:9">
      <c r="A45" s="66" t="s">
        <v>480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12" t="s">
        <v>393</v>
      </c>
      <c r="G45" s="12" t="s">
        <v>393</v>
      </c>
      <c r="H45" s="48" t="s">
        <v>393</v>
      </c>
      <c r="I45" s="49" t="s">
        <v>393</v>
      </c>
    </row>
    <row r="46" spans="1:9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49" t="s">
        <v>393</v>
      </c>
    </row>
    <row r="47" spans="1:9">
      <c r="A47" s="66" t="s">
        <v>482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48" t="s">
        <v>393</v>
      </c>
      <c r="I47" s="49" t="s">
        <v>393</v>
      </c>
    </row>
    <row r="48" spans="1:9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49" t="s">
        <v>393</v>
      </c>
    </row>
    <row r="49" spans="1:9">
      <c r="A49" s="76" t="s">
        <v>484</v>
      </c>
      <c r="B49" s="77" t="s">
        <v>393</v>
      </c>
      <c r="C49" s="77" t="s">
        <v>393</v>
      </c>
      <c r="D49" s="77" t="s">
        <v>393</v>
      </c>
      <c r="E49" s="77" t="s">
        <v>393</v>
      </c>
      <c r="F49" s="81" t="s">
        <v>393</v>
      </c>
      <c r="G49" s="81" t="s">
        <v>393</v>
      </c>
      <c r="H49" s="77" t="s">
        <v>393</v>
      </c>
      <c r="I49" s="78" t="s">
        <v>393</v>
      </c>
    </row>
    <row r="50" spans="1:9">
      <c r="A50" s="66"/>
      <c r="B50" s="48"/>
      <c r="C50" s="48"/>
      <c r="D50" s="48"/>
      <c r="E50" s="48"/>
      <c r="F50" s="12"/>
      <c r="G50" s="12"/>
      <c r="H50" s="48"/>
      <c r="I50" s="49"/>
    </row>
    <row r="51" spans="1:9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77" t="s">
        <v>393</v>
      </c>
      <c r="I51" s="78" t="s">
        <v>393</v>
      </c>
    </row>
    <row r="52" spans="1:9">
      <c r="A52" s="66"/>
      <c r="B52" s="48"/>
      <c r="C52" s="48"/>
      <c r="D52" s="48"/>
      <c r="E52" s="48"/>
      <c r="F52" s="12"/>
      <c r="G52" s="12"/>
      <c r="H52" s="48"/>
      <c r="I52" s="49"/>
    </row>
    <row r="53" spans="1:9">
      <c r="A53" s="66" t="s">
        <v>486</v>
      </c>
      <c r="B53" s="48" t="s">
        <v>393</v>
      </c>
      <c r="C53" s="48" t="s">
        <v>393</v>
      </c>
      <c r="D53" s="48" t="s">
        <v>393</v>
      </c>
      <c r="E53" s="48" t="s">
        <v>393</v>
      </c>
      <c r="F53" s="12" t="s">
        <v>393</v>
      </c>
      <c r="G53" s="12" t="s">
        <v>393</v>
      </c>
      <c r="H53" s="48" t="s">
        <v>393</v>
      </c>
      <c r="I53" s="49" t="s">
        <v>393</v>
      </c>
    </row>
    <row r="54" spans="1:9">
      <c r="A54" s="66" t="s">
        <v>487</v>
      </c>
      <c r="B54" s="48" t="s">
        <v>393</v>
      </c>
      <c r="C54" s="48" t="s">
        <v>393</v>
      </c>
      <c r="D54" s="48" t="s">
        <v>393</v>
      </c>
      <c r="E54" s="48" t="s">
        <v>393</v>
      </c>
      <c r="F54" s="12" t="s">
        <v>393</v>
      </c>
      <c r="G54" s="12" t="s">
        <v>393</v>
      </c>
      <c r="H54" s="48" t="s">
        <v>393</v>
      </c>
      <c r="I54" s="49" t="s">
        <v>393</v>
      </c>
    </row>
    <row r="55" spans="1:9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49" t="s">
        <v>393</v>
      </c>
    </row>
    <row r="56" spans="1:9">
      <c r="A56" s="66" t="s">
        <v>489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49" t="s">
        <v>393</v>
      </c>
    </row>
    <row r="57" spans="1:9">
      <c r="A57" s="66" t="s">
        <v>490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12" t="s">
        <v>393</v>
      </c>
      <c r="G57" s="12" t="s">
        <v>393</v>
      </c>
      <c r="H57" s="48" t="s">
        <v>393</v>
      </c>
      <c r="I57" s="49" t="s">
        <v>393</v>
      </c>
    </row>
    <row r="58" spans="1:9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81" t="s">
        <v>393</v>
      </c>
      <c r="G58" s="81" t="s">
        <v>393</v>
      </c>
      <c r="H58" s="77" t="s">
        <v>393</v>
      </c>
      <c r="I58" s="78" t="s">
        <v>393</v>
      </c>
    </row>
    <row r="59" spans="1:9">
      <c r="A59" s="66"/>
      <c r="B59" s="48"/>
      <c r="C59" s="48"/>
      <c r="D59" s="48"/>
      <c r="E59" s="48"/>
      <c r="F59" s="12"/>
      <c r="G59" s="12"/>
      <c r="H59" s="48"/>
      <c r="I59" s="49"/>
    </row>
    <row r="60" spans="1:9">
      <c r="A60" s="66" t="s">
        <v>492</v>
      </c>
      <c r="B60" s="48" t="s">
        <v>393</v>
      </c>
      <c r="C60" s="48" t="s">
        <v>393</v>
      </c>
      <c r="D60" s="48" t="s">
        <v>393</v>
      </c>
      <c r="E60" s="48" t="s">
        <v>393</v>
      </c>
      <c r="F60" s="12" t="s">
        <v>393</v>
      </c>
      <c r="G60" s="12" t="s">
        <v>393</v>
      </c>
      <c r="H60" s="48" t="s">
        <v>393</v>
      </c>
      <c r="I60" s="49" t="s">
        <v>393</v>
      </c>
    </row>
    <row r="61" spans="1:9">
      <c r="A61" s="66" t="s">
        <v>493</v>
      </c>
      <c r="B61" s="48" t="s">
        <v>393</v>
      </c>
      <c r="C61" s="48" t="s">
        <v>393</v>
      </c>
      <c r="D61" s="48" t="s">
        <v>393</v>
      </c>
      <c r="E61" s="48" t="s">
        <v>393</v>
      </c>
      <c r="F61" s="12" t="s">
        <v>393</v>
      </c>
      <c r="G61" s="12" t="s">
        <v>393</v>
      </c>
      <c r="H61" s="48" t="s">
        <v>393</v>
      </c>
      <c r="I61" s="49" t="s">
        <v>393</v>
      </c>
    </row>
    <row r="62" spans="1:9">
      <c r="A62" s="66" t="s">
        <v>494</v>
      </c>
      <c r="B62" s="48" t="s">
        <v>393</v>
      </c>
      <c r="C62" s="48" t="s">
        <v>393</v>
      </c>
      <c r="D62" s="48" t="s">
        <v>393</v>
      </c>
      <c r="E62" s="48" t="s">
        <v>393</v>
      </c>
      <c r="F62" s="12" t="s">
        <v>393</v>
      </c>
      <c r="G62" s="12" t="s">
        <v>393</v>
      </c>
      <c r="H62" s="48" t="s">
        <v>393</v>
      </c>
      <c r="I62" s="49" t="s">
        <v>393</v>
      </c>
    </row>
    <row r="63" spans="1:9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81" t="s">
        <v>393</v>
      </c>
      <c r="G63" s="81" t="s">
        <v>393</v>
      </c>
      <c r="H63" s="77" t="s">
        <v>393</v>
      </c>
      <c r="I63" s="78" t="s">
        <v>393</v>
      </c>
    </row>
    <row r="64" spans="1:9">
      <c r="A64" s="66"/>
      <c r="B64" s="48"/>
      <c r="C64" s="48"/>
      <c r="D64" s="48"/>
      <c r="E64" s="48"/>
      <c r="F64" s="12"/>
      <c r="G64" s="12"/>
      <c r="H64" s="48"/>
      <c r="I64" s="49"/>
    </row>
    <row r="65" spans="1:9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81" t="s">
        <v>393</v>
      </c>
      <c r="G65" s="81" t="s">
        <v>393</v>
      </c>
      <c r="H65" s="77" t="s">
        <v>393</v>
      </c>
      <c r="I65" s="78" t="s">
        <v>393</v>
      </c>
    </row>
    <row r="66" spans="1:9">
      <c r="A66" s="66"/>
      <c r="B66" s="48"/>
      <c r="C66" s="48"/>
      <c r="D66" s="48"/>
      <c r="E66" s="48"/>
      <c r="F66" s="12"/>
      <c r="G66" s="12"/>
      <c r="H66" s="48"/>
      <c r="I66" s="49"/>
    </row>
    <row r="67" spans="1:9">
      <c r="A67" s="66" t="s">
        <v>497</v>
      </c>
      <c r="B67" s="48" t="s">
        <v>393</v>
      </c>
      <c r="C67" s="48">
        <v>12</v>
      </c>
      <c r="D67" s="48" t="s">
        <v>393</v>
      </c>
      <c r="E67" s="48">
        <v>12</v>
      </c>
      <c r="F67" s="12" t="s">
        <v>393</v>
      </c>
      <c r="G67" s="12">
        <v>12000</v>
      </c>
      <c r="H67" s="48" t="s">
        <v>393</v>
      </c>
      <c r="I67" s="49">
        <v>144</v>
      </c>
    </row>
    <row r="68" spans="1:9">
      <c r="A68" s="66" t="s">
        <v>498</v>
      </c>
      <c r="B68" s="48" t="s">
        <v>393</v>
      </c>
      <c r="C68" s="48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49" t="s">
        <v>393</v>
      </c>
    </row>
    <row r="69" spans="1:9">
      <c r="A69" s="76" t="s">
        <v>499</v>
      </c>
      <c r="B69" s="77" t="s">
        <v>393</v>
      </c>
      <c r="C69" s="77">
        <v>12</v>
      </c>
      <c r="D69" s="77" t="s">
        <v>393</v>
      </c>
      <c r="E69" s="77">
        <v>12</v>
      </c>
      <c r="F69" s="81" t="s">
        <v>393</v>
      </c>
      <c r="G69" s="81">
        <v>12000</v>
      </c>
      <c r="H69" s="77" t="s">
        <v>393</v>
      </c>
      <c r="I69" s="78">
        <v>144</v>
      </c>
    </row>
    <row r="70" spans="1:9">
      <c r="A70" s="66"/>
      <c r="B70" s="48"/>
      <c r="C70" s="48"/>
      <c r="D70" s="48"/>
      <c r="E70" s="48"/>
      <c r="F70" s="12"/>
      <c r="G70" s="12"/>
      <c r="H70" s="48"/>
      <c r="I70" s="49"/>
    </row>
    <row r="71" spans="1:9">
      <c r="A71" s="66" t="s">
        <v>500</v>
      </c>
      <c r="B71" s="48" t="s">
        <v>393</v>
      </c>
      <c r="C71" s="48" t="s">
        <v>393</v>
      </c>
      <c r="D71" s="48" t="s">
        <v>393</v>
      </c>
      <c r="E71" s="48" t="s">
        <v>393</v>
      </c>
      <c r="F71" s="12" t="s">
        <v>393</v>
      </c>
      <c r="G71" s="12" t="s">
        <v>393</v>
      </c>
      <c r="H71" s="48" t="s">
        <v>393</v>
      </c>
      <c r="I71" s="49" t="s">
        <v>393</v>
      </c>
    </row>
    <row r="72" spans="1:9">
      <c r="A72" s="66" t="s">
        <v>501</v>
      </c>
      <c r="B72" s="48" t="s">
        <v>393</v>
      </c>
      <c r="C72" s="48" t="s">
        <v>393</v>
      </c>
      <c r="D72" s="48" t="s">
        <v>393</v>
      </c>
      <c r="E72" s="48" t="s">
        <v>393</v>
      </c>
      <c r="F72" s="12" t="s">
        <v>393</v>
      </c>
      <c r="G72" s="12" t="s">
        <v>393</v>
      </c>
      <c r="H72" s="48" t="s">
        <v>393</v>
      </c>
      <c r="I72" s="49" t="s">
        <v>393</v>
      </c>
    </row>
    <row r="73" spans="1:9">
      <c r="A73" s="66" t="s">
        <v>502</v>
      </c>
      <c r="B73" s="48" t="s">
        <v>393</v>
      </c>
      <c r="C73" s="48" t="s">
        <v>393</v>
      </c>
      <c r="D73" s="48" t="s">
        <v>393</v>
      </c>
      <c r="E73" s="48" t="s">
        <v>393</v>
      </c>
      <c r="F73" s="12" t="s">
        <v>393</v>
      </c>
      <c r="G73" s="12" t="s">
        <v>393</v>
      </c>
      <c r="H73" s="48" t="s">
        <v>393</v>
      </c>
      <c r="I73" s="49" t="s">
        <v>393</v>
      </c>
    </row>
    <row r="74" spans="1:9">
      <c r="A74" s="66" t="s">
        <v>503</v>
      </c>
      <c r="B74" s="48" t="s">
        <v>393</v>
      </c>
      <c r="C74" s="48" t="s">
        <v>393</v>
      </c>
      <c r="D74" s="48" t="s">
        <v>393</v>
      </c>
      <c r="E74" s="48" t="s">
        <v>393</v>
      </c>
      <c r="F74" s="12" t="s">
        <v>393</v>
      </c>
      <c r="G74" s="12" t="s">
        <v>393</v>
      </c>
      <c r="H74" s="48" t="s">
        <v>393</v>
      </c>
      <c r="I74" s="49" t="s">
        <v>393</v>
      </c>
    </row>
    <row r="75" spans="1:9">
      <c r="A75" s="66" t="s">
        <v>504</v>
      </c>
      <c r="B75" s="48" t="s">
        <v>393</v>
      </c>
      <c r="C75" s="48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49" t="s">
        <v>393</v>
      </c>
    </row>
    <row r="76" spans="1:9">
      <c r="A76" s="66" t="s">
        <v>505</v>
      </c>
      <c r="B76" s="48" t="s">
        <v>393</v>
      </c>
      <c r="C76" s="48" t="s">
        <v>393</v>
      </c>
      <c r="D76" s="48" t="s">
        <v>393</v>
      </c>
      <c r="E76" s="48" t="s">
        <v>393</v>
      </c>
      <c r="F76" s="12" t="s">
        <v>393</v>
      </c>
      <c r="G76" s="12" t="s">
        <v>393</v>
      </c>
      <c r="H76" s="48" t="s">
        <v>393</v>
      </c>
      <c r="I76" s="49" t="s">
        <v>393</v>
      </c>
    </row>
    <row r="77" spans="1:9">
      <c r="A77" s="66" t="s">
        <v>506</v>
      </c>
      <c r="B77" s="48" t="s">
        <v>393</v>
      </c>
      <c r="C77" s="48" t="s">
        <v>393</v>
      </c>
      <c r="D77" s="48" t="s">
        <v>393</v>
      </c>
      <c r="E77" s="48" t="s">
        <v>393</v>
      </c>
      <c r="F77" s="12" t="s">
        <v>393</v>
      </c>
      <c r="G77" s="12" t="s">
        <v>393</v>
      </c>
      <c r="H77" s="48" t="s">
        <v>393</v>
      </c>
      <c r="I77" s="49" t="s">
        <v>393</v>
      </c>
    </row>
    <row r="78" spans="1:9">
      <c r="A78" s="66" t="s">
        <v>507</v>
      </c>
      <c r="B78" s="48" t="s">
        <v>393</v>
      </c>
      <c r="C78" s="48" t="s">
        <v>393</v>
      </c>
      <c r="D78" s="48" t="s">
        <v>393</v>
      </c>
      <c r="E78" s="48" t="s">
        <v>393</v>
      </c>
      <c r="F78" s="12" t="s">
        <v>393</v>
      </c>
      <c r="G78" s="12" t="s">
        <v>393</v>
      </c>
      <c r="H78" s="48" t="s">
        <v>393</v>
      </c>
      <c r="I78" s="49" t="s">
        <v>393</v>
      </c>
    </row>
    <row r="79" spans="1:9">
      <c r="A79" s="76" t="s">
        <v>508</v>
      </c>
      <c r="B79" s="77" t="s">
        <v>393</v>
      </c>
      <c r="C79" s="77" t="s">
        <v>393</v>
      </c>
      <c r="D79" s="77" t="s">
        <v>393</v>
      </c>
      <c r="E79" s="77" t="s">
        <v>393</v>
      </c>
      <c r="F79" s="81" t="s">
        <v>393</v>
      </c>
      <c r="G79" s="81" t="s">
        <v>393</v>
      </c>
      <c r="H79" s="77" t="s">
        <v>393</v>
      </c>
      <c r="I79" s="78" t="s">
        <v>393</v>
      </c>
    </row>
    <row r="80" spans="1:9">
      <c r="A80" s="66"/>
      <c r="B80" s="48"/>
      <c r="C80" s="48"/>
      <c r="D80" s="48"/>
      <c r="E80" s="48"/>
      <c r="F80" s="12"/>
      <c r="G80" s="12"/>
      <c r="H80" s="48"/>
      <c r="I80" s="49"/>
    </row>
    <row r="81" spans="1:14">
      <c r="A81" s="66" t="s">
        <v>509</v>
      </c>
      <c r="B81" s="48" t="s">
        <v>393</v>
      </c>
      <c r="C81" s="48" t="s">
        <v>393</v>
      </c>
      <c r="D81" s="48" t="s">
        <v>393</v>
      </c>
      <c r="E81" s="48" t="s">
        <v>393</v>
      </c>
      <c r="F81" s="12" t="s">
        <v>393</v>
      </c>
      <c r="G81" s="12" t="s">
        <v>393</v>
      </c>
      <c r="H81" s="48" t="s">
        <v>393</v>
      </c>
      <c r="I81" s="49" t="s">
        <v>393</v>
      </c>
    </row>
    <row r="82" spans="1:14">
      <c r="A82" s="66" t="s">
        <v>510</v>
      </c>
      <c r="B82" s="48" t="s">
        <v>393</v>
      </c>
      <c r="C82" s="48" t="s">
        <v>393</v>
      </c>
      <c r="D82" s="48" t="s">
        <v>393</v>
      </c>
      <c r="E82" s="48" t="s">
        <v>393</v>
      </c>
      <c r="F82" s="12" t="s">
        <v>393</v>
      </c>
      <c r="G82" s="12" t="s">
        <v>393</v>
      </c>
      <c r="H82" s="48" t="s">
        <v>393</v>
      </c>
      <c r="I82" s="49" t="s">
        <v>393</v>
      </c>
    </row>
    <row r="83" spans="1:14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77" t="s">
        <v>393</v>
      </c>
      <c r="I83" s="78" t="s">
        <v>393</v>
      </c>
    </row>
    <row r="84" spans="1:14">
      <c r="A84" s="66"/>
      <c r="B84" s="48"/>
      <c r="C84" s="48"/>
      <c r="D84" s="48"/>
      <c r="E84" s="48"/>
      <c r="F84" s="12"/>
      <c r="G84" s="12"/>
      <c r="H84" s="48"/>
      <c r="I84" s="49"/>
    </row>
    <row r="85" spans="1:14" ht="13.5" thickBot="1">
      <c r="A85" s="69" t="s">
        <v>512</v>
      </c>
      <c r="B85" s="55">
        <v>6486</v>
      </c>
      <c r="C85" s="55">
        <v>209</v>
      </c>
      <c r="D85" s="55" t="s">
        <v>393</v>
      </c>
      <c r="E85" s="55">
        <v>6695</v>
      </c>
      <c r="F85" s="205">
        <v>11737</v>
      </c>
      <c r="G85" s="205">
        <v>11830</v>
      </c>
      <c r="H85" s="205" t="s">
        <v>393</v>
      </c>
      <c r="I85" s="56">
        <v>78600</v>
      </c>
      <c r="J85" s="233"/>
      <c r="K85" s="233"/>
      <c r="L85" s="233"/>
      <c r="M85" s="233"/>
      <c r="N85" s="233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Hoja138">
    <pageSetUpPr fitToPage="1"/>
  </sheetPr>
  <dimension ref="B1:K21"/>
  <sheetViews>
    <sheetView showGridLines="0" topLeftCell="A28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7" width="18.7109375" style="385" customWidth="1"/>
    <col min="8" max="8" width="4.42578125" style="385" customWidth="1"/>
    <col min="9" max="9" width="1.7109375" style="385" customWidth="1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986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565" t="s">
        <v>670</v>
      </c>
      <c r="C4" s="1565"/>
      <c r="D4" s="1565"/>
      <c r="E4" s="1565"/>
      <c r="F4" s="1565"/>
      <c r="G4" s="1565"/>
      <c r="H4" s="294"/>
      <c r="I4" s="254"/>
      <c r="J4" s="254"/>
      <c r="K4" s="254"/>
    </row>
    <row r="5" spans="2:11" s="416" customFormat="1" ht="13.5" customHeight="1" thickBot="1">
      <c r="B5" s="417"/>
      <c r="C5" s="418"/>
      <c r="D5" s="418"/>
      <c r="E5" s="418"/>
      <c r="F5" s="418"/>
      <c r="G5" s="418"/>
    </row>
    <row r="6" spans="2:11" s="1176" customFormat="1" ht="21" customHeight="1">
      <c r="B6" s="1566" t="s">
        <v>372</v>
      </c>
      <c r="C6" s="1125"/>
      <c r="D6" s="1125"/>
      <c r="E6" s="1125"/>
      <c r="F6" s="820" t="s">
        <v>514</v>
      </c>
      <c r="G6" s="746"/>
    </row>
    <row r="7" spans="2:11" s="1176" customFormat="1" ht="12.75" customHeight="1">
      <c r="B7" s="1567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 s="1176" customFormat="1" ht="15" customHeight="1">
      <c r="B8" s="1567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1" s="1176" customFormat="1" ht="21" customHeight="1" thickBot="1">
      <c r="B9" s="1568"/>
      <c r="C9" s="750"/>
      <c r="D9" s="750"/>
      <c r="E9" s="750"/>
      <c r="F9" s="785" t="s">
        <v>519</v>
      </c>
      <c r="G9" s="1017"/>
    </row>
    <row r="10" spans="2:11" ht="25.5" customHeight="1">
      <c r="B10" s="15">
        <v>2004</v>
      </c>
      <c r="C10" s="1399">
        <v>17.209</v>
      </c>
      <c r="D10" s="1400">
        <v>474.29135917252603</v>
      </c>
      <c r="E10" s="1399">
        <v>816.20799999999997</v>
      </c>
      <c r="F10" s="1401">
        <v>17.579999999999998</v>
      </c>
      <c r="G10" s="1402">
        <v>143489.36639999997</v>
      </c>
    </row>
    <row r="11" spans="2:11">
      <c r="B11" s="15">
        <v>2005</v>
      </c>
      <c r="C11" s="1399">
        <v>16.234999999999999</v>
      </c>
      <c r="D11" s="1400">
        <v>443.25284878349242</v>
      </c>
      <c r="E11" s="1399">
        <v>719.62099999999998</v>
      </c>
      <c r="F11" s="1401">
        <v>19.8</v>
      </c>
      <c r="G11" s="1402">
        <v>142484.95800000001</v>
      </c>
    </row>
    <row r="12" spans="2:11">
      <c r="B12" s="15">
        <v>2006</v>
      </c>
      <c r="C12" s="1399">
        <v>16.173999999999999</v>
      </c>
      <c r="D12" s="1400">
        <v>451.8993446271794</v>
      </c>
      <c r="E12" s="1399">
        <v>730.90200000000004</v>
      </c>
      <c r="F12" s="1401">
        <v>21.59</v>
      </c>
      <c r="G12" s="1402">
        <v>157801.74179999999</v>
      </c>
    </row>
    <row r="13" spans="2:11">
      <c r="B13" s="15">
        <v>2007</v>
      </c>
      <c r="C13" s="1399">
        <v>16.861000000000001</v>
      </c>
      <c r="D13" s="1400">
        <v>469.09851135757071</v>
      </c>
      <c r="E13" s="1399">
        <v>790.947</v>
      </c>
      <c r="F13" s="1401">
        <v>24.12</v>
      </c>
      <c r="G13" s="1402">
        <v>190776.41640000002</v>
      </c>
    </row>
    <row r="14" spans="2:11">
      <c r="B14" s="15">
        <v>2008</v>
      </c>
      <c r="C14" s="1399">
        <v>15.673999999999999</v>
      </c>
      <c r="D14" s="1400">
        <v>461.37807834630598</v>
      </c>
      <c r="E14" s="1399">
        <v>723.16399999999999</v>
      </c>
      <c r="F14" s="1401">
        <v>37.08</v>
      </c>
      <c r="G14" s="1402">
        <v>268149.21120000002</v>
      </c>
    </row>
    <row r="15" spans="2:11">
      <c r="B15" s="15">
        <v>2009</v>
      </c>
      <c r="C15" s="1399">
        <v>18.082000000000001</v>
      </c>
      <c r="D15" s="1400">
        <v>471.1735427496958</v>
      </c>
      <c r="E15" s="1399">
        <v>851.976</v>
      </c>
      <c r="F15" s="1401">
        <v>23.06</v>
      </c>
      <c r="G15" s="1402">
        <v>196465.66560000001</v>
      </c>
    </row>
    <row r="16" spans="2:11">
      <c r="B16" s="15">
        <v>2010</v>
      </c>
      <c r="C16" s="1399">
        <v>18.648</v>
      </c>
      <c r="D16" s="1400">
        <v>419.57850707850702</v>
      </c>
      <c r="E16" s="1399">
        <v>782.43</v>
      </c>
      <c r="F16" s="1401">
        <v>40.14</v>
      </c>
      <c r="G16" s="1402">
        <v>314067.402</v>
      </c>
    </row>
    <row r="17" spans="2:7">
      <c r="B17" s="15">
        <v>2011</v>
      </c>
      <c r="C17" s="1399">
        <v>17.783000000000001</v>
      </c>
      <c r="D17" s="1400">
        <v>430.91773041669006</v>
      </c>
      <c r="E17" s="1399">
        <v>766.30100000000004</v>
      </c>
      <c r="F17" s="1401">
        <v>24.33</v>
      </c>
      <c r="G17" s="1402">
        <v>186441.03329999998</v>
      </c>
    </row>
    <row r="18" spans="2:7">
      <c r="B18" s="15">
        <v>2012</v>
      </c>
      <c r="C18" s="1399">
        <v>18.942</v>
      </c>
      <c r="D18" s="1400">
        <v>459.99577658114242</v>
      </c>
      <c r="E18" s="1399">
        <v>871.32399999999996</v>
      </c>
      <c r="F18" s="1401">
        <v>20.399999999999999</v>
      </c>
      <c r="G18" s="1402">
        <v>177750.09599999996</v>
      </c>
    </row>
    <row r="19" spans="2:7">
      <c r="B19" s="15">
        <v>2013</v>
      </c>
      <c r="C19" s="1399">
        <v>17.952999999999999</v>
      </c>
      <c r="D19" s="1400">
        <v>484.31961232106056</v>
      </c>
      <c r="E19" s="1399">
        <v>869.49900000000002</v>
      </c>
      <c r="F19" s="1401">
        <v>27.18</v>
      </c>
      <c r="G19" s="1402">
        <v>236329.82820000002</v>
      </c>
    </row>
    <row r="20" spans="2:7" ht="13.5" thickBot="1">
      <c r="B20" s="15">
        <v>2014</v>
      </c>
      <c r="C20" s="1399">
        <v>18.059000000000001</v>
      </c>
      <c r="D20" s="1400">
        <f>E20/C20*10</f>
        <v>511.27969433523452</v>
      </c>
      <c r="E20" s="1399">
        <v>923.32</v>
      </c>
      <c r="F20" s="1403">
        <v>17.54</v>
      </c>
      <c r="G20" s="1404">
        <v>161950.32800000001</v>
      </c>
    </row>
    <row r="21" spans="2:7">
      <c r="B21" s="422"/>
      <c r="C21" s="422"/>
      <c r="D21" s="422"/>
      <c r="E21" s="422"/>
      <c r="F21" s="152"/>
      <c r="G21" s="152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Hoja139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140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1409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16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16.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16.5" customHeight="1" thickBot="1">
      <c r="A7" s="1550"/>
      <c r="B7" s="1541"/>
      <c r="C7" s="733" t="s">
        <v>883</v>
      </c>
      <c r="D7" s="733" t="s">
        <v>884</v>
      </c>
      <c r="E7" s="1626"/>
      <c r="F7" s="1541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77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83"/>
      <c r="C15" s="83"/>
      <c r="D15" s="48"/>
      <c r="E15" s="48"/>
      <c r="F15" s="83"/>
      <c r="G15" s="83"/>
      <c r="H15" s="48"/>
      <c r="I15" s="13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83"/>
      <c r="C17" s="83"/>
      <c r="D17" s="48"/>
      <c r="E17" s="48"/>
      <c r="F17" s="83"/>
      <c r="G17" s="83"/>
      <c r="H17" s="48"/>
      <c r="I17" s="13"/>
      <c r="J17" s="247"/>
      <c r="K17" s="247"/>
    </row>
    <row r="18" spans="1:11">
      <c r="A18" s="66" t="s">
        <v>537</v>
      </c>
      <c r="B18" s="83" t="s">
        <v>393</v>
      </c>
      <c r="C18" s="83" t="s">
        <v>393</v>
      </c>
      <c r="D18" s="48" t="s">
        <v>393</v>
      </c>
      <c r="E18" s="48" t="s">
        <v>393</v>
      </c>
      <c r="F18" s="83" t="s">
        <v>393</v>
      </c>
      <c r="G18" s="83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48" t="s">
        <v>393</v>
      </c>
      <c r="I19" s="49" t="s">
        <v>393</v>
      </c>
      <c r="J19" s="247"/>
      <c r="K19" s="247"/>
    </row>
    <row r="20" spans="1:11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12" t="s">
        <v>393</v>
      </c>
      <c r="I20" s="49" t="s">
        <v>393</v>
      </c>
      <c r="J20" s="247"/>
      <c r="K20" s="247"/>
    </row>
    <row r="21" spans="1:11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77" t="s">
        <v>393</v>
      </c>
      <c r="G21" s="81" t="s">
        <v>393</v>
      </c>
      <c r="H21" s="77" t="s">
        <v>393</v>
      </c>
      <c r="I21" s="78" t="s">
        <v>393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47"/>
      <c r="K22" s="247"/>
    </row>
    <row r="23" spans="1:11">
      <c r="A23" s="76" t="s">
        <v>463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81" t="s">
        <v>393</v>
      </c>
      <c r="H23" s="77" t="s">
        <v>393</v>
      </c>
      <c r="I23" s="78" t="s">
        <v>393</v>
      </c>
      <c r="J23" s="247"/>
      <c r="K23" s="247"/>
    </row>
    <row r="24" spans="1:11">
      <c r="A24" s="66"/>
      <c r="B24" s="12"/>
      <c r="C24" s="12"/>
      <c r="D24" s="48"/>
      <c r="E24" s="48"/>
      <c r="F24" s="12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>
        <v>2</v>
      </c>
      <c r="D25" s="77" t="s">
        <v>393</v>
      </c>
      <c r="E25" s="77">
        <v>2</v>
      </c>
      <c r="F25" s="77" t="s">
        <v>393</v>
      </c>
      <c r="G25" s="81">
        <v>17000</v>
      </c>
      <c r="H25" s="77" t="s">
        <v>393</v>
      </c>
      <c r="I25" s="78">
        <v>34</v>
      </c>
      <c r="J25" s="247"/>
      <c r="K25" s="247"/>
    </row>
    <row r="26" spans="1:11">
      <c r="A26" s="66"/>
      <c r="B26" s="48"/>
      <c r="C26" s="12"/>
      <c r="D26" s="48"/>
      <c r="E26" s="48"/>
      <c r="F26" s="48"/>
      <c r="G26" s="12"/>
      <c r="H26" s="48"/>
      <c r="I26" s="13"/>
      <c r="J26" s="247"/>
      <c r="K26" s="247"/>
    </row>
    <row r="27" spans="1:11">
      <c r="A27" s="66" t="s">
        <v>465</v>
      </c>
      <c r="B27" s="12" t="s">
        <v>393</v>
      </c>
      <c r="C27" s="12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12" t="s">
        <v>393</v>
      </c>
      <c r="C29" s="12">
        <v>39</v>
      </c>
      <c r="D29" s="48" t="s">
        <v>393</v>
      </c>
      <c r="E29" s="48">
        <v>39</v>
      </c>
      <c r="F29" s="12" t="s">
        <v>393</v>
      </c>
      <c r="G29" s="12">
        <v>45000</v>
      </c>
      <c r="H29" s="48" t="s">
        <v>393</v>
      </c>
      <c r="I29" s="13">
        <v>1755</v>
      </c>
      <c r="J29" s="247"/>
      <c r="K29" s="247"/>
    </row>
    <row r="30" spans="1:11">
      <c r="A30" s="76" t="s">
        <v>468</v>
      </c>
      <c r="B30" s="77" t="s">
        <v>393</v>
      </c>
      <c r="C30" s="77">
        <v>39</v>
      </c>
      <c r="D30" s="77" t="s">
        <v>393</v>
      </c>
      <c r="E30" s="77">
        <v>39</v>
      </c>
      <c r="F30" s="77" t="s">
        <v>393</v>
      </c>
      <c r="G30" s="81">
        <v>45000</v>
      </c>
      <c r="H30" s="77" t="s">
        <v>393</v>
      </c>
      <c r="I30" s="78">
        <v>1755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  <c r="J31" s="247"/>
      <c r="K31" s="247"/>
    </row>
    <row r="32" spans="1:11">
      <c r="A32" s="66" t="s">
        <v>469</v>
      </c>
      <c r="B32" s="48" t="s">
        <v>393</v>
      </c>
      <c r="C32" s="48">
        <v>30</v>
      </c>
      <c r="D32" s="48" t="s">
        <v>393</v>
      </c>
      <c r="E32" s="48">
        <v>30</v>
      </c>
      <c r="F32" s="12" t="s">
        <v>393</v>
      </c>
      <c r="G32" s="12">
        <v>32064</v>
      </c>
      <c r="H32" s="48" t="s">
        <v>393</v>
      </c>
      <c r="I32" s="49">
        <v>962</v>
      </c>
      <c r="J32" s="247"/>
      <c r="K32" s="247"/>
    </row>
    <row r="33" spans="1:11">
      <c r="A33" s="66" t="s">
        <v>470</v>
      </c>
      <c r="B33" s="48" t="s">
        <v>393</v>
      </c>
      <c r="C33" s="48">
        <v>9</v>
      </c>
      <c r="D33" s="48" t="s">
        <v>393</v>
      </c>
      <c r="E33" s="48">
        <v>9</v>
      </c>
      <c r="F33" s="12" t="s">
        <v>393</v>
      </c>
      <c r="G33" s="12">
        <v>29778</v>
      </c>
      <c r="H33" s="12" t="s">
        <v>393</v>
      </c>
      <c r="I33" s="49">
        <v>268</v>
      </c>
      <c r="J33" s="247"/>
      <c r="K33" s="247"/>
    </row>
    <row r="34" spans="1:11">
      <c r="A34" s="66" t="s">
        <v>471</v>
      </c>
      <c r="B34" s="48" t="s">
        <v>393</v>
      </c>
      <c r="C34" s="48">
        <v>18</v>
      </c>
      <c r="D34" s="48" t="s">
        <v>393</v>
      </c>
      <c r="E34" s="48">
        <v>18</v>
      </c>
      <c r="F34" s="12" t="s">
        <v>393</v>
      </c>
      <c r="G34" s="12">
        <v>23799</v>
      </c>
      <c r="H34" s="48" t="s">
        <v>393</v>
      </c>
      <c r="I34" s="49">
        <v>428</v>
      </c>
      <c r="J34" s="247"/>
      <c r="K34" s="247"/>
    </row>
    <row r="35" spans="1:11">
      <c r="A35" s="66" t="s">
        <v>472</v>
      </c>
      <c r="B35" s="48" t="s">
        <v>393</v>
      </c>
      <c r="C35" s="48">
        <v>221</v>
      </c>
      <c r="D35" s="48" t="s">
        <v>393</v>
      </c>
      <c r="E35" s="48">
        <v>221</v>
      </c>
      <c r="F35" s="12" t="s">
        <v>393</v>
      </c>
      <c r="G35" s="12">
        <v>30000</v>
      </c>
      <c r="H35" s="12" t="s">
        <v>393</v>
      </c>
      <c r="I35" s="49">
        <v>6630</v>
      </c>
      <c r="J35" s="247"/>
      <c r="K35" s="247"/>
    </row>
    <row r="36" spans="1:11">
      <c r="A36" s="76" t="s">
        <v>473</v>
      </c>
      <c r="B36" s="77" t="s">
        <v>393</v>
      </c>
      <c r="C36" s="77">
        <v>278</v>
      </c>
      <c r="D36" s="77" t="s">
        <v>393</v>
      </c>
      <c r="E36" s="77">
        <v>278</v>
      </c>
      <c r="F36" s="77" t="s">
        <v>393</v>
      </c>
      <c r="G36" s="81">
        <v>29814</v>
      </c>
      <c r="H36" s="77" t="s">
        <v>393</v>
      </c>
      <c r="I36" s="78">
        <v>8288</v>
      </c>
      <c r="J36" s="247"/>
      <c r="K36" s="247"/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472</v>
      </c>
      <c r="D38" s="77">
        <v>83</v>
      </c>
      <c r="E38" s="77">
        <v>555</v>
      </c>
      <c r="F38" s="77" t="s">
        <v>393</v>
      </c>
      <c r="G38" s="81">
        <v>20042</v>
      </c>
      <c r="H38" s="77">
        <v>30000</v>
      </c>
      <c r="I38" s="78">
        <v>11950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85">
        <v>15</v>
      </c>
      <c r="C40" s="12">
        <v>10</v>
      </c>
      <c r="D40" s="48" t="s">
        <v>393</v>
      </c>
      <c r="E40" s="48">
        <v>25</v>
      </c>
      <c r="F40" s="85">
        <v>9100</v>
      </c>
      <c r="G40" s="12">
        <v>21860</v>
      </c>
      <c r="H40" s="48" t="s">
        <v>393</v>
      </c>
      <c r="I40" s="13">
        <v>355</v>
      </c>
      <c r="J40" s="247"/>
      <c r="K40" s="247"/>
    </row>
    <row r="41" spans="1:11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49" t="s">
        <v>393</v>
      </c>
      <c r="J41" s="247"/>
      <c r="K41" s="247"/>
    </row>
    <row r="42" spans="1:11">
      <c r="A42" s="66" t="s">
        <v>477</v>
      </c>
      <c r="B42" s="48" t="s">
        <v>393</v>
      </c>
      <c r="C42" s="48">
        <v>5</v>
      </c>
      <c r="D42" s="48" t="s">
        <v>393</v>
      </c>
      <c r="E42" s="48">
        <v>5</v>
      </c>
      <c r="F42" s="12" t="s">
        <v>393</v>
      </c>
      <c r="G42" s="12">
        <v>36000</v>
      </c>
      <c r="H42" s="12" t="s">
        <v>393</v>
      </c>
      <c r="I42" s="49">
        <v>180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48" t="s">
        <v>393</v>
      </c>
      <c r="G43" s="12" t="s">
        <v>393</v>
      </c>
      <c r="H43" s="12" t="s">
        <v>393</v>
      </c>
      <c r="I43" s="13" t="s">
        <v>393</v>
      </c>
    </row>
    <row r="44" spans="1:11">
      <c r="A44" s="66" t="s">
        <v>479</v>
      </c>
      <c r="B44" s="12" t="s">
        <v>393</v>
      </c>
      <c r="C44" s="12">
        <v>9</v>
      </c>
      <c r="D44" s="48" t="s">
        <v>393</v>
      </c>
      <c r="E44" s="48">
        <v>9</v>
      </c>
      <c r="F44" s="12" t="s">
        <v>393</v>
      </c>
      <c r="G44" s="12">
        <v>25000</v>
      </c>
      <c r="H44" s="48" t="s">
        <v>393</v>
      </c>
      <c r="I44" s="13">
        <v>225</v>
      </c>
    </row>
    <row r="45" spans="1:11">
      <c r="A45" s="66" t="s">
        <v>480</v>
      </c>
      <c r="B45" s="48" t="s">
        <v>393</v>
      </c>
      <c r="C45" s="12">
        <v>15</v>
      </c>
      <c r="D45" s="85" t="s">
        <v>393</v>
      </c>
      <c r="E45" s="48">
        <v>15</v>
      </c>
      <c r="F45" s="48" t="s">
        <v>393</v>
      </c>
      <c r="G45" s="12">
        <v>30000</v>
      </c>
      <c r="H45" s="85" t="s">
        <v>393</v>
      </c>
      <c r="I45" s="13">
        <v>450</v>
      </c>
    </row>
    <row r="46" spans="1:11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49" t="s">
        <v>393</v>
      </c>
      <c r="J46" s="247"/>
      <c r="K46" s="247"/>
    </row>
    <row r="47" spans="1:11">
      <c r="A47" s="66" t="s">
        <v>482</v>
      </c>
      <c r="B47" s="48" t="s">
        <v>393</v>
      </c>
      <c r="C47" s="48">
        <v>1</v>
      </c>
      <c r="D47" s="48" t="s">
        <v>393</v>
      </c>
      <c r="E47" s="48">
        <v>1</v>
      </c>
      <c r="F47" s="12" t="s">
        <v>393</v>
      </c>
      <c r="G47" s="12">
        <v>61000</v>
      </c>
      <c r="H47" s="12" t="s">
        <v>393</v>
      </c>
      <c r="I47" s="49">
        <v>61</v>
      </c>
    </row>
    <row r="48" spans="1:11">
      <c r="A48" s="66" t="s">
        <v>483</v>
      </c>
      <c r="B48" s="48">
        <v>5</v>
      </c>
      <c r="C48" s="48">
        <v>1</v>
      </c>
      <c r="D48" s="48" t="s">
        <v>393</v>
      </c>
      <c r="E48" s="48">
        <v>6</v>
      </c>
      <c r="F48" s="12">
        <v>15000</v>
      </c>
      <c r="G48" s="12">
        <v>40000</v>
      </c>
      <c r="H48" s="48" t="s">
        <v>393</v>
      </c>
      <c r="I48" s="49">
        <v>115</v>
      </c>
      <c r="J48" s="247"/>
      <c r="K48" s="247"/>
    </row>
    <row r="49" spans="1:11">
      <c r="A49" s="76" t="s">
        <v>484</v>
      </c>
      <c r="B49" s="77">
        <v>20</v>
      </c>
      <c r="C49" s="77">
        <v>41</v>
      </c>
      <c r="D49" s="77" t="s">
        <v>393</v>
      </c>
      <c r="E49" s="77">
        <v>61</v>
      </c>
      <c r="F49" s="77">
        <v>10575</v>
      </c>
      <c r="G49" s="81">
        <v>28649</v>
      </c>
      <c r="H49" s="77" t="s">
        <v>393</v>
      </c>
      <c r="I49" s="78">
        <v>1386</v>
      </c>
      <c r="J49" s="247"/>
      <c r="K49" s="247"/>
    </row>
    <row r="50" spans="1:11">
      <c r="A50" s="66"/>
      <c r="B50" s="85"/>
      <c r="C50" s="12"/>
      <c r="D50" s="48"/>
      <c r="E50" s="48"/>
      <c r="F50" s="85"/>
      <c r="G50" s="12"/>
      <c r="H50" s="48"/>
      <c r="I50" s="13"/>
    </row>
    <row r="51" spans="1:11">
      <c r="A51" s="76" t="s">
        <v>485</v>
      </c>
      <c r="B51" s="77" t="s">
        <v>393</v>
      </c>
      <c r="C51" s="77">
        <v>30</v>
      </c>
      <c r="D51" s="77" t="s">
        <v>393</v>
      </c>
      <c r="E51" s="77">
        <v>30</v>
      </c>
      <c r="F51" s="77" t="s">
        <v>393</v>
      </c>
      <c r="G51" s="81">
        <v>35000</v>
      </c>
      <c r="H51" s="77" t="s">
        <v>393</v>
      </c>
      <c r="I51" s="78">
        <v>1050</v>
      </c>
      <c r="J51" s="247"/>
      <c r="K51" s="247"/>
    </row>
    <row r="52" spans="1:11">
      <c r="A52" s="66"/>
      <c r="B52" s="85"/>
      <c r="C52" s="12"/>
      <c r="D52" s="85"/>
      <c r="E52" s="48"/>
      <c r="F52" s="85"/>
      <c r="G52" s="12"/>
      <c r="H52" s="85"/>
      <c r="I52" s="13"/>
    </row>
    <row r="53" spans="1:11">
      <c r="A53" s="66" t="s">
        <v>486</v>
      </c>
      <c r="B53" s="48" t="s">
        <v>393</v>
      </c>
      <c r="C53" s="48">
        <v>80</v>
      </c>
      <c r="D53" s="48" t="s">
        <v>393</v>
      </c>
      <c r="E53" s="48">
        <v>80</v>
      </c>
      <c r="F53" s="12" t="s">
        <v>393</v>
      </c>
      <c r="G53" s="12">
        <v>43000</v>
      </c>
      <c r="H53" s="12" t="s">
        <v>393</v>
      </c>
      <c r="I53" s="49">
        <v>3440</v>
      </c>
    </row>
    <row r="54" spans="1:11">
      <c r="A54" s="66" t="s">
        <v>487</v>
      </c>
      <c r="B54" s="48" t="s">
        <v>393</v>
      </c>
      <c r="C54" s="12">
        <v>1674</v>
      </c>
      <c r="D54" s="12" t="s">
        <v>393</v>
      </c>
      <c r="E54" s="48">
        <v>1674</v>
      </c>
      <c r="F54" s="48" t="s">
        <v>393</v>
      </c>
      <c r="G54" s="12">
        <v>50000</v>
      </c>
      <c r="H54" s="12" t="s">
        <v>393</v>
      </c>
      <c r="I54" s="13">
        <v>83700</v>
      </c>
    </row>
    <row r="55" spans="1:11">
      <c r="A55" s="66" t="s">
        <v>488</v>
      </c>
      <c r="B55" s="48">
        <v>1</v>
      </c>
      <c r="C55" s="12">
        <v>30</v>
      </c>
      <c r="D55" s="48" t="s">
        <v>393</v>
      </c>
      <c r="E55" s="48">
        <v>31</v>
      </c>
      <c r="F55" s="48">
        <v>6500</v>
      </c>
      <c r="G55" s="12">
        <v>35500</v>
      </c>
      <c r="H55" s="48" t="s">
        <v>393</v>
      </c>
      <c r="I55" s="13">
        <v>1071</v>
      </c>
    </row>
    <row r="56" spans="1:11">
      <c r="A56" s="66" t="s">
        <v>489</v>
      </c>
      <c r="B56" s="12" t="s">
        <v>393</v>
      </c>
      <c r="C56" s="12" t="s">
        <v>393</v>
      </c>
      <c r="D56" s="85" t="s">
        <v>393</v>
      </c>
      <c r="E56" s="48" t="s">
        <v>393</v>
      </c>
      <c r="F56" s="12" t="s">
        <v>393</v>
      </c>
      <c r="G56" s="12" t="s">
        <v>393</v>
      </c>
      <c r="H56" s="85" t="s">
        <v>393</v>
      </c>
      <c r="I56" s="13" t="s">
        <v>393</v>
      </c>
    </row>
    <row r="57" spans="1:11">
      <c r="A57" s="66" t="s">
        <v>490</v>
      </c>
      <c r="B57" s="48">
        <v>625</v>
      </c>
      <c r="C57" s="12">
        <v>342</v>
      </c>
      <c r="D57" s="85" t="s">
        <v>393</v>
      </c>
      <c r="E57" s="48">
        <v>967</v>
      </c>
      <c r="F57" s="48">
        <v>18000</v>
      </c>
      <c r="G57" s="12">
        <v>35000</v>
      </c>
      <c r="H57" s="85" t="s">
        <v>393</v>
      </c>
      <c r="I57" s="13">
        <v>23220</v>
      </c>
    </row>
    <row r="58" spans="1:11">
      <c r="A58" s="76" t="s">
        <v>565</v>
      </c>
      <c r="B58" s="77">
        <v>626</v>
      </c>
      <c r="C58" s="77">
        <v>2126</v>
      </c>
      <c r="D58" s="77" t="s">
        <v>393</v>
      </c>
      <c r="E58" s="77">
        <v>2752</v>
      </c>
      <c r="F58" s="77">
        <v>17982</v>
      </c>
      <c r="G58" s="81">
        <v>47119</v>
      </c>
      <c r="H58" s="77" t="s">
        <v>393</v>
      </c>
      <c r="I58" s="78">
        <v>111431</v>
      </c>
      <c r="J58" s="247"/>
      <c r="K58" s="247"/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</row>
    <row r="60" spans="1:11">
      <c r="A60" s="66" t="s">
        <v>492</v>
      </c>
      <c r="B60" s="48" t="s">
        <v>393</v>
      </c>
      <c r="C60" s="12">
        <v>194</v>
      </c>
      <c r="D60" s="48">
        <v>10</v>
      </c>
      <c r="E60" s="48">
        <v>204</v>
      </c>
      <c r="F60" s="48" t="s">
        <v>393</v>
      </c>
      <c r="G60" s="12">
        <v>36000</v>
      </c>
      <c r="H60" s="48">
        <v>78800</v>
      </c>
      <c r="I60" s="13">
        <v>7772</v>
      </c>
    </row>
    <row r="61" spans="1:11">
      <c r="A61" s="66" t="s">
        <v>493</v>
      </c>
      <c r="B61" s="85">
        <v>97</v>
      </c>
      <c r="C61" s="12">
        <v>435</v>
      </c>
      <c r="D61" s="85" t="s">
        <v>393</v>
      </c>
      <c r="E61" s="48">
        <v>532</v>
      </c>
      <c r="F61" s="85">
        <v>5500</v>
      </c>
      <c r="G61" s="12">
        <v>19000</v>
      </c>
      <c r="H61" s="85" t="s">
        <v>393</v>
      </c>
      <c r="I61" s="13">
        <v>8799</v>
      </c>
    </row>
    <row r="62" spans="1:11">
      <c r="A62" s="66" t="s">
        <v>494</v>
      </c>
      <c r="B62" s="48" t="s">
        <v>393</v>
      </c>
      <c r="C62" s="48" t="s">
        <v>393</v>
      </c>
      <c r="D62" s="48">
        <v>837</v>
      </c>
      <c r="E62" s="48">
        <v>837</v>
      </c>
      <c r="F62" s="12" t="s">
        <v>393</v>
      </c>
      <c r="G62" s="12" t="s">
        <v>393</v>
      </c>
      <c r="H62" s="48">
        <v>32688</v>
      </c>
      <c r="I62" s="49">
        <v>27360</v>
      </c>
      <c r="J62" s="247"/>
      <c r="K62" s="247"/>
    </row>
    <row r="63" spans="1:11">
      <c r="A63" s="76" t="s">
        <v>495</v>
      </c>
      <c r="B63" s="77">
        <v>97</v>
      </c>
      <c r="C63" s="77">
        <v>629</v>
      </c>
      <c r="D63" s="77">
        <v>847</v>
      </c>
      <c r="E63" s="77">
        <v>1573</v>
      </c>
      <c r="F63" s="77">
        <v>5500</v>
      </c>
      <c r="G63" s="81">
        <v>24243</v>
      </c>
      <c r="H63" s="77">
        <v>33232</v>
      </c>
      <c r="I63" s="78">
        <v>43931</v>
      </c>
      <c r="J63" s="247"/>
      <c r="K63" s="247"/>
    </row>
    <row r="64" spans="1:11">
      <c r="A64" s="66"/>
      <c r="B64" s="85"/>
      <c r="C64" s="12"/>
      <c r="D64" s="85"/>
      <c r="E64" s="48"/>
      <c r="F64" s="85"/>
      <c r="G64" s="12"/>
      <c r="H64" s="85"/>
      <c r="I64" s="13"/>
    </row>
    <row r="65" spans="1:11">
      <c r="A65" s="76" t="s">
        <v>496</v>
      </c>
      <c r="B65" s="77" t="s">
        <v>393</v>
      </c>
      <c r="C65" s="77">
        <v>2142</v>
      </c>
      <c r="D65" s="77">
        <v>72</v>
      </c>
      <c r="E65" s="77">
        <v>2214</v>
      </c>
      <c r="F65" s="77" t="s">
        <v>393</v>
      </c>
      <c r="G65" s="81">
        <v>63854</v>
      </c>
      <c r="H65" s="77">
        <v>63000</v>
      </c>
      <c r="I65" s="78">
        <v>141311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48"/>
      <c r="I66" s="49"/>
      <c r="J66" s="247"/>
      <c r="K66" s="247"/>
    </row>
    <row r="67" spans="1:11">
      <c r="A67" s="66" t="s">
        <v>497</v>
      </c>
      <c r="B67" s="48">
        <v>22</v>
      </c>
      <c r="C67" s="48">
        <v>364</v>
      </c>
      <c r="D67" s="48" t="s">
        <v>393</v>
      </c>
      <c r="E67" s="48">
        <v>386</v>
      </c>
      <c r="F67" s="12">
        <v>10580</v>
      </c>
      <c r="G67" s="12">
        <v>47330</v>
      </c>
      <c r="H67" s="12" t="s">
        <v>393</v>
      </c>
      <c r="I67" s="13">
        <v>17461</v>
      </c>
    </row>
    <row r="68" spans="1:11">
      <c r="A68" s="66" t="s">
        <v>498</v>
      </c>
      <c r="B68" s="48">
        <v>10</v>
      </c>
      <c r="C68" s="48">
        <v>163</v>
      </c>
      <c r="D68" s="48" t="s">
        <v>393</v>
      </c>
      <c r="E68" s="48">
        <v>173</v>
      </c>
      <c r="F68" s="12">
        <v>9770</v>
      </c>
      <c r="G68" s="12">
        <v>43220</v>
      </c>
      <c r="H68" s="48" t="s">
        <v>393</v>
      </c>
      <c r="I68" s="49">
        <v>7143</v>
      </c>
      <c r="J68" s="247"/>
      <c r="K68" s="247"/>
    </row>
    <row r="69" spans="1:11">
      <c r="A69" s="76" t="s">
        <v>499</v>
      </c>
      <c r="B69" s="77">
        <v>32</v>
      </c>
      <c r="C69" s="77">
        <v>527</v>
      </c>
      <c r="D69" s="77" t="s">
        <v>393</v>
      </c>
      <c r="E69" s="77">
        <v>559</v>
      </c>
      <c r="F69" s="77">
        <v>10327</v>
      </c>
      <c r="G69" s="81">
        <v>46059</v>
      </c>
      <c r="H69" s="77" t="s">
        <v>393</v>
      </c>
      <c r="I69" s="78">
        <v>24604</v>
      </c>
      <c r="J69" s="247"/>
      <c r="K69" s="247"/>
    </row>
    <row r="70" spans="1:11">
      <c r="A70" s="66"/>
      <c r="B70" s="12"/>
      <c r="C70" s="12"/>
      <c r="D70" s="85"/>
      <c r="E70" s="48"/>
      <c r="F70" s="12"/>
      <c r="G70" s="12"/>
      <c r="H70" s="85"/>
      <c r="I70" s="13"/>
    </row>
    <row r="71" spans="1:11">
      <c r="A71" s="66" t="s">
        <v>500</v>
      </c>
      <c r="B71" s="12" t="s">
        <v>393</v>
      </c>
      <c r="C71" s="12">
        <v>1622</v>
      </c>
      <c r="D71" s="85">
        <v>5478</v>
      </c>
      <c r="E71" s="48">
        <v>7100</v>
      </c>
      <c r="F71" s="12" t="s">
        <v>393</v>
      </c>
      <c r="G71" s="12">
        <v>54708</v>
      </c>
      <c r="H71" s="85">
        <v>65422</v>
      </c>
      <c r="I71" s="13">
        <v>447120</v>
      </c>
    </row>
    <row r="72" spans="1:11">
      <c r="A72" s="66" t="s">
        <v>501</v>
      </c>
      <c r="B72" s="12" t="s">
        <v>393</v>
      </c>
      <c r="C72" s="12">
        <v>142</v>
      </c>
      <c r="D72" s="85" t="s">
        <v>393</v>
      </c>
      <c r="E72" s="48">
        <v>142</v>
      </c>
      <c r="F72" s="12" t="s">
        <v>393</v>
      </c>
      <c r="G72" s="12">
        <v>50000</v>
      </c>
      <c r="H72" s="85" t="s">
        <v>393</v>
      </c>
      <c r="I72" s="13">
        <v>7100</v>
      </c>
    </row>
    <row r="73" spans="1:11">
      <c r="A73" s="66" t="s">
        <v>502</v>
      </c>
      <c r="B73" s="12">
        <v>75</v>
      </c>
      <c r="C73" s="12">
        <v>488</v>
      </c>
      <c r="D73" s="85">
        <v>6</v>
      </c>
      <c r="E73" s="48">
        <v>569</v>
      </c>
      <c r="F73" s="12">
        <v>9500</v>
      </c>
      <c r="G73" s="12">
        <v>30000</v>
      </c>
      <c r="H73" s="85">
        <v>50000</v>
      </c>
      <c r="I73" s="13">
        <v>15653</v>
      </c>
    </row>
    <row r="74" spans="1:11">
      <c r="A74" s="66" t="s">
        <v>503</v>
      </c>
      <c r="B74" s="12" t="s">
        <v>393</v>
      </c>
      <c r="C74" s="12">
        <v>198</v>
      </c>
      <c r="D74" s="85">
        <v>202</v>
      </c>
      <c r="E74" s="48">
        <v>400</v>
      </c>
      <c r="F74" s="12" t="s">
        <v>393</v>
      </c>
      <c r="G74" s="12">
        <v>40490</v>
      </c>
      <c r="H74" s="85">
        <v>59356</v>
      </c>
      <c r="I74" s="13">
        <v>20007</v>
      </c>
    </row>
    <row r="75" spans="1:11">
      <c r="A75" s="66" t="s">
        <v>504</v>
      </c>
      <c r="B75" s="12" t="s">
        <v>393</v>
      </c>
      <c r="C75" s="12">
        <v>290</v>
      </c>
      <c r="D75" s="85" t="s">
        <v>393</v>
      </c>
      <c r="E75" s="48">
        <v>290</v>
      </c>
      <c r="F75" s="12" t="s">
        <v>393</v>
      </c>
      <c r="G75" s="12">
        <v>36000</v>
      </c>
      <c r="H75" s="85" t="s">
        <v>393</v>
      </c>
      <c r="I75" s="13">
        <v>10440</v>
      </c>
    </row>
    <row r="76" spans="1:11">
      <c r="A76" s="66" t="s">
        <v>505</v>
      </c>
      <c r="B76" s="12">
        <v>2</v>
      </c>
      <c r="C76" s="12">
        <v>65</v>
      </c>
      <c r="D76" s="85" t="s">
        <v>393</v>
      </c>
      <c r="E76" s="48">
        <v>67</v>
      </c>
      <c r="F76" s="12">
        <v>8500</v>
      </c>
      <c r="G76" s="12">
        <v>25500</v>
      </c>
      <c r="H76" s="85" t="s">
        <v>393</v>
      </c>
      <c r="I76" s="13">
        <v>1675</v>
      </c>
    </row>
    <row r="77" spans="1:11">
      <c r="A77" s="66" t="s">
        <v>506</v>
      </c>
      <c r="B77" s="12">
        <v>6</v>
      </c>
      <c r="C77" s="12">
        <v>137</v>
      </c>
      <c r="D77" s="85" t="s">
        <v>393</v>
      </c>
      <c r="E77" s="48">
        <v>143</v>
      </c>
      <c r="F77" s="12">
        <v>15000</v>
      </c>
      <c r="G77" s="12">
        <v>39500</v>
      </c>
      <c r="H77" s="85" t="s">
        <v>393</v>
      </c>
      <c r="I77" s="13">
        <v>5501</v>
      </c>
    </row>
    <row r="78" spans="1:11">
      <c r="A78" s="66" t="s">
        <v>507</v>
      </c>
      <c r="B78" s="12">
        <v>10</v>
      </c>
      <c r="C78" s="12">
        <v>944</v>
      </c>
      <c r="D78" s="85">
        <v>70</v>
      </c>
      <c r="E78" s="48">
        <v>1024</v>
      </c>
      <c r="F78" s="12">
        <v>15000</v>
      </c>
      <c r="G78" s="12">
        <v>58000</v>
      </c>
      <c r="H78" s="85">
        <v>76000</v>
      </c>
      <c r="I78" s="13">
        <v>60222</v>
      </c>
    </row>
    <row r="79" spans="1:11">
      <c r="A79" s="76" t="s">
        <v>508</v>
      </c>
      <c r="B79" s="77">
        <v>93</v>
      </c>
      <c r="C79" s="77">
        <v>3886</v>
      </c>
      <c r="D79" s="77">
        <v>5756</v>
      </c>
      <c r="E79" s="77">
        <v>9735</v>
      </c>
      <c r="F79" s="77">
        <v>10425</v>
      </c>
      <c r="G79" s="81">
        <v>49088</v>
      </c>
      <c r="H79" s="77">
        <v>65322</v>
      </c>
      <c r="I79" s="78">
        <v>567718</v>
      </c>
      <c r="J79" s="247"/>
      <c r="K79" s="247"/>
    </row>
    <row r="80" spans="1:11">
      <c r="A80" s="66"/>
      <c r="B80" s="12"/>
      <c r="C80" s="12"/>
      <c r="D80" s="85"/>
      <c r="E80" s="48"/>
      <c r="F80" s="12"/>
      <c r="G80" s="12"/>
      <c r="H80" s="85"/>
      <c r="I80" s="13"/>
    </row>
    <row r="81" spans="1:11">
      <c r="A81" s="66" t="s">
        <v>509</v>
      </c>
      <c r="B81" s="12">
        <v>17</v>
      </c>
      <c r="C81" s="12">
        <v>56</v>
      </c>
      <c r="D81" s="85">
        <v>133</v>
      </c>
      <c r="E81" s="48">
        <v>206</v>
      </c>
      <c r="F81" s="12">
        <v>15000</v>
      </c>
      <c r="G81" s="12">
        <v>30712</v>
      </c>
      <c r="H81" s="85">
        <v>45000</v>
      </c>
      <c r="I81" s="13">
        <v>7973</v>
      </c>
    </row>
    <row r="82" spans="1:11">
      <c r="A82" s="66" t="s">
        <v>510</v>
      </c>
      <c r="B82" s="12" t="s">
        <v>393</v>
      </c>
      <c r="C82" s="12">
        <v>22</v>
      </c>
      <c r="D82" s="85">
        <v>34</v>
      </c>
      <c r="E82" s="48">
        <v>55</v>
      </c>
      <c r="F82" s="12" t="s">
        <v>393</v>
      </c>
      <c r="G82" s="12">
        <v>25000</v>
      </c>
      <c r="H82" s="85">
        <v>40000</v>
      </c>
      <c r="I82" s="13">
        <v>1889</v>
      </c>
    </row>
    <row r="83" spans="1:11">
      <c r="A83" s="76" t="s">
        <v>511</v>
      </c>
      <c r="B83" s="77">
        <v>17</v>
      </c>
      <c r="C83" s="77">
        <v>78</v>
      </c>
      <c r="D83" s="77">
        <v>167</v>
      </c>
      <c r="E83" s="77">
        <v>261</v>
      </c>
      <c r="F83" s="77">
        <v>15000</v>
      </c>
      <c r="G83" s="81">
        <v>29101</v>
      </c>
      <c r="H83" s="77">
        <v>43982</v>
      </c>
      <c r="I83" s="78">
        <v>9862</v>
      </c>
      <c r="J83" s="247"/>
      <c r="K83" s="247"/>
    </row>
    <row r="84" spans="1:11">
      <c r="A84" s="66"/>
      <c r="B84" s="12"/>
      <c r="C84" s="12"/>
      <c r="D84" s="85"/>
      <c r="E84" s="48"/>
      <c r="F84" s="12"/>
      <c r="G84" s="12"/>
      <c r="H84" s="85"/>
      <c r="I84" s="13"/>
    </row>
    <row r="85" spans="1:11" ht="13.5" thickBot="1">
      <c r="A85" s="69" t="s">
        <v>512</v>
      </c>
      <c r="B85" s="55">
        <v>885</v>
      </c>
      <c r="C85" s="55">
        <v>10250</v>
      </c>
      <c r="D85" s="55">
        <v>6925</v>
      </c>
      <c r="E85" s="55">
        <v>18059</v>
      </c>
      <c r="F85" s="205">
        <v>15318</v>
      </c>
      <c r="G85" s="205">
        <v>47928</v>
      </c>
      <c r="H85" s="205">
        <v>60435</v>
      </c>
      <c r="I85" s="56">
        <v>923320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Hoja251">
    <pageSetUpPr fitToPage="1"/>
  </sheetPr>
  <dimension ref="B1:K24"/>
  <sheetViews>
    <sheetView showGridLines="0" topLeftCell="A4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7" width="21.140625" style="385" customWidth="1"/>
    <col min="8" max="8" width="3.140625" style="385" customWidth="1"/>
    <col min="9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987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714" t="s">
        <v>670</v>
      </c>
      <c r="C4" s="1714"/>
      <c r="D4" s="1714"/>
      <c r="E4" s="1714"/>
      <c r="F4" s="1714"/>
      <c r="G4" s="1714"/>
      <c r="H4" s="254"/>
      <c r="I4" s="254"/>
      <c r="J4" s="254"/>
      <c r="K4" s="254"/>
    </row>
    <row r="5" spans="2:11" s="416" customFormat="1" ht="13.5" customHeight="1" thickBot="1">
      <c r="B5" s="440"/>
      <c r="C5" s="440"/>
      <c r="D5" s="440"/>
      <c r="E5" s="440"/>
      <c r="F5" s="440"/>
      <c r="G5" s="440"/>
    </row>
    <row r="6" spans="2:11" s="1176" customFormat="1" ht="18.75" customHeight="1">
      <c r="B6" s="1566" t="s">
        <v>372</v>
      </c>
      <c r="C6" s="1125"/>
      <c r="D6" s="1125"/>
      <c r="E6" s="1125"/>
      <c r="F6" s="820" t="s">
        <v>514</v>
      </c>
      <c r="G6" s="746"/>
    </row>
    <row r="7" spans="2:11" s="1176" customFormat="1" ht="18.75" customHeight="1">
      <c r="B7" s="1567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 s="1176" customFormat="1" ht="18.75" customHeight="1">
      <c r="B8" s="1567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1" s="1176" customFormat="1" ht="18.75" customHeight="1" thickBot="1">
      <c r="B9" s="1568"/>
      <c r="C9" s="750"/>
      <c r="D9" s="750"/>
      <c r="E9" s="750"/>
      <c r="F9" s="785" t="s">
        <v>519</v>
      </c>
      <c r="G9" s="1017"/>
    </row>
    <row r="10" spans="2:11" ht="24.75" customHeight="1">
      <c r="B10" s="15">
        <v>2004</v>
      </c>
      <c r="C10" s="1405">
        <v>37.594000000000001</v>
      </c>
      <c r="D10" s="1384">
        <v>284.92685002925998</v>
      </c>
      <c r="E10" s="1405">
        <v>1071.154</v>
      </c>
      <c r="F10" s="1406">
        <v>29.74</v>
      </c>
      <c r="G10" s="1407">
        <v>318561.19959999999</v>
      </c>
    </row>
    <row r="11" spans="2:11">
      <c r="B11" s="15">
        <v>2005</v>
      </c>
      <c r="C11" s="1405">
        <v>40.423000000000002</v>
      </c>
      <c r="D11" s="1384">
        <v>268.83655344729488</v>
      </c>
      <c r="E11" s="1405">
        <v>1086.7180000000001</v>
      </c>
      <c r="F11" s="1406">
        <v>25.84</v>
      </c>
      <c r="G11" s="1407">
        <v>280807.93119999999</v>
      </c>
    </row>
    <row r="12" spans="2:11">
      <c r="B12" s="15">
        <v>2006</v>
      </c>
      <c r="C12" s="1405">
        <v>40.293999999999997</v>
      </c>
      <c r="D12" s="1384">
        <v>269.99478830595126</v>
      </c>
      <c r="E12" s="1405">
        <v>1087.9169999999999</v>
      </c>
      <c r="F12" s="1406">
        <v>31.01</v>
      </c>
      <c r="G12" s="1407">
        <v>337363.06169999996</v>
      </c>
    </row>
    <row r="13" spans="2:11">
      <c r="B13" s="15">
        <v>2007</v>
      </c>
      <c r="C13" s="1405">
        <v>38.688000000000002</v>
      </c>
      <c r="D13" s="1384">
        <v>305.81937551695614</v>
      </c>
      <c r="E13" s="1405">
        <v>1183.154</v>
      </c>
      <c r="F13" s="1406">
        <v>34.64</v>
      </c>
      <c r="G13" s="1407">
        <v>409844.54559999995</v>
      </c>
    </row>
    <row r="14" spans="2:11">
      <c r="B14" s="15">
        <v>2008</v>
      </c>
      <c r="C14" s="1405">
        <v>33.387999999999998</v>
      </c>
      <c r="D14" s="1384">
        <v>312.21965975799696</v>
      </c>
      <c r="E14" s="1405">
        <v>1042.4390000000001</v>
      </c>
      <c r="F14" s="1406">
        <v>42.06</v>
      </c>
      <c r="G14" s="1407">
        <v>438449.84340000001</v>
      </c>
    </row>
    <row r="15" spans="2:11">
      <c r="B15" s="15">
        <v>2009</v>
      </c>
      <c r="C15" s="1405">
        <v>31.327000000000002</v>
      </c>
      <c r="D15" s="1384">
        <v>314.35694448877962</v>
      </c>
      <c r="E15" s="1405">
        <v>984.78599999999994</v>
      </c>
      <c r="F15" s="1406">
        <v>30.09</v>
      </c>
      <c r="G15" s="1407">
        <v>296322.10739999998</v>
      </c>
    </row>
    <row r="16" spans="2:11">
      <c r="B16" s="15">
        <v>2010</v>
      </c>
      <c r="C16" s="1405">
        <v>30.600999999999999</v>
      </c>
      <c r="D16" s="1384">
        <v>302.83095323682232</v>
      </c>
      <c r="E16" s="1405">
        <v>926.69299999999998</v>
      </c>
      <c r="F16" s="1406">
        <v>37.020000000000003</v>
      </c>
      <c r="G16" s="1407">
        <v>343061.74859999999</v>
      </c>
    </row>
    <row r="17" spans="2:7">
      <c r="B17" s="15">
        <v>2011</v>
      </c>
      <c r="C17" s="1405">
        <v>28.561</v>
      </c>
      <c r="D17" s="1384">
        <v>305.31003816392979</v>
      </c>
      <c r="E17" s="1405">
        <v>871.99599999999998</v>
      </c>
      <c r="F17" s="1406">
        <v>25.99</v>
      </c>
      <c r="G17" s="1407">
        <v>226631.76039999997</v>
      </c>
    </row>
    <row r="18" spans="2:7">
      <c r="B18" s="15">
        <v>2012</v>
      </c>
      <c r="C18" s="1405">
        <v>28.13</v>
      </c>
      <c r="D18" s="1384">
        <v>313.85318165659442</v>
      </c>
      <c r="E18" s="1405">
        <v>882.86900000000003</v>
      </c>
      <c r="F18" s="1406">
        <v>27.35</v>
      </c>
      <c r="G18" s="1407">
        <v>241464.6715</v>
      </c>
    </row>
    <row r="19" spans="2:7">
      <c r="B19" s="15">
        <v>2013</v>
      </c>
      <c r="C19" s="1405">
        <v>26.722999999999999</v>
      </c>
      <c r="D19" s="1384">
        <v>320.67919021067996</v>
      </c>
      <c r="E19" s="1405">
        <v>856.95100000000002</v>
      </c>
      <c r="F19" s="1406">
        <v>33.54</v>
      </c>
      <c r="G19" s="1407">
        <v>287421.36540000001</v>
      </c>
    </row>
    <row r="20" spans="2:7" ht="13.5" thickBot="1">
      <c r="B20" s="15">
        <v>2014</v>
      </c>
      <c r="C20" s="1405">
        <v>23.8</v>
      </c>
      <c r="D20" s="1384">
        <f>E20/C20*10</f>
        <v>315.37478991596635</v>
      </c>
      <c r="E20" s="1405">
        <v>750.59199999999998</v>
      </c>
      <c r="F20" s="1408">
        <v>26.32</v>
      </c>
      <c r="G20" s="1409">
        <v>197555.81439999997</v>
      </c>
    </row>
    <row r="21" spans="2:7">
      <c r="B21" s="444"/>
      <c r="C21" s="445"/>
      <c r="D21" s="446"/>
      <c r="E21" s="445"/>
      <c r="F21" s="447"/>
      <c r="G21" s="447"/>
    </row>
    <row r="22" spans="2:7">
      <c r="B22" s="428"/>
      <c r="C22" s="448"/>
      <c r="D22" s="449"/>
      <c r="E22" s="448"/>
      <c r="F22" s="450"/>
      <c r="G22" s="449"/>
    </row>
    <row r="23" spans="2:7">
      <c r="B23" s="428"/>
      <c r="C23" s="448"/>
      <c r="D23" s="449"/>
      <c r="E23" s="448"/>
      <c r="F23" s="450"/>
      <c r="G23" s="449"/>
    </row>
    <row r="24" spans="2:7">
      <c r="B24" s="428"/>
      <c r="C24" s="448"/>
      <c r="D24" s="449"/>
      <c r="E24" s="448"/>
      <c r="F24" s="450"/>
      <c r="G24" s="449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Hoja140">
    <pageSetUpPr fitToPage="1"/>
  </sheetPr>
  <dimension ref="A1:I1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9" style="385" customWidth="1"/>
    <col min="2" max="9" width="21.28515625" style="385" customWidth="1"/>
    <col min="10" max="10" width="2" style="385" customWidth="1"/>
    <col min="11" max="11" width="11.140625" style="385" customWidth="1"/>
    <col min="12" max="19" width="12" style="385" customWidth="1"/>
    <col min="20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1557"/>
      <c r="F1" s="1557"/>
      <c r="G1" s="1557"/>
      <c r="H1" s="1557"/>
      <c r="I1" s="1557"/>
    </row>
    <row r="2" spans="1:9" s="416" customFormat="1" ht="12.75" customHeight="1"/>
    <row r="3" spans="1:9" ht="15">
      <c r="A3" s="1565" t="s">
        <v>1329</v>
      </c>
      <c r="B3" s="1565"/>
      <c r="C3" s="1565"/>
      <c r="D3" s="1565"/>
      <c r="E3" s="1565"/>
      <c r="F3" s="1565"/>
      <c r="G3" s="1565"/>
      <c r="H3" s="1565"/>
      <c r="I3" s="1565"/>
    </row>
    <row r="4" spans="1:9" ht="15">
      <c r="A4" s="1565" t="s">
        <v>979</v>
      </c>
      <c r="B4" s="1565"/>
      <c r="C4" s="1565"/>
      <c r="D4" s="1565"/>
      <c r="E4" s="1565"/>
      <c r="F4" s="1565"/>
      <c r="G4" s="1565"/>
      <c r="H4" s="1565"/>
      <c r="I4" s="1565"/>
    </row>
    <row r="5" spans="1:9" ht="13.5" thickBot="1">
      <c r="A5" s="423"/>
      <c r="B5" s="424"/>
      <c r="C5" s="424"/>
      <c r="D5" s="424"/>
      <c r="E5" s="424"/>
      <c r="F5" s="424"/>
      <c r="G5" s="424"/>
      <c r="H5" s="424"/>
      <c r="I5" s="424"/>
    </row>
    <row r="6" spans="1:9" s="1176" customFormat="1" ht="27.75" customHeight="1">
      <c r="A6" s="738"/>
      <c r="B6" s="1531" t="s">
        <v>988</v>
      </c>
      <c r="C6" s="1533"/>
      <c r="D6" s="1531" t="s">
        <v>989</v>
      </c>
      <c r="E6" s="1533"/>
      <c r="F6" s="1531" t="s">
        <v>990</v>
      </c>
      <c r="G6" s="1533"/>
      <c r="H6" s="1531" t="s">
        <v>991</v>
      </c>
      <c r="I6" s="1532"/>
    </row>
    <row r="7" spans="1:9" s="1176" customFormat="1" ht="18.75" customHeight="1">
      <c r="A7" s="1184" t="s">
        <v>372</v>
      </c>
      <c r="B7" s="781" t="s">
        <v>373</v>
      </c>
      <c r="C7" s="781" t="s">
        <v>374</v>
      </c>
      <c r="D7" s="781" t="s">
        <v>373</v>
      </c>
      <c r="E7" s="781" t="s">
        <v>374</v>
      </c>
      <c r="F7" s="781" t="s">
        <v>373</v>
      </c>
      <c r="G7" s="781" t="s">
        <v>374</v>
      </c>
      <c r="H7" s="781" t="s">
        <v>373</v>
      </c>
      <c r="I7" s="798" t="s">
        <v>374</v>
      </c>
    </row>
    <row r="8" spans="1:9" s="1176" customFormat="1" ht="18.75" customHeight="1" thickBot="1">
      <c r="A8" s="742"/>
      <c r="B8" s="264" t="s">
        <v>376</v>
      </c>
      <c r="C8" s="785" t="s">
        <v>377</v>
      </c>
      <c r="D8" s="264" t="s">
        <v>376</v>
      </c>
      <c r="E8" s="785" t="s">
        <v>377</v>
      </c>
      <c r="F8" s="264" t="s">
        <v>376</v>
      </c>
      <c r="G8" s="785" t="s">
        <v>377</v>
      </c>
      <c r="H8" s="264" t="s">
        <v>376</v>
      </c>
      <c r="I8" s="726" t="s">
        <v>377</v>
      </c>
    </row>
    <row r="9" spans="1:9" ht="26.25" customHeight="1">
      <c r="A9" s="15">
        <v>2004</v>
      </c>
      <c r="B9" s="441">
        <v>6.4889999999999999</v>
      </c>
      <c r="C9" s="441">
        <v>147.316</v>
      </c>
      <c r="D9" s="441">
        <v>3.984</v>
      </c>
      <c r="E9" s="441">
        <v>89.412999999999997</v>
      </c>
      <c r="F9" s="441">
        <v>2.64</v>
      </c>
      <c r="G9" s="441">
        <v>91.298000000000002</v>
      </c>
      <c r="H9" s="441">
        <v>24.484000000000002</v>
      </c>
      <c r="I9" s="442">
        <v>743.12800000000004</v>
      </c>
    </row>
    <row r="10" spans="1:9">
      <c r="A10" s="15">
        <v>2005</v>
      </c>
      <c r="B10" s="441">
        <v>8.0950000000000006</v>
      </c>
      <c r="C10" s="441">
        <v>173.14699999999999</v>
      </c>
      <c r="D10" s="441">
        <v>4.7910000000000004</v>
      </c>
      <c r="E10" s="441">
        <v>99.656999999999996</v>
      </c>
      <c r="F10" s="441">
        <v>2.2530000000000001</v>
      </c>
      <c r="G10" s="441">
        <v>75.180999999999997</v>
      </c>
      <c r="H10" s="441">
        <v>25.283999999999999</v>
      </c>
      <c r="I10" s="442">
        <v>738.73299999999995</v>
      </c>
    </row>
    <row r="11" spans="1:9">
      <c r="A11" s="15">
        <v>2006</v>
      </c>
      <c r="B11" s="441">
        <v>7.0380000000000003</v>
      </c>
      <c r="C11" s="441">
        <v>168.64599999999999</v>
      </c>
      <c r="D11" s="441">
        <v>4.625</v>
      </c>
      <c r="E11" s="441">
        <v>97.840999999999994</v>
      </c>
      <c r="F11" s="441">
        <v>2.4740000000000002</v>
      </c>
      <c r="G11" s="441">
        <v>84.082999999999998</v>
      </c>
      <c r="H11" s="441">
        <v>26.157</v>
      </c>
      <c r="I11" s="442">
        <v>737.34699999999998</v>
      </c>
    </row>
    <row r="12" spans="1:9">
      <c r="A12" s="15">
        <v>2007</v>
      </c>
      <c r="B12" s="441">
        <v>5.3529999999999998</v>
      </c>
      <c r="C12" s="441">
        <v>149.06399999999999</v>
      </c>
      <c r="D12" s="441">
        <v>3.3849999999999998</v>
      </c>
      <c r="E12" s="441">
        <v>92.263000000000005</v>
      </c>
      <c r="F12" s="441">
        <v>2.669</v>
      </c>
      <c r="G12" s="441">
        <v>90.873000000000005</v>
      </c>
      <c r="H12" s="441">
        <v>27.280999999999999</v>
      </c>
      <c r="I12" s="442">
        <v>850.95399999999995</v>
      </c>
    </row>
    <row r="13" spans="1:9">
      <c r="A13" s="15">
        <v>2008</v>
      </c>
      <c r="B13" s="441">
        <v>4.3120000000000003</v>
      </c>
      <c r="C13" s="441">
        <v>121.633</v>
      </c>
      <c r="D13" s="441">
        <v>3.181</v>
      </c>
      <c r="E13" s="441">
        <v>84.85</v>
      </c>
      <c r="F13" s="441">
        <v>2.02</v>
      </c>
      <c r="G13" s="441">
        <v>72.334000000000003</v>
      </c>
      <c r="H13" s="441">
        <v>23.875</v>
      </c>
      <c r="I13" s="442">
        <v>763.62199999999996</v>
      </c>
    </row>
    <row r="14" spans="1:9">
      <c r="A14" s="15">
        <v>2009</v>
      </c>
      <c r="B14" s="441">
        <v>4.319</v>
      </c>
      <c r="C14" s="441">
        <v>118.315</v>
      </c>
      <c r="D14" s="441">
        <v>1.7549999999999999</v>
      </c>
      <c r="E14" s="441">
        <v>37.372</v>
      </c>
      <c r="F14" s="441">
        <v>2.33</v>
      </c>
      <c r="G14" s="441">
        <v>81.013000000000005</v>
      </c>
      <c r="H14" s="441">
        <v>22.922999999999998</v>
      </c>
      <c r="I14" s="442">
        <v>748.08600000000001</v>
      </c>
    </row>
    <row r="15" spans="1:9">
      <c r="A15" s="15">
        <v>2010</v>
      </c>
      <c r="B15" s="441">
        <v>3.9249999999999998</v>
      </c>
      <c r="C15" s="441">
        <v>108.94</v>
      </c>
      <c r="D15" s="441">
        <v>1.546</v>
      </c>
      <c r="E15" s="441">
        <v>28.98</v>
      </c>
      <c r="F15" s="441">
        <v>2.3079999999999998</v>
      </c>
      <c r="G15" s="441">
        <v>55.598999999999997</v>
      </c>
      <c r="H15" s="441">
        <v>23.408999999999999</v>
      </c>
      <c r="I15" s="442">
        <v>737.03599999999994</v>
      </c>
    </row>
    <row r="16" spans="1:9">
      <c r="A16" s="15">
        <v>2011</v>
      </c>
      <c r="B16" s="441">
        <v>6.109</v>
      </c>
      <c r="C16" s="441">
        <v>179.51900000000001</v>
      </c>
      <c r="D16" s="441">
        <v>2.3180000000000001</v>
      </c>
      <c r="E16" s="441">
        <v>56.591000000000001</v>
      </c>
      <c r="F16" s="441">
        <v>3.7909999999999999</v>
      </c>
      <c r="G16" s="441">
        <v>124.015</v>
      </c>
      <c r="H16" s="441">
        <v>16.343</v>
      </c>
      <c r="I16" s="442">
        <v>511.87099999999998</v>
      </c>
    </row>
    <row r="17" spans="1:9">
      <c r="A17" s="15">
        <v>2012</v>
      </c>
      <c r="B17" s="441">
        <v>6.2649999999999997</v>
      </c>
      <c r="C17" s="441">
        <v>191.89599999999999</v>
      </c>
      <c r="D17" s="441">
        <v>1.708</v>
      </c>
      <c r="E17" s="441">
        <v>49.168999999999997</v>
      </c>
      <c r="F17" s="441">
        <v>4.2699999999999996</v>
      </c>
      <c r="G17" s="441">
        <v>136.333</v>
      </c>
      <c r="H17" s="441">
        <v>15.887</v>
      </c>
      <c r="I17" s="442">
        <v>505.471</v>
      </c>
    </row>
    <row r="18" spans="1:9">
      <c r="A18" s="15">
        <v>2013</v>
      </c>
      <c r="B18" s="441">
        <v>5.109</v>
      </c>
      <c r="C18" s="441">
        <v>155.12100000000001</v>
      </c>
      <c r="D18" s="441">
        <v>0.93899999999999995</v>
      </c>
      <c r="E18" s="441">
        <v>28.073</v>
      </c>
      <c r="F18" s="441">
        <v>2.1520000000000001</v>
      </c>
      <c r="G18" s="441">
        <v>66.453000000000003</v>
      </c>
      <c r="H18" s="441">
        <v>18.523</v>
      </c>
      <c r="I18" s="442">
        <v>607.30399999999997</v>
      </c>
    </row>
    <row r="19" spans="1:9" ht="13.5" thickBot="1">
      <c r="A19" s="19">
        <v>2014</v>
      </c>
      <c r="B19" s="451">
        <v>4.5030000000000001</v>
      </c>
      <c r="C19" s="451">
        <v>140.68199999999999</v>
      </c>
      <c r="D19" s="451">
        <v>0.97299999999999998</v>
      </c>
      <c r="E19" s="451">
        <v>27.23</v>
      </c>
      <c r="F19" s="451">
        <v>2.2770000000000001</v>
      </c>
      <c r="G19" s="451">
        <v>67.816000000000003</v>
      </c>
      <c r="H19" s="451">
        <v>16.047000000000001</v>
      </c>
      <c r="I19" s="443">
        <v>514.86400000000003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Hoja142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7.855468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1410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2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2.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2.5" customHeight="1" thickBot="1">
      <c r="A7" s="1550"/>
      <c r="B7" s="1541"/>
      <c r="C7" s="733" t="s">
        <v>883</v>
      </c>
      <c r="D7" s="733" t="s">
        <v>884</v>
      </c>
      <c r="E7" s="1626"/>
      <c r="F7" s="1541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81" t="s">
        <v>393</v>
      </c>
      <c r="D12" s="77" t="s">
        <v>393</v>
      </c>
      <c r="E12" s="77" t="s">
        <v>393</v>
      </c>
      <c r="F12" s="77" t="s">
        <v>393</v>
      </c>
      <c r="G12" s="81" t="s">
        <v>393</v>
      </c>
      <c r="H12" s="77" t="s">
        <v>393</v>
      </c>
      <c r="I12" s="82" t="s">
        <v>393</v>
      </c>
      <c r="J12" s="247"/>
      <c r="K12" s="247"/>
    </row>
    <row r="13" spans="1:11">
      <c r="A13" s="66"/>
      <c r="B13" s="85"/>
      <c r="C13" s="48"/>
      <c r="D13" s="48"/>
      <c r="E13" s="48"/>
      <c r="F13" s="85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81" t="s">
        <v>393</v>
      </c>
      <c r="D14" s="77" t="s">
        <v>393</v>
      </c>
      <c r="E14" s="77" t="s">
        <v>393</v>
      </c>
      <c r="F14" s="77" t="s">
        <v>393</v>
      </c>
      <c r="G14" s="81" t="s">
        <v>393</v>
      </c>
      <c r="H14" s="77" t="s">
        <v>393</v>
      </c>
      <c r="I14" s="82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 t="s">
        <v>393</v>
      </c>
      <c r="C16" s="81" t="s">
        <v>393</v>
      </c>
      <c r="D16" s="77" t="s">
        <v>393</v>
      </c>
      <c r="E16" s="77" t="s">
        <v>393</v>
      </c>
      <c r="F16" s="77" t="s">
        <v>393</v>
      </c>
      <c r="G16" s="81" t="s">
        <v>393</v>
      </c>
      <c r="H16" s="77" t="s">
        <v>393</v>
      </c>
      <c r="I16" s="82" t="s">
        <v>393</v>
      </c>
      <c r="J16" s="247"/>
      <c r="K16" s="247"/>
    </row>
    <row r="17" spans="1:11">
      <c r="A17" s="66"/>
      <c r="B17" s="83"/>
      <c r="C17" s="83"/>
      <c r="D17" s="48"/>
      <c r="E17" s="48"/>
      <c r="F17" s="83"/>
      <c r="G17" s="83"/>
      <c r="H17" s="48"/>
      <c r="I17" s="13"/>
      <c r="J17" s="247"/>
      <c r="K17" s="247"/>
    </row>
    <row r="18" spans="1:11">
      <c r="A18" s="66" t="s">
        <v>537</v>
      </c>
      <c r="B18" s="83" t="s">
        <v>393</v>
      </c>
      <c r="C18" s="83" t="s">
        <v>393</v>
      </c>
      <c r="D18" s="48" t="s">
        <v>393</v>
      </c>
      <c r="E18" s="48" t="s">
        <v>393</v>
      </c>
      <c r="F18" s="83" t="s">
        <v>393</v>
      </c>
      <c r="G18" s="83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83" t="s">
        <v>393</v>
      </c>
      <c r="C19" s="83" t="s">
        <v>393</v>
      </c>
      <c r="D19" s="48" t="s">
        <v>393</v>
      </c>
      <c r="E19" s="48" t="s">
        <v>393</v>
      </c>
      <c r="F19" s="83" t="s">
        <v>393</v>
      </c>
      <c r="G19" s="83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83" t="s">
        <v>393</v>
      </c>
      <c r="C20" s="83" t="s">
        <v>393</v>
      </c>
      <c r="D20" s="48" t="s">
        <v>393</v>
      </c>
      <c r="E20" s="48" t="s">
        <v>393</v>
      </c>
      <c r="F20" s="83" t="s">
        <v>393</v>
      </c>
      <c r="G20" s="83" t="s">
        <v>393</v>
      </c>
      <c r="H20" s="48" t="s">
        <v>393</v>
      </c>
      <c r="I20" s="13" t="s">
        <v>393</v>
      </c>
      <c r="J20" s="247"/>
      <c r="K20" s="247"/>
    </row>
    <row r="21" spans="1:11">
      <c r="A21" s="76" t="s">
        <v>462</v>
      </c>
      <c r="B21" s="77" t="s">
        <v>393</v>
      </c>
      <c r="C21" s="81" t="s">
        <v>393</v>
      </c>
      <c r="D21" s="77" t="s">
        <v>393</v>
      </c>
      <c r="E21" s="77" t="s">
        <v>393</v>
      </c>
      <c r="F21" s="77" t="s">
        <v>393</v>
      </c>
      <c r="G21" s="81" t="s">
        <v>393</v>
      </c>
      <c r="H21" s="77" t="s">
        <v>393</v>
      </c>
      <c r="I21" s="82" t="s">
        <v>393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47"/>
      <c r="K22" s="247"/>
    </row>
    <row r="23" spans="1:11">
      <c r="A23" s="76" t="s">
        <v>463</v>
      </c>
      <c r="B23" s="77" t="s">
        <v>393</v>
      </c>
      <c r="C23" s="81">
        <v>8</v>
      </c>
      <c r="D23" s="77" t="s">
        <v>393</v>
      </c>
      <c r="E23" s="77">
        <v>8</v>
      </c>
      <c r="F23" s="77" t="s">
        <v>393</v>
      </c>
      <c r="G23" s="81">
        <v>33125</v>
      </c>
      <c r="H23" s="77" t="s">
        <v>393</v>
      </c>
      <c r="I23" s="82">
        <v>265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12"/>
      <c r="I24" s="49"/>
      <c r="J24" s="247"/>
      <c r="K24" s="247"/>
    </row>
    <row r="25" spans="1:11">
      <c r="A25" s="76" t="s">
        <v>464</v>
      </c>
      <c r="B25" s="77" t="s">
        <v>393</v>
      </c>
      <c r="C25" s="81">
        <v>10</v>
      </c>
      <c r="D25" s="77" t="s">
        <v>393</v>
      </c>
      <c r="E25" s="77">
        <v>10</v>
      </c>
      <c r="F25" s="77" t="s">
        <v>393</v>
      </c>
      <c r="G25" s="81">
        <v>16000</v>
      </c>
      <c r="H25" s="77" t="s">
        <v>393</v>
      </c>
      <c r="I25" s="82">
        <v>160</v>
      </c>
      <c r="J25" s="247"/>
      <c r="K25" s="247"/>
    </row>
    <row r="26" spans="1:11">
      <c r="A26" s="66"/>
      <c r="B26" s="12"/>
      <c r="C26" s="12"/>
      <c r="D26" s="48"/>
      <c r="E26" s="48"/>
      <c r="F26" s="12"/>
      <c r="G26" s="12"/>
      <c r="H26" s="48"/>
      <c r="I26" s="13"/>
      <c r="J26" s="247"/>
      <c r="K26" s="247"/>
    </row>
    <row r="27" spans="1:11">
      <c r="A27" s="66" t="s">
        <v>465</v>
      </c>
      <c r="B27" s="12" t="s">
        <v>393</v>
      </c>
      <c r="C27" s="12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>
        <v>2</v>
      </c>
      <c r="C28" s="12" t="s">
        <v>393</v>
      </c>
      <c r="D28" s="48" t="s">
        <v>393</v>
      </c>
      <c r="E28" s="48">
        <v>2</v>
      </c>
      <c r="F28" s="48">
        <v>7000</v>
      </c>
      <c r="G28" s="12" t="s">
        <v>393</v>
      </c>
      <c r="H28" s="48" t="s">
        <v>393</v>
      </c>
      <c r="I28" s="13">
        <v>14</v>
      </c>
      <c r="J28" s="247"/>
      <c r="K28" s="247"/>
    </row>
    <row r="29" spans="1:11">
      <c r="A29" s="66" t="s">
        <v>467</v>
      </c>
      <c r="B29" s="12" t="s">
        <v>393</v>
      </c>
      <c r="C29" s="12">
        <v>17</v>
      </c>
      <c r="D29" s="48" t="s">
        <v>393</v>
      </c>
      <c r="E29" s="48">
        <v>17</v>
      </c>
      <c r="F29" s="12">
        <v>11288</v>
      </c>
      <c r="G29" s="12">
        <v>25000</v>
      </c>
      <c r="H29" s="48" t="s">
        <v>393</v>
      </c>
      <c r="I29" s="13">
        <v>425</v>
      </c>
      <c r="J29" s="247"/>
      <c r="K29" s="247"/>
    </row>
    <row r="30" spans="1:11">
      <c r="A30" s="76" t="s">
        <v>468</v>
      </c>
      <c r="B30" s="77">
        <v>2</v>
      </c>
      <c r="C30" s="81">
        <v>17</v>
      </c>
      <c r="D30" s="77" t="s">
        <v>393</v>
      </c>
      <c r="E30" s="77">
        <v>19</v>
      </c>
      <c r="F30" s="77">
        <v>7000</v>
      </c>
      <c r="G30" s="81">
        <v>25000</v>
      </c>
      <c r="H30" s="77" t="s">
        <v>393</v>
      </c>
      <c r="I30" s="82">
        <v>439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  <c r="J31" s="247"/>
      <c r="K31" s="247"/>
    </row>
    <row r="32" spans="1:11">
      <c r="A32" s="66" t="s">
        <v>469</v>
      </c>
      <c r="B32" s="48">
        <v>46</v>
      </c>
      <c r="C32" s="12">
        <v>42</v>
      </c>
      <c r="D32" s="48" t="s">
        <v>393</v>
      </c>
      <c r="E32" s="48">
        <v>88</v>
      </c>
      <c r="F32" s="48">
        <v>9713</v>
      </c>
      <c r="G32" s="12">
        <v>19286</v>
      </c>
      <c r="H32" s="48" t="s">
        <v>393</v>
      </c>
      <c r="I32" s="13">
        <v>1257</v>
      </c>
      <c r="J32" s="247"/>
      <c r="K32" s="247"/>
    </row>
    <row r="33" spans="1:11">
      <c r="A33" s="66" t="s">
        <v>470</v>
      </c>
      <c r="B33" s="12">
        <v>1</v>
      </c>
      <c r="C33" s="12">
        <v>14</v>
      </c>
      <c r="D33" s="48" t="s">
        <v>393</v>
      </c>
      <c r="E33" s="48">
        <v>15</v>
      </c>
      <c r="F33" s="12">
        <v>9900</v>
      </c>
      <c r="G33" s="12">
        <v>22014</v>
      </c>
      <c r="H33" s="48" t="s">
        <v>393</v>
      </c>
      <c r="I33" s="13">
        <v>318</v>
      </c>
      <c r="J33" s="247"/>
      <c r="K33" s="247"/>
    </row>
    <row r="34" spans="1:11">
      <c r="A34" s="66" t="s">
        <v>471</v>
      </c>
      <c r="B34" s="48" t="s">
        <v>393</v>
      </c>
      <c r="C34" s="48">
        <v>93</v>
      </c>
      <c r="D34" s="48" t="s">
        <v>393</v>
      </c>
      <c r="E34" s="48">
        <v>93</v>
      </c>
      <c r="F34" s="12" t="s">
        <v>393</v>
      </c>
      <c r="G34" s="12">
        <v>19927</v>
      </c>
      <c r="H34" s="48" t="s">
        <v>393</v>
      </c>
      <c r="I34" s="49">
        <v>1853</v>
      </c>
      <c r="J34" s="247"/>
      <c r="K34" s="247"/>
    </row>
    <row r="35" spans="1:11">
      <c r="A35" s="66" t="s">
        <v>472</v>
      </c>
      <c r="B35" s="48" t="s">
        <v>393</v>
      </c>
      <c r="C35" s="48">
        <v>116</v>
      </c>
      <c r="D35" s="48" t="s">
        <v>393</v>
      </c>
      <c r="E35" s="48">
        <v>116</v>
      </c>
      <c r="F35" s="12" t="s">
        <v>393</v>
      </c>
      <c r="G35" s="12">
        <v>20000</v>
      </c>
      <c r="H35" s="12" t="s">
        <v>393</v>
      </c>
      <c r="I35" s="49">
        <v>2320</v>
      </c>
      <c r="J35" s="247"/>
      <c r="K35" s="247"/>
    </row>
    <row r="36" spans="1:11">
      <c r="A36" s="76" t="s">
        <v>473</v>
      </c>
      <c r="B36" s="77">
        <v>47</v>
      </c>
      <c r="C36" s="81">
        <v>265</v>
      </c>
      <c r="D36" s="77" t="s">
        <v>393</v>
      </c>
      <c r="E36" s="77">
        <v>312</v>
      </c>
      <c r="F36" s="77">
        <v>9717</v>
      </c>
      <c r="G36" s="81">
        <v>19968</v>
      </c>
      <c r="H36" s="77" t="s">
        <v>393</v>
      </c>
      <c r="I36" s="82">
        <v>5748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81">
        <v>223</v>
      </c>
      <c r="D38" s="77">
        <v>56</v>
      </c>
      <c r="E38" s="77">
        <v>279</v>
      </c>
      <c r="F38" s="77" t="s">
        <v>393</v>
      </c>
      <c r="G38" s="81">
        <v>22345</v>
      </c>
      <c r="H38" s="77">
        <v>30270</v>
      </c>
      <c r="I38" s="82">
        <v>6678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85">
        <v>14</v>
      </c>
      <c r="C40" s="12">
        <v>8</v>
      </c>
      <c r="D40" s="48" t="s">
        <v>393</v>
      </c>
      <c r="E40" s="48">
        <v>22</v>
      </c>
      <c r="F40" s="85">
        <v>6300</v>
      </c>
      <c r="G40" s="12">
        <v>16500</v>
      </c>
      <c r="H40" s="48" t="s">
        <v>393</v>
      </c>
      <c r="I40" s="13">
        <v>220</v>
      </c>
      <c r="J40" s="247"/>
      <c r="K40" s="247"/>
    </row>
    <row r="41" spans="1:11">
      <c r="A41" s="66" t="s">
        <v>476</v>
      </c>
      <c r="B41" s="85" t="s">
        <v>393</v>
      </c>
      <c r="C41" s="12" t="s">
        <v>393</v>
      </c>
      <c r="D41" s="48" t="s">
        <v>393</v>
      </c>
      <c r="E41" s="48" t="s">
        <v>393</v>
      </c>
      <c r="F41" s="85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66" t="s">
        <v>477</v>
      </c>
      <c r="B42" s="85" t="s">
        <v>393</v>
      </c>
      <c r="C42" s="12" t="s">
        <v>393</v>
      </c>
      <c r="D42" s="48" t="s">
        <v>393</v>
      </c>
      <c r="E42" s="48" t="s">
        <v>393</v>
      </c>
      <c r="F42" s="85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48" t="s">
        <v>393</v>
      </c>
      <c r="C43" s="48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49" t="s">
        <v>393</v>
      </c>
      <c r="J43" s="247"/>
      <c r="K43" s="247"/>
    </row>
    <row r="44" spans="1:11">
      <c r="A44" s="66" t="s">
        <v>479</v>
      </c>
      <c r="B44" s="48" t="s">
        <v>393</v>
      </c>
      <c r="C44" s="48">
        <v>11</v>
      </c>
      <c r="D44" s="48" t="s">
        <v>393</v>
      </c>
      <c r="E44" s="48">
        <v>11</v>
      </c>
      <c r="F44" s="12" t="s">
        <v>393</v>
      </c>
      <c r="G44" s="12">
        <v>24000</v>
      </c>
      <c r="H44" s="12" t="s">
        <v>393</v>
      </c>
      <c r="I44" s="49">
        <v>264</v>
      </c>
    </row>
    <row r="45" spans="1:11">
      <c r="A45" s="66" t="s">
        <v>480</v>
      </c>
      <c r="B45" s="48" t="s">
        <v>393</v>
      </c>
      <c r="C45" s="12">
        <v>35</v>
      </c>
      <c r="D45" s="12" t="s">
        <v>393</v>
      </c>
      <c r="E45" s="48">
        <v>35</v>
      </c>
      <c r="F45" s="48" t="s">
        <v>393</v>
      </c>
      <c r="G45" s="12">
        <v>30000</v>
      </c>
      <c r="H45" s="12" t="s">
        <v>393</v>
      </c>
      <c r="I45" s="13">
        <v>1050</v>
      </c>
    </row>
    <row r="46" spans="1:11">
      <c r="A46" s="66" t="s">
        <v>481</v>
      </c>
      <c r="B46" s="12" t="s">
        <v>393</v>
      </c>
      <c r="C46" s="12" t="s">
        <v>393</v>
      </c>
      <c r="D46" s="85" t="s">
        <v>393</v>
      </c>
      <c r="E46" s="48" t="s">
        <v>393</v>
      </c>
      <c r="F46" s="12" t="s">
        <v>393</v>
      </c>
      <c r="G46" s="12" t="s">
        <v>393</v>
      </c>
      <c r="H46" s="85" t="s">
        <v>393</v>
      </c>
      <c r="I46" s="13" t="s">
        <v>393</v>
      </c>
    </row>
    <row r="47" spans="1:11">
      <c r="A47" s="66" t="s">
        <v>482</v>
      </c>
      <c r="B47" s="85" t="s">
        <v>393</v>
      </c>
      <c r="C47" s="12">
        <v>12</v>
      </c>
      <c r="D47" s="85" t="s">
        <v>393</v>
      </c>
      <c r="E47" s="48">
        <v>12</v>
      </c>
      <c r="F47" s="85" t="s">
        <v>393</v>
      </c>
      <c r="G47" s="12">
        <v>23000</v>
      </c>
      <c r="H47" s="85" t="s">
        <v>393</v>
      </c>
      <c r="I47" s="13">
        <v>276</v>
      </c>
    </row>
    <row r="48" spans="1:11">
      <c r="A48" s="66" t="s">
        <v>483</v>
      </c>
      <c r="B48" s="48">
        <v>23</v>
      </c>
      <c r="C48" s="48">
        <v>3</v>
      </c>
      <c r="D48" s="48" t="s">
        <v>393</v>
      </c>
      <c r="E48" s="48">
        <v>26</v>
      </c>
      <c r="F48" s="12">
        <v>9000</v>
      </c>
      <c r="G48" s="12">
        <v>35000</v>
      </c>
      <c r="H48" s="48" t="s">
        <v>393</v>
      </c>
      <c r="I48" s="49">
        <v>312</v>
      </c>
      <c r="J48" s="247"/>
      <c r="K48" s="247"/>
    </row>
    <row r="49" spans="1:11">
      <c r="A49" s="76" t="s">
        <v>484</v>
      </c>
      <c r="B49" s="77">
        <v>37</v>
      </c>
      <c r="C49" s="81">
        <v>69</v>
      </c>
      <c r="D49" s="77" t="s">
        <v>393</v>
      </c>
      <c r="E49" s="77">
        <v>106</v>
      </c>
      <c r="F49" s="77">
        <v>7978</v>
      </c>
      <c r="G49" s="81">
        <v>26478</v>
      </c>
      <c r="H49" s="77" t="s">
        <v>393</v>
      </c>
      <c r="I49" s="82">
        <v>2122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</row>
    <row r="51" spans="1:11">
      <c r="A51" s="76" t="s">
        <v>485</v>
      </c>
      <c r="B51" s="77">
        <v>217</v>
      </c>
      <c r="C51" s="81">
        <v>93</v>
      </c>
      <c r="D51" s="77" t="s">
        <v>393</v>
      </c>
      <c r="E51" s="77">
        <v>310</v>
      </c>
      <c r="F51" s="77">
        <v>3750</v>
      </c>
      <c r="G51" s="81">
        <v>25000</v>
      </c>
      <c r="H51" s="77" t="s">
        <v>393</v>
      </c>
      <c r="I51" s="82">
        <v>3139</v>
      </c>
      <c r="J51" s="247"/>
      <c r="K51" s="247"/>
    </row>
    <row r="52" spans="1:11">
      <c r="A52" s="66"/>
      <c r="B52" s="85"/>
      <c r="C52" s="12"/>
      <c r="D52" s="85"/>
      <c r="E52" s="48"/>
      <c r="F52" s="85"/>
      <c r="G52" s="12"/>
      <c r="H52" s="85"/>
      <c r="I52" s="13"/>
    </row>
    <row r="53" spans="1:11">
      <c r="A53" s="66" t="s">
        <v>486</v>
      </c>
      <c r="B53" s="85">
        <v>10</v>
      </c>
      <c r="C53" s="12">
        <v>350</v>
      </c>
      <c r="D53" s="85" t="s">
        <v>393</v>
      </c>
      <c r="E53" s="48">
        <v>360</v>
      </c>
      <c r="F53" s="85">
        <v>2000</v>
      </c>
      <c r="G53" s="12">
        <v>45000</v>
      </c>
      <c r="H53" s="85" t="s">
        <v>393</v>
      </c>
      <c r="I53" s="13">
        <v>15770</v>
      </c>
    </row>
    <row r="54" spans="1:11">
      <c r="A54" s="66" t="s">
        <v>487</v>
      </c>
      <c r="B54" s="48" t="s">
        <v>393</v>
      </c>
      <c r="C54" s="48">
        <v>6820</v>
      </c>
      <c r="D54" s="48" t="s">
        <v>393</v>
      </c>
      <c r="E54" s="48">
        <v>6820</v>
      </c>
      <c r="F54" s="12" t="s">
        <v>393</v>
      </c>
      <c r="G54" s="12">
        <v>32000</v>
      </c>
      <c r="H54" s="48" t="s">
        <v>393</v>
      </c>
      <c r="I54" s="49">
        <v>218240</v>
      </c>
      <c r="J54" s="247"/>
      <c r="K54" s="247"/>
    </row>
    <row r="55" spans="1:11">
      <c r="A55" s="66" t="s">
        <v>488</v>
      </c>
      <c r="B55" s="48">
        <v>26</v>
      </c>
      <c r="C55" s="48">
        <v>44</v>
      </c>
      <c r="D55" s="48" t="s">
        <v>393</v>
      </c>
      <c r="E55" s="48">
        <v>70</v>
      </c>
      <c r="F55" s="12">
        <v>4000</v>
      </c>
      <c r="G55" s="12">
        <v>30000</v>
      </c>
      <c r="H55" s="12" t="s">
        <v>393</v>
      </c>
      <c r="I55" s="49">
        <v>1424</v>
      </c>
    </row>
    <row r="56" spans="1:11">
      <c r="A56" s="66" t="s">
        <v>489</v>
      </c>
      <c r="B56" s="48" t="s">
        <v>393</v>
      </c>
      <c r="C56" s="12">
        <v>20</v>
      </c>
      <c r="D56" s="12" t="s">
        <v>393</v>
      </c>
      <c r="E56" s="48">
        <v>20</v>
      </c>
      <c r="F56" s="48" t="s">
        <v>393</v>
      </c>
      <c r="G56" s="12">
        <v>20000</v>
      </c>
      <c r="H56" s="12" t="s">
        <v>393</v>
      </c>
      <c r="I56" s="13">
        <v>400</v>
      </c>
    </row>
    <row r="57" spans="1:11">
      <c r="A57" s="66" t="s">
        <v>490</v>
      </c>
      <c r="B57" s="48">
        <v>275</v>
      </c>
      <c r="C57" s="12">
        <v>753</v>
      </c>
      <c r="D57" s="48" t="s">
        <v>393</v>
      </c>
      <c r="E57" s="48">
        <v>1028</v>
      </c>
      <c r="F57" s="48">
        <v>4300</v>
      </c>
      <c r="G57" s="12">
        <v>25000</v>
      </c>
      <c r="H57" s="48" t="s">
        <v>393</v>
      </c>
      <c r="I57" s="13">
        <v>20008</v>
      </c>
    </row>
    <row r="58" spans="1:11">
      <c r="A58" s="76" t="s">
        <v>565</v>
      </c>
      <c r="B58" s="77">
        <v>311</v>
      </c>
      <c r="C58" s="81">
        <v>7987</v>
      </c>
      <c r="D58" s="77" t="s">
        <v>393</v>
      </c>
      <c r="E58" s="77">
        <v>8298</v>
      </c>
      <c r="F58" s="77">
        <v>4201</v>
      </c>
      <c r="G58" s="81">
        <v>31869</v>
      </c>
      <c r="H58" s="77" t="s">
        <v>393</v>
      </c>
      <c r="I58" s="82">
        <v>255842</v>
      </c>
      <c r="J58" s="247"/>
      <c r="K58" s="247"/>
    </row>
    <row r="59" spans="1:11">
      <c r="A59" s="66"/>
      <c r="B59" s="48"/>
      <c r="C59" s="12"/>
      <c r="D59" s="48"/>
      <c r="E59" s="48"/>
      <c r="F59" s="48"/>
      <c r="G59" s="12"/>
      <c r="H59" s="48"/>
      <c r="I59" s="13"/>
    </row>
    <row r="60" spans="1:11">
      <c r="A60" s="66" t="s">
        <v>492</v>
      </c>
      <c r="B60" s="12" t="s">
        <v>393</v>
      </c>
      <c r="C60" s="12">
        <v>824</v>
      </c>
      <c r="D60" s="48">
        <v>261</v>
      </c>
      <c r="E60" s="48">
        <v>1085</v>
      </c>
      <c r="F60" s="12" t="s">
        <v>393</v>
      </c>
      <c r="G60" s="12">
        <v>23508</v>
      </c>
      <c r="H60" s="48">
        <v>33000</v>
      </c>
      <c r="I60" s="13">
        <v>27984</v>
      </c>
    </row>
    <row r="61" spans="1:11">
      <c r="A61" s="66" t="s">
        <v>493</v>
      </c>
      <c r="B61" s="12">
        <v>75</v>
      </c>
      <c r="C61" s="12">
        <v>461</v>
      </c>
      <c r="D61" s="48">
        <v>4</v>
      </c>
      <c r="E61" s="48">
        <v>540</v>
      </c>
      <c r="F61" s="12">
        <v>4500</v>
      </c>
      <c r="G61" s="12">
        <v>17294</v>
      </c>
      <c r="H61" s="48">
        <v>27063</v>
      </c>
      <c r="I61" s="13">
        <v>8419</v>
      </c>
    </row>
    <row r="62" spans="1:11">
      <c r="A62" s="66" t="s">
        <v>494</v>
      </c>
      <c r="B62" s="85" t="s">
        <v>393</v>
      </c>
      <c r="C62" s="12">
        <v>2</v>
      </c>
      <c r="D62" s="48">
        <v>124</v>
      </c>
      <c r="E62" s="48">
        <v>126</v>
      </c>
      <c r="F62" s="85" t="s">
        <v>393</v>
      </c>
      <c r="G62" s="12">
        <v>13400</v>
      </c>
      <c r="H62" s="48">
        <v>26400</v>
      </c>
      <c r="I62" s="13">
        <v>3300</v>
      </c>
    </row>
    <row r="63" spans="1:11">
      <c r="A63" s="76" t="s">
        <v>495</v>
      </c>
      <c r="B63" s="77">
        <v>75</v>
      </c>
      <c r="C63" s="81">
        <v>1287</v>
      </c>
      <c r="D63" s="77">
        <v>389</v>
      </c>
      <c r="E63" s="77">
        <v>1751</v>
      </c>
      <c r="F63" s="77">
        <v>4500</v>
      </c>
      <c r="G63" s="81">
        <v>21266</v>
      </c>
      <c r="H63" s="77">
        <v>30835</v>
      </c>
      <c r="I63" s="82">
        <v>39703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48"/>
      <c r="I64" s="49"/>
      <c r="J64" s="247"/>
      <c r="K64" s="247"/>
    </row>
    <row r="65" spans="1:11">
      <c r="A65" s="76" t="s">
        <v>496</v>
      </c>
      <c r="B65" s="77" t="s">
        <v>393</v>
      </c>
      <c r="C65" s="81">
        <v>5917</v>
      </c>
      <c r="D65" s="77">
        <v>46</v>
      </c>
      <c r="E65" s="77">
        <v>5963</v>
      </c>
      <c r="F65" s="77" t="s">
        <v>393</v>
      </c>
      <c r="G65" s="81">
        <v>35929</v>
      </c>
      <c r="H65" s="77">
        <v>37833</v>
      </c>
      <c r="I65" s="82">
        <v>214332</v>
      </c>
      <c r="J65" s="247"/>
      <c r="K65" s="247"/>
    </row>
    <row r="66" spans="1:11">
      <c r="A66" s="66"/>
      <c r="B66" s="85"/>
      <c r="C66" s="12"/>
      <c r="D66" s="85"/>
      <c r="E66" s="48"/>
      <c r="F66" s="85"/>
      <c r="G66" s="12"/>
      <c r="H66" s="85"/>
      <c r="I66" s="13"/>
    </row>
    <row r="67" spans="1:11">
      <c r="A67" s="66" t="s">
        <v>497</v>
      </c>
      <c r="B67" s="12">
        <v>23</v>
      </c>
      <c r="C67" s="12">
        <v>427</v>
      </c>
      <c r="D67" s="85">
        <v>966</v>
      </c>
      <c r="E67" s="48">
        <v>1416</v>
      </c>
      <c r="F67" s="12">
        <v>7380</v>
      </c>
      <c r="G67" s="12">
        <v>32600</v>
      </c>
      <c r="H67" s="85">
        <v>34750</v>
      </c>
      <c r="I67" s="13">
        <v>47658</v>
      </c>
    </row>
    <row r="68" spans="1:11">
      <c r="A68" s="66" t="s">
        <v>498</v>
      </c>
      <c r="B68" s="48">
        <v>12</v>
      </c>
      <c r="C68" s="48">
        <v>68</v>
      </c>
      <c r="D68" s="48">
        <v>147</v>
      </c>
      <c r="E68" s="48">
        <v>227</v>
      </c>
      <c r="F68" s="12">
        <v>6430</v>
      </c>
      <c r="G68" s="12">
        <v>31870</v>
      </c>
      <c r="H68" s="48">
        <v>32760</v>
      </c>
      <c r="I68" s="49">
        <v>7060</v>
      </c>
      <c r="J68" s="247"/>
      <c r="K68" s="247"/>
    </row>
    <row r="69" spans="1:11">
      <c r="A69" s="76" t="s">
        <v>499</v>
      </c>
      <c r="B69" s="77">
        <v>35</v>
      </c>
      <c r="C69" s="81">
        <v>495</v>
      </c>
      <c r="D69" s="77">
        <v>1113</v>
      </c>
      <c r="E69" s="77">
        <v>1643</v>
      </c>
      <c r="F69" s="77">
        <v>7054</v>
      </c>
      <c r="G69" s="81">
        <v>32500</v>
      </c>
      <c r="H69" s="77">
        <v>34487</v>
      </c>
      <c r="I69" s="82">
        <v>54718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48"/>
      <c r="I70" s="49"/>
      <c r="J70" s="247"/>
      <c r="K70" s="247"/>
    </row>
    <row r="71" spans="1:11">
      <c r="A71" s="66" t="s">
        <v>500</v>
      </c>
      <c r="B71" s="12" t="s">
        <v>393</v>
      </c>
      <c r="C71" s="12">
        <v>600</v>
      </c>
      <c r="D71" s="48">
        <v>1991</v>
      </c>
      <c r="E71" s="48">
        <v>2591</v>
      </c>
      <c r="F71" s="12" t="s">
        <v>393</v>
      </c>
      <c r="G71" s="12">
        <v>31890</v>
      </c>
      <c r="H71" s="48">
        <v>41249</v>
      </c>
      <c r="I71" s="13">
        <v>101261</v>
      </c>
    </row>
    <row r="72" spans="1:11">
      <c r="A72" s="66" t="s">
        <v>501</v>
      </c>
      <c r="B72" s="12" t="s">
        <v>393</v>
      </c>
      <c r="C72" s="12">
        <v>323</v>
      </c>
      <c r="D72" s="48" t="s">
        <v>393</v>
      </c>
      <c r="E72" s="48">
        <v>323</v>
      </c>
      <c r="F72" s="12" t="s">
        <v>393</v>
      </c>
      <c r="G72" s="12">
        <v>35000</v>
      </c>
      <c r="H72" s="48" t="s">
        <v>393</v>
      </c>
      <c r="I72" s="13">
        <v>11315</v>
      </c>
    </row>
    <row r="73" spans="1:11">
      <c r="A73" s="66" t="s">
        <v>502</v>
      </c>
      <c r="B73" s="12">
        <v>83</v>
      </c>
      <c r="C73" s="12">
        <v>364</v>
      </c>
      <c r="D73" s="48">
        <v>5</v>
      </c>
      <c r="E73" s="48">
        <v>452</v>
      </c>
      <c r="F73" s="12">
        <v>9000</v>
      </c>
      <c r="G73" s="12">
        <v>24000</v>
      </c>
      <c r="H73" s="48">
        <v>42000</v>
      </c>
      <c r="I73" s="13">
        <v>9693</v>
      </c>
    </row>
    <row r="74" spans="1:11">
      <c r="A74" s="66" t="s">
        <v>503</v>
      </c>
      <c r="B74" s="12" t="s">
        <v>393</v>
      </c>
      <c r="C74" s="12">
        <v>258</v>
      </c>
      <c r="D74" s="48">
        <v>69</v>
      </c>
      <c r="E74" s="48">
        <v>327</v>
      </c>
      <c r="F74" s="12" t="s">
        <v>393</v>
      </c>
      <c r="G74" s="12">
        <v>28516</v>
      </c>
      <c r="H74" s="48">
        <v>46812</v>
      </c>
      <c r="I74" s="13">
        <v>10587</v>
      </c>
    </row>
    <row r="75" spans="1:11">
      <c r="A75" s="66" t="s">
        <v>504</v>
      </c>
      <c r="B75" s="12" t="s">
        <v>393</v>
      </c>
      <c r="C75" s="12">
        <v>220</v>
      </c>
      <c r="D75" s="48" t="s">
        <v>393</v>
      </c>
      <c r="E75" s="48">
        <v>220</v>
      </c>
      <c r="F75" s="12" t="s">
        <v>393</v>
      </c>
      <c r="G75" s="12">
        <v>29000</v>
      </c>
      <c r="H75" s="48" t="s">
        <v>393</v>
      </c>
      <c r="I75" s="13">
        <v>6380</v>
      </c>
    </row>
    <row r="76" spans="1:11">
      <c r="A76" s="66" t="s">
        <v>505</v>
      </c>
      <c r="B76" s="12">
        <v>21</v>
      </c>
      <c r="C76" s="12">
        <v>71</v>
      </c>
      <c r="D76" s="48" t="s">
        <v>393</v>
      </c>
      <c r="E76" s="48">
        <v>92</v>
      </c>
      <c r="F76" s="12">
        <v>10000</v>
      </c>
      <c r="G76" s="12">
        <v>23000</v>
      </c>
      <c r="H76" s="48" t="s">
        <v>393</v>
      </c>
      <c r="I76" s="13">
        <v>1843</v>
      </c>
    </row>
    <row r="77" spans="1:11">
      <c r="A77" s="66" t="s">
        <v>506</v>
      </c>
      <c r="B77" s="12">
        <v>128</v>
      </c>
      <c r="C77" s="12">
        <v>431</v>
      </c>
      <c r="D77" s="48" t="s">
        <v>393</v>
      </c>
      <c r="E77" s="48">
        <v>559</v>
      </c>
      <c r="F77" s="12">
        <v>12000</v>
      </c>
      <c r="G77" s="12">
        <v>25000</v>
      </c>
      <c r="H77" s="48" t="s">
        <v>393</v>
      </c>
      <c r="I77" s="13">
        <v>12311</v>
      </c>
    </row>
    <row r="78" spans="1:11">
      <c r="A78" s="66" t="s">
        <v>507</v>
      </c>
      <c r="B78" s="12">
        <v>37</v>
      </c>
      <c r="C78" s="12">
        <v>292</v>
      </c>
      <c r="D78" s="48">
        <v>35</v>
      </c>
      <c r="E78" s="48">
        <v>364</v>
      </c>
      <c r="F78" s="12">
        <v>12000</v>
      </c>
      <c r="G78" s="12">
        <v>25250</v>
      </c>
      <c r="H78" s="48">
        <v>44500</v>
      </c>
      <c r="I78" s="13">
        <v>9375</v>
      </c>
    </row>
    <row r="79" spans="1:11">
      <c r="A79" s="76" t="s">
        <v>508</v>
      </c>
      <c r="B79" s="77">
        <v>269</v>
      </c>
      <c r="C79" s="81">
        <v>2559</v>
      </c>
      <c r="D79" s="77">
        <v>2100</v>
      </c>
      <c r="E79" s="77">
        <v>4928</v>
      </c>
      <c r="F79" s="77">
        <v>10918</v>
      </c>
      <c r="G79" s="81">
        <v>28407</v>
      </c>
      <c r="H79" s="77">
        <v>41488</v>
      </c>
      <c r="I79" s="82">
        <v>162765</v>
      </c>
      <c r="J79" s="247"/>
      <c r="K79" s="247"/>
    </row>
    <row r="80" spans="1:11">
      <c r="A80" s="66"/>
      <c r="B80" s="12"/>
      <c r="C80" s="12"/>
      <c r="D80" s="48"/>
      <c r="E80" s="48"/>
      <c r="F80" s="12"/>
      <c r="G80" s="12"/>
      <c r="H80" s="48"/>
      <c r="I80" s="13"/>
    </row>
    <row r="81" spans="1:11">
      <c r="A81" s="66" t="s">
        <v>509</v>
      </c>
      <c r="B81" s="12">
        <v>14</v>
      </c>
      <c r="C81" s="12">
        <v>64</v>
      </c>
      <c r="D81" s="48">
        <v>46</v>
      </c>
      <c r="E81" s="48">
        <v>124</v>
      </c>
      <c r="F81" s="12">
        <v>10000</v>
      </c>
      <c r="G81" s="12">
        <v>20407</v>
      </c>
      <c r="H81" s="48">
        <v>34891</v>
      </c>
      <c r="I81" s="13">
        <v>3051</v>
      </c>
    </row>
    <row r="82" spans="1:11">
      <c r="A82" s="66" t="s">
        <v>510</v>
      </c>
      <c r="B82" s="12" t="s">
        <v>393</v>
      </c>
      <c r="C82" s="12">
        <v>9</v>
      </c>
      <c r="D82" s="48">
        <v>41</v>
      </c>
      <c r="E82" s="48">
        <v>49</v>
      </c>
      <c r="F82" s="12" t="s">
        <v>393</v>
      </c>
      <c r="G82" s="12">
        <v>25000</v>
      </c>
      <c r="H82" s="48">
        <v>35000</v>
      </c>
      <c r="I82" s="13">
        <v>1630</v>
      </c>
    </row>
    <row r="83" spans="1:11">
      <c r="A83" s="76" t="s">
        <v>511</v>
      </c>
      <c r="B83" s="77">
        <v>14</v>
      </c>
      <c r="C83" s="81">
        <v>73</v>
      </c>
      <c r="D83" s="77">
        <v>87</v>
      </c>
      <c r="E83" s="77">
        <v>173</v>
      </c>
      <c r="F83" s="77">
        <v>10000</v>
      </c>
      <c r="G83" s="81">
        <v>20973</v>
      </c>
      <c r="H83" s="77">
        <v>34942</v>
      </c>
      <c r="I83" s="82">
        <v>4681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</row>
    <row r="85" spans="1:11" ht="13.5" thickBot="1">
      <c r="A85" s="69" t="s">
        <v>512</v>
      </c>
      <c r="B85" s="55">
        <v>1007</v>
      </c>
      <c r="C85" s="205">
        <v>19003</v>
      </c>
      <c r="D85" s="55">
        <v>3791</v>
      </c>
      <c r="E85" s="55">
        <v>23800</v>
      </c>
      <c r="F85" s="55">
        <v>6502</v>
      </c>
      <c r="G85" s="205">
        <v>31578</v>
      </c>
      <c r="H85" s="55">
        <v>37979</v>
      </c>
      <c r="I85" s="215">
        <v>750592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Hoja157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7109375" style="240" customWidth="1"/>
    <col min="2" max="9" width="15.1406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9" s="91" customFormat="1" ht="12.75" customHeight="1">
      <c r="A2" s="388"/>
    </row>
    <row r="3" spans="1:9" s="91" customFormat="1" ht="15">
      <c r="A3" s="1545" t="s">
        <v>1411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s="739" customFormat="1" ht="18.75" customHeight="1">
      <c r="A5" s="738"/>
      <c r="B5" s="792" t="s">
        <v>992</v>
      </c>
      <c r="C5" s="793"/>
      <c r="D5" s="1583" t="s">
        <v>989</v>
      </c>
      <c r="E5" s="1535"/>
      <c r="F5" s="1583" t="s">
        <v>990</v>
      </c>
      <c r="G5" s="1535"/>
      <c r="H5" s="1583" t="s">
        <v>991</v>
      </c>
      <c r="I5" s="1534"/>
    </row>
    <row r="6" spans="1:9" s="739" customFormat="1" ht="18.75" customHeight="1">
      <c r="A6" s="1182" t="s">
        <v>552</v>
      </c>
      <c r="B6" s="1668" t="s">
        <v>993</v>
      </c>
      <c r="C6" s="1670"/>
      <c r="D6" s="1668"/>
      <c r="E6" s="1670"/>
      <c r="F6" s="1668"/>
      <c r="G6" s="1670"/>
      <c r="H6" s="1668"/>
      <c r="I6" s="1669"/>
    </row>
    <row r="7" spans="1:9" s="739" customFormat="1" ht="18.75" customHeight="1">
      <c r="A7" s="1182" t="s">
        <v>531</v>
      </c>
      <c r="B7" s="1187" t="s">
        <v>373</v>
      </c>
      <c r="C7" s="781" t="s">
        <v>374</v>
      </c>
      <c r="D7" s="1187" t="s">
        <v>373</v>
      </c>
      <c r="E7" s="781" t="s">
        <v>374</v>
      </c>
      <c r="F7" s="1187" t="s">
        <v>373</v>
      </c>
      <c r="G7" s="781" t="s">
        <v>374</v>
      </c>
      <c r="H7" s="1187" t="s">
        <v>373</v>
      </c>
      <c r="I7" s="798" t="s">
        <v>374</v>
      </c>
    </row>
    <row r="8" spans="1:9" s="739" customFormat="1" ht="18.75" customHeight="1" thickBot="1">
      <c r="A8" s="1183"/>
      <c r="B8" s="785" t="s">
        <v>383</v>
      </c>
      <c r="C8" s="264" t="s">
        <v>526</v>
      </c>
      <c r="D8" s="785" t="s">
        <v>383</v>
      </c>
      <c r="E8" s="264" t="s">
        <v>526</v>
      </c>
      <c r="F8" s="785" t="s">
        <v>383</v>
      </c>
      <c r="G8" s="264" t="s">
        <v>526</v>
      </c>
      <c r="H8" s="785" t="s">
        <v>383</v>
      </c>
      <c r="I8" s="273" t="s">
        <v>526</v>
      </c>
    </row>
    <row r="9" spans="1:9">
      <c r="A9" s="66" t="s">
        <v>452</v>
      </c>
      <c r="B9" s="48" t="s">
        <v>393</v>
      </c>
      <c r="C9" s="48" t="s">
        <v>393</v>
      </c>
      <c r="D9" s="48" t="s">
        <v>393</v>
      </c>
      <c r="E9" s="48" t="s">
        <v>393</v>
      </c>
      <c r="F9" s="48" t="s">
        <v>393</v>
      </c>
      <c r="G9" s="48" t="s">
        <v>393</v>
      </c>
      <c r="H9" s="48" t="s">
        <v>393</v>
      </c>
      <c r="I9" s="49" t="s">
        <v>393</v>
      </c>
    </row>
    <row r="10" spans="1:9">
      <c r="A10" s="66" t="s">
        <v>453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48" t="s">
        <v>393</v>
      </c>
      <c r="H10" s="48" t="s">
        <v>393</v>
      </c>
      <c r="I10" s="49" t="s">
        <v>393</v>
      </c>
    </row>
    <row r="11" spans="1:9">
      <c r="A11" s="66" t="s">
        <v>454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48" t="s">
        <v>393</v>
      </c>
      <c r="H11" s="48" t="s">
        <v>393</v>
      </c>
      <c r="I11" s="49" t="s">
        <v>393</v>
      </c>
    </row>
    <row r="12" spans="1:9">
      <c r="A12" s="66" t="s">
        <v>455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48" t="s">
        <v>393</v>
      </c>
      <c r="I12" s="49" t="s">
        <v>393</v>
      </c>
    </row>
    <row r="13" spans="1:9">
      <c r="A13" s="76" t="s">
        <v>456</v>
      </c>
      <c r="B13" s="81" t="s">
        <v>393</v>
      </c>
      <c r="C13" s="81" t="s">
        <v>393</v>
      </c>
      <c r="D13" s="81" t="s">
        <v>393</v>
      </c>
      <c r="E13" s="81" t="s">
        <v>393</v>
      </c>
      <c r="F13" s="81" t="s">
        <v>393</v>
      </c>
      <c r="G13" s="81" t="s">
        <v>393</v>
      </c>
      <c r="H13" s="77" t="s">
        <v>393</v>
      </c>
      <c r="I13" s="78" t="s">
        <v>393</v>
      </c>
    </row>
    <row r="14" spans="1:9">
      <c r="A14" s="66"/>
      <c r="B14" s="48"/>
      <c r="C14" s="48"/>
      <c r="D14" s="48"/>
      <c r="E14" s="48"/>
      <c r="F14" s="48"/>
      <c r="G14" s="48"/>
      <c r="H14" s="85"/>
      <c r="I14" s="128"/>
    </row>
    <row r="15" spans="1:9">
      <c r="A15" s="76" t="s">
        <v>457</v>
      </c>
      <c r="B15" s="81" t="s">
        <v>393</v>
      </c>
      <c r="C15" s="81" t="s">
        <v>393</v>
      </c>
      <c r="D15" s="81" t="s">
        <v>393</v>
      </c>
      <c r="E15" s="81" t="s">
        <v>393</v>
      </c>
      <c r="F15" s="81" t="s">
        <v>393</v>
      </c>
      <c r="G15" s="81" t="s">
        <v>393</v>
      </c>
      <c r="H15" s="77" t="s">
        <v>393</v>
      </c>
      <c r="I15" s="78" t="s">
        <v>393</v>
      </c>
    </row>
    <row r="16" spans="1:9">
      <c r="A16" s="66"/>
      <c r="B16" s="48"/>
      <c r="C16" s="48"/>
      <c r="D16" s="48"/>
      <c r="E16" s="48"/>
      <c r="F16" s="48"/>
      <c r="G16" s="48"/>
      <c r="H16" s="48"/>
      <c r="I16" s="49"/>
    </row>
    <row r="17" spans="1:9">
      <c r="A17" s="76" t="s">
        <v>458</v>
      </c>
      <c r="B17" s="81" t="s">
        <v>393</v>
      </c>
      <c r="C17" s="81" t="s">
        <v>393</v>
      </c>
      <c r="D17" s="81" t="s">
        <v>393</v>
      </c>
      <c r="E17" s="81" t="s">
        <v>393</v>
      </c>
      <c r="F17" s="81" t="s">
        <v>393</v>
      </c>
      <c r="G17" s="81" t="s">
        <v>393</v>
      </c>
      <c r="H17" s="77" t="s">
        <v>393</v>
      </c>
      <c r="I17" s="78" t="s">
        <v>393</v>
      </c>
    </row>
    <row r="18" spans="1:9">
      <c r="A18" s="66"/>
      <c r="B18" s="83"/>
      <c r="C18" s="83"/>
      <c r="D18" s="83"/>
      <c r="E18" s="83"/>
      <c r="F18" s="83"/>
      <c r="G18" s="83"/>
      <c r="H18" s="83"/>
      <c r="I18" s="84"/>
    </row>
    <row r="19" spans="1:9">
      <c r="A19" s="66" t="s">
        <v>537</v>
      </c>
      <c r="B19" s="85" t="s">
        <v>393</v>
      </c>
      <c r="C19" s="85" t="s">
        <v>393</v>
      </c>
      <c r="D19" s="48" t="s">
        <v>393</v>
      </c>
      <c r="E19" s="48" t="s">
        <v>393</v>
      </c>
      <c r="F19" s="48" t="s">
        <v>393</v>
      </c>
      <c r="G19" s="48" t="s">
        <v>393</v>
      </c>
      <c r="H19" s="83" t="s">
        <v>393</v>
      </c>
      <c r="I19" s="84" t="s">
        <v>393</v>
      </c>
    </row>
    <row r="20" spans="1:9">
      <c r="A20" s="66" t="s">
        <v>460</v>
      </c>
      <c r="B20" s="83" t="s">
        <v>393</v>
      </c>
      <c r="C20" s="83" t="s">
        <v>393</v>
      </c>
      <c r="D20" s="83" t="s">
        <v>393</v>
      </c>
      <c r="E20" s="83" t="s">
        <v>393</v>
      </c>
      <c r="F20" s="83" t="s">
        <v>393</v>
      </c>
      <c r="G20" s="83" t="s">
        <v>393</v>
      </c>
      <c r="H20" s="83" t="s">
        <v>393</v>
      </c>
      <c r="I20" s="84" t="s">
        <v>393</v>
      </c>
    </row>
    <row r="21" spans="1:9">
      <c r="A21" s="66" t="s">
        <v>461</v>
      </c>
      <c r="B21" s="83" t="s">
        <v>393</v>
      </c>
      <c r="C21" s="83" t="s">
        <v>393</v>
      </c>
      <c r="D21" s="83" t="s">
        <v>393</v>
      </c>
      <c r="E21" s="83" t="s">
        <v>393</v>
      </c>
      <c r="F21" s="83" t="s">
        <v>393</v>
      </c>
      <c r="G21" s="83" t="s">
        <v>393</v>
      </c>
      <c r="H21" s="83" t="s">
        <v>393</v>
      </c>
      <c r="I21" s="84" t="s">
        <v>393</v>
      </c>
    </row>
    <row r="22" spans="1:9">
      <c r="A22" s="76" t="s">
        <v>462</v>
      </c>
      <c r="B22" s="81" t="s">
        <v>393</v>
      </c>
      <c r="C22" s="81" t="s">
        <v>393</v>
      </c>
      <c r="D22" s="81" t="s">
        <v>393</v>
      </c>
      <c r="E22" s="81" t="s">
        <v>393</v>
      </c>
      <c r="F22" s="81" t="s">
        <v>393</v>
      </c>
      <c r="G22" s="81" t="s">
        <v>393</v>
      </c>
      <c r="H22" s="77" t="s">
        <v>393</v>
      </c>
      <c r="I22" s="78" t="s">
        <v>393</v>
      </c>
    </row>
    <row r="23" spans="1:9">
      <c r="A23" s="66"/>
      <c r="B23" s="48"/>
      <c r="C23" s="48"/>
      <c r="D23" s="48"/>
      <c r="E23" s="48"/>
      <c r="F23" s="48"/>
      <c r="G23" s="48"/>
      <c r="H23" s="48"/>
      <c r="I23" s="49"/>
    </row>
    <row r="24" spans="1:9">
      <c r="A24" s="76" t="s">
        <v>463</v>
      </c>
      <c r="B24" s="81" t="s">
        <v>393</v>
      </c>
      <c r="C24" s="81" t="s">
        <v>393</v>
      </c>
      <c r="D24" s="81" t="s">
        <v>393</v>
      </c>
      <c r="E24" s="81" t="s">
        <v>393</v>
      </c>
      <c r="F24" s="81" t="s">
        <v>393</v>
      </c>
      <c r="G24" s="81" t="s">
        <v>393</v>
      </c>
      <c r="H24" s="77">
        <v>8</v>
      </c>
      <c r="I24" s="78">
        <v>265</v>
      </c>
    </row>
    <row r="25" spans="1:9">
      <c r="A25" s="66"/>
      <c r="B25" s="48"/>
      <c r="C25" s="48"/>
      <c r="D25" s="48"/>
      <c r="E25" s="48"/>
      <c r="F25" s="48"/>
      <c r="G25" s="48"/>
      <c r="H25" s="48"/>
      <c r="I25" s="49"/>
    </row>
    <row r="26" spans="1:9">
      <c r="A26" s="76" t="s">
        <v>464</v>
      </c>
      <c r="B26" s="81" t="s">
        <v>393</v>
      </c>
      <c r="C26" s="81" t="s">
        <v>393</v>
      </c>
      <c r="D26" s="81">
        <v>10</v>
      </c>
      <c r="E26" s="81">
        <v>160</v>
      </c>
      <c r="F26" s="81" t="s">
        <v>393</v>
      </c>
      <c r="G26" s="81" t="s">
        <v>393</v>
      </c>
      <c r="H26" s="77" t="s">
        <v>393</v>
      </c>
      <c r="I26" s="78" t="s">
        <v>393</v>
      </c>
    </row>
    <row r="27" spans="1:9">
      <c r="A27" s="66"/>
      <c r="B27" s="12"/>
      <c r="C27" s="12"/>
      <c r="D27" s="48"/>
      <c r="E27" s="48"/>
      <c r="F27" s="48"/>
      <c r="G27" s="48"/>
      <c r="H27" s="12"/>
      <c r="I27" s="13"/>
    </row>
    <row r="28" spans="1:9">
      <c r="A28" s="66" t="s">
        <v>465</v>
      </c>
      <c r="B28" s="12" t="s">
        <v>393</v>
      </c>
      <c r="C28" s="12" t="s">
        <v>393</v>
      </c>
      <c r="D28" s="12" t="s">
        <v>393</v>
      </c>
      <c r="E28" s="12" t="s">
        <v>393</v>
      </c>
      <c r="F28" s="12" t="s">
        <v>393</v>
      </c>
      <c r="G28" s="12" t="s">
        <v>393</v>
      </c>
      <c r="H28" s="12" t="s">
        <v>393</v>
      </c>
      <c r="I28" s="13" t="s">
        <v>393</v>
      </c>
    </row>
    <row r="29" spans="1:9">
      <c r="A29" s="66" t="s">
        <v>466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48" t="s">
        <v>393</v>
      </c>
      <c r="G29" s="48" t="s">
        <v>393</v>
      </c>
      <c r="H29" s="12">
        <v>2</v>
      </c>
      <c r="I29" s="13">
        <v>14</v>
      </c>
    </row>
    <row r="30" spans="1:9">
      <c r="A30" s="66" t="s">
        <v>467</v>
      </c>
      <c r="B30" s="12" t="s">
        <v>393</v>
      </c>
      <c r="C30" s="12" t="s">
        <v>393</v>
      </c>
      <c r="D30" s="12" t="s">
        <v>393</v>
      </c>
      <c r="E30" s="12" t="s">
        <v>393</v>
      </c>
      <c r="F30" s="12" t="s">
        <v>393</v>
      </c>
      <c r="G30" s="12" t="s">
        <v>393</v>
      </c>
      <c r="H30" s="12">
        <v>17</v>
      </c>
      <c r="I30" s="13">
        <v>425</v>
      </c>
    </row>
    <row r="31" spans="1:9">
      <c r="A31" s="76" t="s">
        <v>468</v>
      </c>
      <c r="B31" s="81" t="s">
        <v>393</v>
      </c>
      <c r="C31" s="81" t="s">
        <v>393</v>
      </c>
      <c r="D31" s="81" t="s">
        <v>393</v>
      </c>
      <c r="E31" s="81" t="s">
        <v>393</v>
      </c>
      <c r="F31" s="81" t="s">
        <v>393</v>
      </c>
      <c r="G31" s="81" t="s">
        <v>393</v>
      </c>
      <c r="H31" s="77">
        <v>19</v>
      </c>
      <c r="I31" s="78">
        <v>439</v>
      </c>
    </row>
    <row r="32" spans="1:9">
      <c r="A32" s="66"/>
      <c r="B32" s="12"/>
      <c r="C32" s="12"/>
      <c r="D32" s="12"/>
      <c r="E32" s="12"/>
      <c r="F32" s="48"/>
      <c r="G32" s="48"/>
      <c r="H32" s="12"/>
      <c r="I32" s="13"/>
    </row>
    <row r="33" spans="1:9">
      <c r="A33" s="66" t="s">
        <v>469</v>
      </c>
      <c r="B33" s="12" t="s">
        <v>393</v>
      </c>
      <c r="C33" s="12" t="s">
        <v>393</v>
      </c>
      <c r="D33" s="12" t="s">
        <v>393</v>
      </c>
      <c r="E33" s="12" t="s">
        <v>393</v>
      </c>
      <c r="F33" s="48" t="s">
        <v>393</v>
      </c>
      <c r="G33" s="48" t="s">
        <v>393</v>
      </c>
      <c r="H33" s="48">
        <v>88</v>
      </c>
      <c r="I33" s="49">
        <v>1257</v>
      </c>
    </row>
    <row r="34" spans="1:9">
      <c r="A34" s="66" t="s">
        <v>470</v>
      </c>
      <c r="B34" s="12">
        <v>9</v>
      </c>
      <c r="C34" s="12">
        <v>191</v>
      </c>
      <c r="D34" s="12">
        <v>3</v>
      </c>
      <c r="E34" s="12">
        <v>64</v>
      </c>
      <c r="F34" s="48">
        <v>2</v>
      </c>
      <c r="G34" s="48">
        <v>42</v>
      </c>
      <c r="H34" s="12">
        <v>1</v>
      </c>
      <c r="I34" s="13">
        <v>21</v>
      </c>
    </row>
    <row r="35" spans="1:9">
      <c r="A35" s="66" t="s">
        <v>471</v>
      </c>
      <c r="B35" s="48">
        <v>79</v>
      </c>
      <c r="C35" s="48">
        <v>1575</v>
      </c>
      <c r="D35" s="48">
        <v>7</v>
      </c>
      <c r="E35" s="48">
        <v>148</v>
      </c>
      <c r="F35" s="48">
        <v>2</v>
      </c>
      <c r="G35" s="48">
        <v>37</v>
      </c>
      <c r="H35" s="48">
        <v>5</v>
      </c>
      <c r="I35" s="49">
        <v>93</v>
      </c>
    </row>
    <row r="36" spans="1:9">
      <c r="A36" s="66" t="s">
        <v>472</v>
      </c>
      <c r="B36" s="48">
        <v>99</v>
      </c>
      <c r="C36" s="48">
        <v>1972</v>
      </c>
      <c r="D36" s="48">
        <v>9</v>
      </c>
      <c r="E36" s="48">
        <v>186</v>
      </c>
      <c r="F36" s="48">
        <v>8</v>
      </c>
      <c r="G36" s="48">
        <v>162</v>
      </c>
      <c r="H36" s="48" t="s">
        <v>393</v>
      </c>
      <c r="I36" s="49" t="s">
        <v>393</v>
      </c>
    </row>
    <row r="37" spans="1:9">
      <c r="A37" s="76" t="s">
        <v>473</v>
      </c>
      <c r="B37" s="81">
        <v>187</v>
      </c>
      <c r="C37" s="81">
        <v>3738</v>
      </c>
      <c r="D37" s="81">
        <v>19</v>
      </c>
      <c r="E37" s="81">
        <v>398</v>
      </c>
      <c r="F37" s="81">
        <v>12</v>
      </c>
      <c r="G37" s="81">
        <v>241</v>
      </c>
      <c r="H37" s="77">
        <v>94</v>
      </c>
      <c r="I37" s="78">
        <v>1371</v>
      </c>
    </row>
    <row r="38" spans="1:9">
      <c r="A38" s="66"/>
      <c r="B38" s="48"/>
      <c r="C38" s="48"/>
      <c r="D38" s="48"/>
      <c r="E38" s="48"/>
      <c r="F38" s="48"/>
      <c r="G38" s="48"/>
      <c r="H38" s="48"/>
      <c r="I38" s="49"/>
    </row>
    <row r="39" spans="1:9">
      <c r="A39" s="76" t="s">
        <v>474</v>
      </c>
      <c r="B39" s="81">
        <v>72</v>
      </c>
      <c r="C39" s="81">
        <v>1736</v>
      </c>
      <c r="D39" s="81">
        <v>151</v>
      </c>
      <c r="E39" s="81">
        <v>3606</v>
      </c>
      <c r="F39" s="81" t="s">
        <v>393</v>
      </c>
      <c r="G39" s="81" t="s">
        <v>393</v>
      </c>
      <c r="H39" s="77">
        <v>56</v>
      </c>
      <c r="I39" s="78">
        <v>1336</v>
      </c>
    </row>
    <row r="40" spans="1:9">
      <c r="A40" s="66"/>
      <c r="B40" s="12"/>
      <c r="C40" s="12"/>
      <c r="D40" s="48"/>
      <c r="E40" s="48"/>
      <c r="F40" s="48"/>
      <c r="G40" s="48"/>
      <c r="H40" s="85"/>
      <c r="I40" s="128"/>
    </row>
    <row r="41" spans="1:9">
      <c r="A41" s="66" t="s">
        <v>538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48" t="s">
        <v>393</v>
      </c>
      <c r="H41" s="48">
        <v>22</v>
      </c>
      <c r="I41" s="49">
        <v>220</v>
      </c>
    </row>
    <row r="42" spans="1:9">
      <c r="A42" s="66" t="s">
        <v>476</v>
      </c>
      <c r="B42" s="12" t="s">
        <v>393</v>
      </c>
      <c r="C42" s="12" t="s">
        <v>393</v>
      </c>
      <c r="D42" s="12" t="s">
        <v>393</v>
      </c>
      <c r="E42" s="12" t="s">
        <v>393</v>
      </c>
      <c r="F42" s="12" t="s">
        <v>393</v>
      </c>
      <c r="G42" s="12" t="s">
        <v>393</v>
      </c>
      <c r="H42" s="85" t="s">
        <v>393</v>
      </c>
      <c r="I42" s="128" t="s">
        <v>393</v>
      </c>
    </row>
    <row r="43" spans="1:9">
      <c r="A43" s="66" t="s">
        <v>477</v>
      </c>
      <c r="B43" s="12" t="s">
        <v>393</v>
      </c>
      <c r="C43" s="12" t="s">
        <v>393</v>
      </c>
      <c r="D43" s="12" t="s">
        <v>393</v>
      </c>
      <c r="E43" s="12" t="s">
        <v>393</v>
      </c>
      <c r="F43" s="12" t="s">
        <v>393</v>
      </c>
      <c r="G43" s="12" t="s">
        <v>393</v>
      </c>
      <c r="H43" s="12" t="s">
        <v>393</v>
      </c>
      <c r="I43" s="13" t="s">
        <v>393</v>
      </c>
    </row>
    <row r="44" spans="1:9">
      <c r="A44" s="66" t="s">
        <v>478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48" t="s">
        <v>393</v>
      </c>
      <c r="G44" s="48" t="s">
        <v>393</v>
      </c>
      <c r="H44" s="48" t="s">
        <v>393</v>
      </c>
      <c r="I44" s="49" t="s">
        <v>393</v>
      </c>
    </row>
    <row r="45" spans="1:9">
      <c r="A45" s="66" t="s">
        <v>479</v>
      </c>
      <c r="B45" s="48">
        <v>8</v>
      </c>
      <c r="C45" s="48">
        <v>192</v>
      </c>
      <c r="D45" s="48">
        <v>1</v>
      </c>
      <c r="E45" s="48">
        <v>24</v>
      </c>
      <c r="F45" s="48" t="s">
        <v>393</v>
      </c>
      <c r="G45" s="48" t="s">
        <v>393</v>
      </c>
      <c r="H45" s="48">
        <v>2</v>
      </c>
      <c r="I45" s="49">
        <v>48</v>
      </c>
    </row>
    <row r="46" spans="1:9">
      <c r="A46" s="66" t="s">
        <v>480</v>
      </c>
      <c r="B46" s="12">
        <v>35</v>
      </c>
      <c r="C46" s="12">
        <v>1050</v>
      </c>
      <c r="D46" s="12" t="s">
        <v>393</v>
      </c>
      <c r="E46" s="12" t="s">
        <v>393</v>
      </c>
      <c r="F46" s="12" t="s">
        <v>393</v>
      </c>
      <c r="G46" s="12" t="s">
        <v>393</v>
      </c>
      <c r="H46" s="12" t="s">
        <v>393</v>
      </c>
      <c r="I46" s="13" t="s">
        <v>393</v>
      </c>
    </row>
    <row r="47" spans="1:9">
      <c r="A47" s="66" t="s">
        <v>481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12" t="s">
        <v>393</v>
      </c>
      <c r="G47" s="12" t="s">
        <v>393</v>
      </c>
      <c r="H47" s="85" t="s">
        <v>393</v>
      </c>
      <c r="I47" s="128" t="s">
        <v>393</v>
      </c>
    </row>
    <row r="48" spans="1:9">
      <c r="A48" s="66" t="s">
        <v>482</v>
      </c>
      <c r="B48" s="12">
        <v>10</v>
      </c>
      <c r="C48" s="12">
        <v>230</v>
      </c>
      <c r="D48" s="12">
        <v>2</v>
      </c>
      <c r="E48" s="12">
        <v>46</v>
      </c>
      <c r="F48" s="12" t="s">
        <v>393</v>
      </c>
      <c r="G48" s="12" t="s">
        <v>393</v>
      </c>
      <c r="H48" s="12" t="s">
        <v>393</v>
      </c>
      <c r="I48" s="13" t="s">
        <v>393</v>
      </c>
    </row>
    <row r="49" spans="1:9">
      <c r="A49" s="66" t="s">
        <v>483</v>
      </c>
      <c r="B49" s="48" t="s">
        <v>393</v>
      </c>
      <c r="C49" s="48" t="s">
        <v>393</v>
      </c>
      <c r="D49" s="48" t="s">
        <v>393</v>
      </c>
      <c r="E49" s="48" t="s">
        <v>393</v>
      </c>
      <c r="F49" s="48" t="s">
        <v>393</v>
      </c>
      <c r="G49" s="48" t="s">
        <v>393</v>
      </c>
      <c r="H49" s="48">
        <v>26</v>
      </c>
      <c r="I49" s="49">
        <v>312</v>
      </c>
    </row>
    <row r="50" spans="1:9">
      <c r="A50" s="76" t="s">
        <v>484</v>
      </c>
      <c r="B50" s="81">
        <v>53</v>
      </c>
      <c r="C50" s="81">
        <v>1472</v>
      </c>
      <c r="D50" s="81">
        <v>3</v>
      </c>
      <c r="E50" s="81">
        <v>70</v>
      </c>
      <c r="F50" s="81" t="s">
        <v>393</v>
      </c>
      <c r="G50" s="81" t="s">
        <v>393</v>
      </c>
      <c r="H50" s="77">
        <v>50</v>
      </c>
      <c r="I50" s="78">
        <v>580</v>
      </c>
    </row>
    <row r="51" spans="1:9">
      <c r="A51" s="66"/>
      <c r="B51" s="48"/>
      <c r="C51" s="48"/>
      <c r="D51" s="48"/>
      <c r="E51" s="48"/>
      <c r="F51" s="48"/>
      <c r="G51" s="48"/>
      <c r="H51" s="48"/>
      <c r="I51" s="49"/>
    </row>
    <row r="52" spans="1:9">
      <c r="A52" s="76" t="s">
        <v>485</v>
      </c>
      <c r="B52" s="81">
        <v>208</v>
      </c>
      <c r="C52" s="81">
        <v>2106</v>
      </c>
      <c r="D52" s="81">
        <v>102</v>
      </c>
      <c r="E52" s="81">
        <v>1033</v>
      </c>
      <c r="F52" s="81" t="s">
        <v>393</v>
      </c>
      <c r="G52" s="81" t="s">
        <v>393</v>
      </c>
      <c r="H52" s="77" t="s">
        <v>393</v>
      </c>
      <c r="I52" s="78" t="s">
        <v>393</v>
      </c>
    </row>
    <row r="53" spans="1:9">
      <c r="A53" s="66"/>
      <c r="B53" s="48"/>
      <c r="C53" s="12"/>
      <c r="D53" s="48"/>
      <c r="E53" s="12"/>
      <c r="F53" s="48"/>
      <c r="G53" s="48"/>
      <c r="H53" s="85"/>
      <c r="I53" s="128"/>
    </row>
    <row r="54" spans="1:9">
      <c r="A54" s="66" t="s">
        <v>486</v>
      </c>
      <c r="B54" s="48">
        <v>75</v>
      </c>
      <c r="C54" s="12">
        <v>3843</v>
      </c>
      <c r="D54" s="48">
        <v>125</v>
      </c>
      <c r="E54" s="12">
        <v>3750</v>
      </c>
      <c r="F54" s="48">
        <v>60</v>
      </c>
      <c r="G54" s="48">
        <v>3600</v>
      </c>
      <c r="H54" s="85">
        <v>100</v>
      </c>
      <c r="I54" s="128">
        <v>4577</v>
      </c>
    </row>
    <row r="55" spans="1:9">
      <c r="A55" s="66" t="s">
        <v>487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48" t="s">
        <v>393</v>
      </c>
      <c r="H55" s="48">
        <v>6820</v>
      </c>
      <c r="I55" s="49">
        <v>218240</v>
      </c>
    </row>
    <row r="56" spans="1:9">
      <c r="A56" s="66" t="s">
        <v>488</v>
      </c>
      <c r="B56" s="48">
        <v>70</v>
      </c>
      <c r="C56" s="48">
        <v>1424</v>
      </c>
      <c r="D56" s="48" t="s">
        <v>393</v>
      </c>
      <c r="E56" s="48" t="s">
        <v>393</v>
      </c>
      <c r="F56" s="48" t="s">
        <v>393</v>
      </c>
      <c r="G56" s="48" t="s">
        <v>393</v>
      </c>
      <c r="H56" s="48" t="s">
        <v>393</v>
      </c>
      <c r="I56" s="49" t="s">
        <v>393</v>
      </c>
    </row>
    <row r="57" spans="1:9">
      <c r="A57" s="66" t="s">
        <v>489</v>
      </c>
      <c r="B57" s="12" t="s">
        <v>393</v>
      </c>
      <c r="C57" s="12" t="s">
        <v>393</v>
      </c>
      <c r="D57" s="85" t="s">
        <v>393</v>
      </c>
      <c r="E57" s="85" t="s">
        <v>393</v>
      </c>
      <c r="F57" s="85" t="s">
        <v>393</v>
      </c>
      <c r="G57" s="85" t="s">
        <v>393</v>
      </c>
      <c r="H57" s="12">
        <v>20</v>
      </c>
      <c r="I57" s="13">
        <v>400</v>
      </c>
    </row>
    <row r="58" spans="1:9">
      <c r="A58" s="66" t="s">
        <v>490</v>
      </c>
      <c r="B58" s="12">
        <v>51</v>
      </c>
      <c r="C58" s="12">
        <v>1285</v>
      </c>
      <c r="D58" s="12">
        <v>103</v>
      </c>
      <c r="E58" s="12">
        <v>4318</v>
      </c>
      <c r="F58" s="85">
        <v>31</v>
      </c>
      <c r="G58" s="85">
        <v>771</v>
      </c>
      <c r="H58" s="12">
        <v>843</v>
      </c>
      <c r="I58" s="13">
        <v>13634</v>
      </c>
    </row>
    <row r="59" spans="1:9">
      <c r="A59" s="76" t="s">
        <v>565</v>
      </c>
      <c r="B59" s="81">
        <v>196</v>
      </c>
      <c r="C59" s="81">
        <v>6552</v>
      </c>
      <c r="D59" s="81">
        <v>228</v>
      </c>
      <c r="E59" s="81">
        <v>8068</v>
      </c>
      <c r="F59" s="81">
        <v>91</v>
      </c>
      <c r="G59" s="81">
        <v>4371</v>
      </c>
      <c r="H59" s="77">
        <v>7783</v>
      </c>
      <c r="I59" s="78">
        <v>236851</v>
      </c>
    </row>
    <row r="60" spans="1:9">
      <c r="A60" s="66"/>
      <c r="B60" s="12"/>
      <c r="C60" s="12"/>
      <c r="D60" s="12"/>
      <c r="E60" s="12"/>
      <c r="F60" s="85"/>
      <c r="G60" s="85"/>
      <c r="H60" s="12"/>
      <c r="I60" s="13"/>
    </row>
    <row r="61" spans="1:9">
      <c r="A61" s="66" t="s">
        <v>492</v>
      </c>
      <c r="B61" s="12">
        <v>149</v>
      </c>
      <c r="C61" s="12">
        <v>3278</v>
      </c>
      <c r="D61" s="85">
        <v>104</v>
      </c>
      <c r="E61" s="85">
        <v>2288</v>
      </c>
      <c r="F61" s="85">
        <v>597</v>
      </c>
      <c r="G61" s="85">
        <v>17013</v>
      </c>
      <c r="H61" s="85">
        <v>235</v>
      </c>
      <c r="I61" s="128">
        <v>5405</v>
      </c>
    </row>
    <row r="62" spans="1:9">
      <c r="A62" s="66" t="s">
        <v>493</v>
      </c>
      <c r="B62" s="12">
        <v>29</v>
      </c>
      <c r="C62" s="12">
        <v>404</v>
      </c>
      <c r="D62" s="48">
        <v>46</v>
      </c>
      <c r="E62" s="48">
        <v>774</v>
      </c>
      <c r="F62" s="48">
        <v>10</v>
      </c>
      <c r="G62" s="48">
        <v>162</v>
      </c>
      <c r="H62" s="85">
        <v>455</v>
      </c>
      <c r="I62" s="128">
        <v>7079</v>
      </c>
    </row>
    <row r="63" spans="1:9">
      <c r="A63" s="66" t="s">
        <v>494</v>
      </c>
      <c r="B63" s="12">
        <v>126</v>
      </c>
      <c r="C63" s="12">
        <v>3300</v>
      </c>
      <c r="D63" s="48" t="s">
        <v>393</v>
      </c>
      <c r="E63" s="48" t="s">
        <v>393</v>
      </c>
      <c r="F63" s="85" t="s">
        <v>393</v>
      </c>
      <c r="G63" s="85" t="s">
        <v>393</v>
      </c>
      <c r="H63" s="85" t="s">
        <v>393</v>
      </c>
      <c r="I63" s="128" t="s">
        <v>393</v>
      </c>
    </row>
    <row r="64" spans="1:9">
      <c r="A64" s="76" t="s">
        <v>495</v>
      </c>
      <c r="B64" s="81">
        <v>304</v>
      </c>
      <c r="C64" s="81">
        <v>6982</v>
      </c>
      <c r="D64" s="81">
        <v>150</v>
      </c>
      <c r="E64" s="81">
        <v>3062</v>
      </c>
      <c r="F64" s="81">
        <v>607</v>
      </c>
      <c r="G64" s="81">
        <v>17175</v>
      </c>
      <c r="H64" s="77">
        <v>690</v>
      </c>
      <c r="I64" s="78">
        <v>12484</v>
      </c>
    </row>
    <row r="65" spans="1:9">
      <c r="A65" s="66"/>
      <c r="B65" s="48"/>
      <c r="C65" s="48"/>
      <c r="D65" s="48"/>
      <c r="E65" s="48"/>
      <c r="F65" s="48"/>
      <c r="G65" s="48"/>
      <c r="H65" s="48"/>
      <c r="I65" s="49"/>
    </row>
    <row r="66" spans="1:9">
      <c r="A66" s="76" t="s">
        <v>496</v>
      </c>
      <c r="B66" s="81">
        <v>2686</v>
      </c>
      <c r="C66" s="81">
        <v>96581</v>
      </c>
      <c r="D66" s="81">
        <v>171</v>
      </c>
      <c r="E66" s="81">
        <v>6150</v>
      </c>
      <c r="F66" s="81">
        <v>917</v>
      </c>
      <c r="G66" s="81">
        <v>32951</v>
      </c>
      <c r="H66" s="77">
        <v>2189</v>
      </c>
      <c r="I66" s="78">
        <v>78650</v>
      </c>
    </row>
    <row r="67" spans="1:9">
      <c r="A67" s="66"/>
      <c r="B67" s="48"/>
      <c r="C67" s="48"/>
      <c r="D67" s="48"/>
      <c r="E67" s="48"/>
      <c r="F67" s="48"/>
      <c r="G67" s="48"/>
      <c r="H67" s="12"/>
      <c r="I67" s="13"/>
    </row>
    <row r="68" spans="1:9">
      <c r="A68" s="66" t="s">
        <v>497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48" t="s">
        <v>393</v>
      </c>
      <c r="H68" s="85">
        <v>1416</v>
      </c>
      <c r="I68" s="128">
        <v>47658</v>
      </c>
    </row>
    <row r="69" spans="1:9">
      <c r="A69" s="66" t="s">
        <v>498</v>
      </c>
      <c r="B69" s="48" t="s">
        <v>393</v>
      </c>
      <c r="C69" s="48" t="s">
        <v>393</v>
      </c>
      <c r="D69" s="48" t="s">
        <v>393</v>
      </c>
      <c r="E69" s="48" t="s">
        <v>393</v>
      </c>
      <c r="F69" s="48" t="s">
        <v>393</v>
      </c>
      <c r="G69" s="48" t="s">
        <v>393</v>
      </c>
      <c r="H69" s="48">
        <v>227</v>
      </c>
      <c r="I69" s="49">
        <v>7060</v>
      </c>
    </row>
    <row r="70" spans="1:9">
      <c r="A70" s="76" t="s">
        <v>499</v>
      </c>
      <c r="B70" s="81" t="s">
        <v>393</v>
      </c>
      <c r="C70" s="81" t="s">
        <v>393</v>
      </c>
      <c r="D70" s="81" t="s">
        <v>393</v>
      </c>
      <c r="E70" s="81" t="s">
        <v>393</v>
      </c>
      <c r="F70" s="81" t="s">
        <v>393</v>
      </c>
      <c r="G70" s="81" t="s">
        <v>393</v>
      </c>
      <c r="H70" s="77">
        <v>1643</v>
      </c>
      <c r="I70" s="78">
        <v>54718</v>
      </c>
    </row>
    <row r="71" spans="1:9">
      <c r="A71" s="66"/>
      <c r="B71" s="48"/>
      <c r="C71" s="48"/>
      <c r="D71" s="48"/>
      <c r="E71" s="48"/>
      <c r="F71" s="48"/>
      <c r="G71" s="48"/>
      <c r="H71" s="48"/>
      <c r="I71" s="49"/>
    </row>
    <row r="72" spans="1:9">
      <c r="A72" s="66" t="s">
        <v>500</v>
      </c>
      <c r="B72" s="12" t="s">
        <v>393</v>
      </c>
      <c r="C72" s="12" t="s">
        <v>393</v>
      </c>
      <c r="D72" s="48" t="s">
        <v>393</v>
      </c>
      <c r="E72" s="48" t="s">
        <v>393</v>
      </c>
      <c r="F72" s="48" t="s">
        <v>393</v>
      </c>
      <c r="G72" s="48" t="s">
        <v>393</v>
      </c>
      <c r="H72" s="85">
        <v>2591</v>
      </c>
      <c r="I72" s="128">
        <v>101261</v>
      </c>
    </row>
    <row r="73" spans="1:9">
      <c r="A73" s="66" t="s">
        <v>501</v>
      </c>
      <c r="B73" s="12">
        <v>80</v>
      </c>
      <c r="C73" s="12">
        <v>2800</v>
      </c>
      <c r="D73" s="48" t="s">
        <v>393</v>
      </c>
      <c r="E73" s="48" t="s">
        <v>393</v>
      </c>
      <c r="F73" s="48">
        <v>60</v>
      </c>
      <c r="G73" s="48">
        <v>2110</v>
      </c>
      <c r="H73" s="85">
        <v>183</v>
      </c>
      <c r="I73" s="128">
        <v>6405</v>
      </c>
    </row>
    <row r="74" spans="1:9">
      <c r="A74" s="66" t="s">
        <v>502</v>
      </c>
      <c r="B74" s="12">
        <v>226</v>
      </c>
      <c r="C74" s="12">
        <v>4847</v>
      </c>
      <c r="D74" s="48">
        <v>45</v>
      </c>
      <c r="E74" s="48">
        <v>969</v>
      </c>
      <c r="F74" s="48">
        <v>136</v>
      </c>
      <c r="G74" s="48">
        <v>2908</v>
      </c>
      <c r="H74" s="85">
        <v>45</v>
      </c>
      <c r="I74" s="128">
        <v>969</v>
      </c>
    </row>
    <row r="75" spans="1:9">
      <c r="A75" s="66" t="s">
        <v>503</v>
      </c>
      <c r="B75" s="12">
        <v>204</v>
      </c>
      <c r="C75" s="12">
        <v>6192</v>
      </c>
      <c r="D75" s="48">
        <v>56</v>
      </c>
      <c r="E75" s="48">
        <v>2670</v>
      </c>
      <c r="F75" s="48">
        <v>25</v>
      </c>
      <c r="G75" s="48">
        <v>944</v>
      </c>
      <c r="H75" s="85">
        <v>42</v>
      </c>
      <c r="I75" s="128">
        <v>781</v>
      </c>
    </row>
    <row r="76" spans="1:9">
      <c r="A76" s="66" t="s">
        <v>504</v>
      </c>
      <c r="B76" s="12" t="s">
        <v>393</v>
      </c>
      <c r="C76" s="12" t="s">
        <v>393</v>
      </c>
      <c r="D76" s="48">
        <v>20</v>
      </c>
      <c r="E76" s="48">
        <v>580</v>
      </c>
      <c r="F76" s="48" t="s">
        <v>393</v>
      </c>
      <c r="G76" s="48" t="s">
        <v>393</v>
      </c>
      <c r="H76" s="85">
        <v>200</v>
      </c>
      <c r="I76" s="128">
        <v>5800</v>
      </c>
    </row>
    <row r="77" spans="1:9">
      <c r="A77" s="66" t="s">
        <v>505</v>
      </c>
      <c r="B77" s="12" t="s">
        <v>393</v>
      </c>
      <c r="C77" s="12" t="s">
        <v>393</v>
      </c>
      <c r="D77" s="48" t="s">
        <v>393</v>
      </c>
      <c r="E77" s="48" t="s">
        <v>393</v>
      </c>
      <c r="F77" s="48" t="s">
        <v>393</v>
      </c>
      <c r="G77" s="48" t="s">
        <v>393</v>
      </c>
      <c r="H77" s="85">
        <v>92</v>
      </c>
      <c r="I77" s="128">
        <v>1843</v>
      </c>
    </row>
    <row r="78" spans="1:9">
      <c r="A78" s="66" t="s">
        <v>506</v>
      </c>
      <c r="B78" s="12" t="s">
        <v>393</v>
      </c>
      <c r="C78" s="12" t="s">
        <v>393</v>
      </c>
      <c r="D78" s="48" t="s">
        <v>393</v>
      </c>
      <c r="E78" s="48" t="s">
        <v>393</v>
      </c>
      <c r="F78" s="48">
        <v>320</v>
      </c>
      <c r="G78" s="48">
        <v>4309</v>
      </c>
      <c r="H78" s="85">
        <v>239</v>
      </c>
      <c r="I78" s="128">
        <v>8002</v>
      </c>
    </row>
    <row r="79" spans="1:9">
      <c r="A79" s="66" t="s">
        <v>507</v>
      </c>
      <c r="B79" s="12">
        <v>218</v>
      </c>
      <c r="C79" s="12">
        <v>5615</v>
      </c>
      <c r="D79" s="48">
        <v>18</v>
      </c>
      <c r="E79" s="48">
        <v>464</v>
      </c>
      <c r="F79" s="48">
        <v>109</v>
      </c>
      <c r="G79" s="48">
        <v>2807</v>
      </c>
      <c r="H79" s="85">
        <v>19</v>
      </c>
      <c r="I79" s="128">
        <v>489</v>
      </c>
    </row>
    <row r="80" spans="1:9">
      <c r="A80" s="76" t="s">
        <v>508</v>
      </c>
      <c r="B80" s="81">
        <v>728</v>
      </c>
      <c r="C80" s="81">
        <v>19454</v>
      </c>
      <c r="D80" s="81">
        <v>139</v>
      </c>
      <c r="E80" s="81">
        <v>4683</v>
      </c>
      <c r="F80" s="81">
        <v>650</v>
      </c>
      <c r="G80" s="81">
        <v>13078</v>
      </c>
      <c r="H80" s="77">
        <v>3411</v>
      </c>
      <c r="I80" s="78">
        <v>125550</v>
      </c>
    </row>
    <row r="81" spans="1:9">
      <c r="A81" s="66"/>
      <c r="B81" s="12"/>
      <c r="C81" s="12"/>
      <c r="D81" s="48"/>
      <c r="E81" s="48"/>
      <c r="F81" s="48"/>
      <c r="G81" s="48"/>
      <c r="H81" s="85"/>
      <c r="I81" s="128"/>
    </row>
    <row r="82" spans="1:9">
      <c r="A82" s="66" t="s">
        <v>509</v>
      </c>
      <c r="B82" s="12">
        <v>69</v>
      </c>
      <c r="C82" s="12">
        <v>2061</v>
      </c>
      <c r="D82" s="48" t="s">
        <v>393</v>
      </c>
      <c r="E82" s="48" t="s">
        <v>393</v>
      </c>
      <c r="F82" s="48" t="s">
        <v>393</v>
      </c>
      <c r="G82" s="48" t="s">
        <v>393</v>
      </c>
      <c r="H82" s="85">
        <v>55</v>
      </c>
      <c r="I82" s="128">
        <v>990</v>
      </c>
    </row>
    <row r="83" spans="1:9">
      <c r="A83" s="66" t="s">
        <v>510</v>
      </c>
      <c r="B83" s="12" t="s">
        <v>393</v>
      </c>
      <c r="C83" s="12" t="s">
        <v>393</v>
      </c>
      <c r="D83" s="48" t="s">
        <v>393</v>
      </c>
      <c r="E83" s="48" t="s">
        <v>393</v>
      </c>
      <c r="F83" s="48" t="s">
        <v>393</v>
      </c>
      <c r="G83" s="48" t="s">
        <v>393</v>
      </c>
      <c r="H83" s="85">
        <v>49</v>
      </c>
      <c r="I83" s="128">
        <v>1630</v>
      </c>
    </row>
    <row r="84" spans="1:9">
      <c r="A84" s="76" t="s">
        <v>511</v>
      </c>
      <c r="B84" s="81">
        <v>69</v>
      </c>
      <c r="C84" s="81">
        <v>2061</v>
      </c>
      <c r="D84" s="81" t="s">
        <v>393</v>
      </c>
      <c r="E84" s="81" t="s">
        <v>393</v>
      </c>
      <c r="F84" s="81" t="s">
        <v>393</v>
      </c>
      <c r="G84" s="81" t="s">
        <v>393</v>
      </c>
      <c r="H84" s="77">
        <v>104</v>
      </c>
      <c r="I84" s="78">
        <v>2620</v>
      </c>
    </row>
    <row r="85" spans="1:9">
      <c r="A85" s="66"/>
      <c r="B85" s="12"/>
      <c r="C85" s="12"/>
      <c r="D85" s="48"/>
      <c r="E85" s="48"/>
      <c r="F85" s="48"/>
      <c r="G85" s="48"/>
      <c r="H85" s="85"/>
      <c r="I85" s="128"/>
    </row>
    <row r="86" spans="1:9" ht="13.5" thickBot="1">
      <c r="A86" s="69" t="s">
        <v>512</v>
      </c>
      <c r="B86" s="205">
        <v>4503</v>
      </c>
      <c r="C86" s="205">
        <v>140682</v>
      </c>
      <c r="D86" s="205">
        <v>973</v>
      </c>
      <c r="E86" s="205">
        <v>27230</v>
      </c>
      <c r="F86" s="205">
        <v>2277</v>
      </c>
      <c r="G86" s="205">
        <v>67816</v>
      </c>
      <c r="H86" s="55">
        <v>16047</v>
      </c>
      <c r="I86" s="56">
        <v>514864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Hoja201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1412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4" customHeight="1">
      <c r="A5" s="1548" t="s">
        <v>448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542" t="s">
        <v>381</v>
      </c>
    </row>
    <row r="6" spans="1:11" s="739" customFormat="1" ht="24" customHeight="1">
      <c r="A6" s="1549"/>
      <c r="B6" s="870"/>
      <c r="C6" s="935" t="s">
        <v>388</v>
      </c>
      <c r="D6" s="935"/>
      <c r="E6" s="1175" t="s">
        <v>836</v>
      </c>
      <c r="F6" s="1070"/>
      <c r="G6" s="935" t="s">
        <v>388</v>
      </c>
      <c r="H6" s="935"/>
      <c r="I6" s="1543"/>
    </row>
    <row r="7" spans="1:11" s="739" customFormat="1" ht="24" customHeight="1" thickBot="1">
      <c r="A7" s="1550"/>
      <c r="B7" s="264" t="s">
        <v>387</v>
      </c>
      <c r="C7" s="733" t="s">
        <v>883</v>
      </c>
      <c r="D7" s="733" t="s">
        <v>884</v>
      </c>
      <c r="E7" s="264" t="s">
        <v>389</v>
      </c>
      <c r="F7" s="264" t="s">
        <v>387</v>
      </c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12"/>
      <c r="C13" s="85"/>
      <c r="D13" s="48"/>
      <c r="E13" s="48"/>
      <c r="F13" s="12"/>
      <c r="G13" s="85"/>
      <c r="H13" s="48"/>
      <c r="I13" s="13"/>
      <c r="J13" s="247"/>
      <c r="K13" s="247"/>
    </row>
    <row r="14" spans="1:11">
      <c r="A14" s="76" t="s">
        <v>457</v>
      </c>
      <c r="B14" s="77">
        <v>10</v>
      </c>
      <c r="C14" s="77" t="s">
        <v>393</v>
      </c>
      <c r="D14" s="77" t="s">
        <v>393</v>
      </c>
      <c r="E14" s="77">
        <v>10</v>
      </c>
      <c r="F14" s="81">
        <v>15000</v>
      </c>
      <c r="G14" s="81" t="s">
        <v>393</v>
      </c>
      <c r="H14" s="77" t="s">
        <v>393</v>
      </c>
      <c r="I14" s="78">
        <v>150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5</v>
      </c>
      <c r="C16" s="77" t="s">
        <v>393</v>
      </c>
      <c r="D16" s="77" t="s">
        <v>393</v>
      </c>
      <c r="E16" s="77">
        <v>5</v>
      </c>
      <c r="F16" s="81">
        <v>5250</v>
      </c>
      <c r="G16" s="81" t="s">
        <v>393</v>
      </c>
      <c r="H16" s="77" t="s">
        <v>393</v>
      </c>
      <c r="I16" s="78">
        <v>26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48" t="s">
        <v>393</v>
      </c>
      <c r="C18" s="48">
        <v>1</v>
      </c>
      <c r="D18" s="48" t="s">
        <v>393</v>
      </c>
      <c r="E18" s="48">
        <v>1</v>
      </c>
      <c r="F18" s="12" t="s">
        <v>393</v>
      </c>
      <c r="G18" s="12">
        <v>35000</v>
      </c>
      <c r="H18" s="48" t="s">
        <v>393</v>
      </c>
      <c r="I18" s="49">
        <v>35</v>
      </c>
      <c r="J18" s="247"/>
      <c r="K18" s="247"/>
    </row>
    <row r="19" spans="1:11">
      <c r="A19" s="66" t="s">
        <v>460</v>
      </c>
      <c r="B19" s="48">
        <v>4</v>
      </c>
      <c r="C19" s="48">
        <v>3</v>
      </c>
      <c r="D19" s="48" t="s">
        <v>393</v>
      </c>
      <c r="E19" s="48">
        <v>7</v>
      </c>
      <c r="F19" s="12">
        <v>14100</v>
      </c>
      <c r="G19" s="12">
        <v>26100</v>
      </c>
      <c r="H19" s="48" t="s">
        <v>393</v>
      </c>
      <c r="I19" s="49">
        <v>135</v>
      </c>
      <c r="J19" s="247"/>
      <c r="K19" s="247"/>
    </row>
    <row r="20" spans="1:11">
      <c r="A20" s="66" t="s">
        <v>461</v>
      </c>
      <c r="B20" s="48">
        <v>8</v>
      </c>
      <c r="C20" s="48" t="s">
        <v>393</v>
      </c>
      <c r="D20" s="48" t="s">
        <v>393</v>
      </c>
      <c r="E20" s="48">
        <v>8</v>
      </c>
      <c r="F20" s="12">
        <v>11850</v>
      </c>
      <c r="G20" s="12" t="s">
        <v>393</v>
      </c>
      <c r="H20" s="48" t="s">
        <v>393</v>
      </c>
      <c r="I20" s="49">
        <v>95</v>
      </c>
      <c r="J20" s="247"/>
      <c r="K20" s="247"/>
    </row>
    <row r="21" spans="1:11">
      <c r="A21" s="76" t="s">
        <v>462</v>
      </c>
      <c r="B21" s="77">
        <v>12</v>
      </c>
      <c r="C21" s="77">
        <v>4</v>
      </c>
      <c r="D21" s="77" t="s">
        <v>393</v>
      </c>
      <c r="E21" s="77">
        <v>16</v>
      </c>
      <c r="F21" s="81">
        <v>12600</v>
      </c>
      <c r="G21" s="81">
        <v>28325</v>
      </c>
      <c r="H21" s="77" t="s">
        <v>393</v>
      </c>
      <c r="I21" s="78">
        <v>265</v>
      </c>
      <c r="J21" s="247"/>
      <c r="K21" s="247"/>
    </row>
    <row r="22" spans="1:11">
      <c r="A22" s="66"/>
      <c r="B22" s="83"/>
      <c r="C22" s="83"/>
      <c r="D22" s="48"/>
      <c r="E22" s="48"/>
      <c r="F22" s="83"/>
      <c r="G22" s="83"/>
      <c r="H22" s="48"/>
      <c r="I22" s="13"/>
      <c r="J22" s="247"/>
      <c r="K22" s="247"/>
    </row>
    <row r="23" spans="1:11">
      <c r="A23" s="76" t="s">
        <v>463</v>
      </c>
      <c r="B23" s="77" t="s">
        <v>393</v>
      </c>
      <c r="C23" s="77">
        <v>55</v>
      </c>
      <c r="D23" s="77" t="s">
        <v>393</v>
      </c>
      <c r="E23" s="77">
        <v>55</v>
      </c>
      <c r="F23" s="81" t="s">
        <v>393</v>
      </c>
      <c r="G23" s="81">
        <v>39202</v>
      </c>
      <c r="H23" s="77" t="s">
        <v>393</v>
      </c>
      <c r="I23" s="78">
        <v>2156</v>
      </c>
      <c r="J23" s="247"/>
      <c r="K23" s="247"/>
    </row>
    <row r="24" spans="1:11">
      <c r="A24" s="66"/>
      <c r="B24" s="83"/>
      <c r="C24" s="83"/>
      <c r="D24" s="48"/>
      <c r="E24" s="48"/>
      <c r="F24" s="83"/>
      <c r="G24" s="83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>
        <v>6</v>
      </c>
      <c r="D25" s="77" t="s">
        <v>393</v>
      </c>
      <c r="E25" s="77">
        <v>6</v>
      </c>
      <c r="F25" s="81" t="s">
        <v>393</v>
      </c>
      <c r="G25" s="81">
        <v>24000</v>
      </c>
      <c r="H25" s="77" t="s">
        <v>393</v>
      </c>
      <c r="I25" s="78">
        <v>144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12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12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19</v>
      </c>
      <c r="D29" s="48" t="s">
        <v>393</v>
      </c>
      <c r="E29" s="48">
        <v>19</v>
      </c>
      <c r="F29" s="48">
        <v>12800</v>
      </c>
      <c r="G29" s="12">
        <v>30000</v>
      </c>
      <c r="H29" s="48" t="s">
        <v>393</v>
      </c>
      <c r="I29" s="13">
        <v>570</v>
      </c>
      <c r="J29" s="247"/>
      <c r="K29" s="247"/>
    </row>
    <row r="30" spans="1:11">
      <c r="A30" s="76" t="s">
        <v>468</v>
      </c>
      <c r="B30" s="77" t="s">
        <v>393</v>
      </c>
      <c r="C30" s="77">
        <v>19</v>
      </c>
      <c r="D30" s="77" t="s">
        <v>393</v>
      </c>
      <c r="E30" s="77">
        <v>19</v>
      </c>
      <c r="F30" s="81" t="s">
        <v>393</v>
      </c>
      <c r="G30" s="81">
        <v>30000</v>
      </c>
      <c r="H30" s="77" t="s">
        <v>393</v>
      </c>
      <c r="I30" s="78">
        <v>570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  <c r="J31" s="247"/>
      <c r="K31" s="247"/>
    </row>
    <row r="32" spans="1:11">
      <c r="A32" s="66" t="s">
        <v>469</v>
      </c>
      <c r="B32" s="48">
        <v>2</v>
      </c>
      <c r="C32" s="12">
        <v>14</v>
      </c>
      <c r="D32" s="48" t="s">
        <v>393</v>
      </c>
      <c r="E32" s="48">
        <v>16</v>
      </c>
      <c r="F32" s="48">
        <v>17000</v>
      </c>
      <c r="G32" s="12">
        <v>33000</v>
      </c>
      <c r="H32" s="48" t="s">
        <v>393</v>
      </c>
      <c r="I32" s="13">
        <v>496</v>
      </c>
      <c r="J32" s="247"/>
      <c r="K32" s="247"/>
    </row>
    <row r="33" spans="1:11">
      <c r="A33" s="66" t="s">
        <v>470</v>
      </c>
      <c r="B33" s="12" t="s">
        <v>393</v>
      </c>
      <c r="C33" s="12">
        <v>2</v>
      </c>
      <c r="D33" s="48" t="s">
        <v>393</v>
      </c>
      <c r="E33" s="48">
        <v>2</v>
      </c>
      <c r="F33" s="12" t="s">
        <v>393</v>
      </c>
      <c r="G33" s="12">
        <v>28000</v>
      </c>
      <c r="H33" s="48" t="s">
        <v>393</v>
      </c>
      <c r="I33" s="13">
        <v>66</v>
      </c>
      <c r="J33" s="247"/>
      <c r="K33" s="247"/>
    </row>
    <row r="34" spans="1:11">
      <c r="A34" s="66" t="s">
        <v>471</v>
      </c>
      <c r="B34" s="48" t="s">
        <v>393</v>
      </c>
      <c r="C34" s="12">
        <v>16</v>
      </c>
      <c r="D34" s="48" t="s">
        <v>393</v>
      </c>
      <c r="E34" s="48">
        <v>16</v>
      </c>
      <c r="F34" s="48" t="s">
        <v>393</v>
      </c>
      <c r="G34" s="12">
        <v>27938</v>
      </c>
      <c r="H34" s="48" t="s">
        <v>393</v>
      </c>
      <c r="I34" s="13">
        <v>447</v>
      </c>
      <c r="J34" s="247"/>
      <c r="K34" s="247"/>
    </row>
    <row r="35" spans="1:11">
      <c r="A35" s="66" t="s">
        <v>472</v>
      </c>
      <c r="B35" s="12" t="s">
        <v>393</v>
      </c>
      <c r="C35" s="12">
        <v>9</v>
      </c>
      <c r="D35" s="48" t="s">
        <v>393</v>
      </c>
      <c r="E35" s="48">
        <v>9</v>
      </c>
      <c r="F35" s="12" t="s">
        <v>393</v>
      </c>
      <c r="G35" s="12">
        <v>30000</v>
      </c>
      <c r="H35" s="48" t="s">
        <v>393</v>
      </c>
      <c r="I35" s="13">
        <v>286</v>
      </c>
      <c r="J35" s="247"/>
      <c r="K35" s="247"/>
    </row>
    <row r="36" spans="1:11">
      <c r="A36" s="76" t="s">
        <v>473</v>
      </c>
      <c r="B36" s="77">
        <v>2</v>
      </c>
      <c r="C36" s="77">
        <v>41</v>
      </c>
      <c r="D36" s="77" t="s">
        <v>393</v>
      </c>
      <c r="E36" s="77">
        <v>43</v>
      </c>
      <c r="F36" s="81">
        <v>17000</v>
      </c>
      <c r="G36" s="81">
        <v>30122</v>
      </c>
      <c r="H36" s="77" t="s">
        <v>393</v>
      </c>
      <c r="I36" s="78">
        <v>1295</v>
      </c>
      <c r="J36" s="247"/>
      <c r="K36" s="247"/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59</v>
      </c>
      <c r="D38" s="77" t="s">
        <v>393</v>
      </c>
      <c r="E38" s="77">
        <v>59</v>
      </c>
      <c r="F38" s="81" t="s">
        <v>393</v>
      </c>
      <c r="G38" s="81">
        <v>17100</v>
      </c>
      <c r="H38" s="77" t="s">
        <v>393</v>
      </c>
      <c r="I38" s="78">
        <v>1009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48">
        <v>1</v>
      </c>
      <c r="D40" s="48" t="s">
        <v>393</v>
      </c>
      <c r="E40" s="48">
        <v>1</v>
      </c>
      <c r="F40" s="12" t="s">
        <v>393</v>
      </c>
      <c r="G40" s="12">
        <v>23500</v>
      </c>
      <c r="H40" s="48" t="s">
        <v>393</v>
      </c>
      <c r="I40" s="49">
        <v>24</v>
      </c>
      <c r="J40" s="247"/>
      <c r="K40" s="247"/>
    </row>
    <row r="41" spans="1:11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12" t="s">
        <v>393</v>
      </c>
      <c r="I41" s="49" t="s">
        <v>393</v>
      </c>
      <c r="J41" s="247"/>
      <c r="K41" s="247"/>
    </row>
    <row r="42" spans="1:11">
      <c r="A42" s="66" t="s">
        <v>477</v>
      </c>
      <c r="B42" s="48" t="s">
        <v>393</v>
      </c>
      <c r="C42" s="12">
        <v>4</v>
      </c>
      <c r="D42" s="48" t="s">
        <v>393</v>
      </c>
      <c r="E42" s="48">
        <v>4</v>
      </c>
      <c r="F42" s="48" t="s">
        <v>393</v>
      </c>
      <c r="G42" s="12">
        <v>25000</v>
      </c>
      <c r="H42" s="48" t="s">
        <v>393</v>
      </c>
      <c r="I42" s="13">
        <v>100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48" t="s">
        <v>393</v>
      </c>
      <c r="C44" s="12">
        <v>8</v>
      </c>
      <c r="D44" s="48" t="s">
        <v>393</v>
      </c>
      <c r="E44" s="48">
        <v>8</v>
      </c>
      <c r="F44" s="48" t="s">
        <v>393</v>
      </c>
      <c r="G44" s="12">
        <v>34000</v>
      </c>
      <c r="H44" s="48" t="s">
        <v>393</v>
      </c>
      <c r="I44" s="13">
        <v>272</v>
      </c>
      <c r="J44" s="247"/>
      <c r="K44" s="247"/>
    </row>
    <row r="45" spans="1:11">
      <c r="A45" s="66" t="s">
        <v>480</v>
      </c>
      <c r="B45" s="48" t="s">
        <v>393</v>
      </c>
      <c r="C45" s="12">
        <v>28</v>
      </c>
      <c r="D45" s="48" t="s">
        <v>393</v>
      </c>
      <c r="E45" s="48">
        <v>28</v>
      </c>
      <c r="F45" s="48" t="s">
        <v>393</v>
      </c>
      <c r="G45" s="12">
        <v>25000</v>
      </c>
      <c r="H45" s="48" t="s">
        <v>393</v>
      </c>
      <c r="I45" s="13">
        <v>700</v>
      </c>
      <c r="J45" s="247"/>
      <c r="K45" s="247"/>
    </row>
    <row r="46" spans="1:11">
      <c r="A46" s="66" t="s">
        <v>481</v>
      </c>
      <c r="B46" s="85" t="s">
        <v>393</v>
      </c>
      <c r="C46" s="12" t="s">
        <v>393</v>
      </c>
      <c r="D46" s="48" t="s">
        <v>393</v>
      </c>
      <c r="E46" s="48" t="s">
        <v>393</v>
      </c>
      <c r="F46" s="85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48">
        <v>152</v>
      </c>
      <c r="D47" s="48" t="s">
        <v>393</v>
      </c>
      <c r="E47" s="48">
        <v>152</v>
      </c>
      <c r="F47" s="12" t="s">
        <v>393</v>
      </c>
      <c r="G47" s="12">
        <v>25000</v>
      </c>
      <c r="H47" s="48" t="s">
        <v>393</v>
      </c>
      <c r="I47" s="49">
        <v>3800</v>
      </c>
      <c r="J47" s="247"/>
      <c r="K47" s="247"/>
    </row>
    <row r="48" spans="1:11">
      <c r="A48" s="66" t="s">
        <v>483</v>
      </c>
      <c r="B48" s="48">
        <v>17</v>
      </c>
      <c r="C48" s="48">
        <v>15</v>
      </c>
      <c r="D48" s="48" t="s">
        <v>393</v>
      </c>
      <c r="E48" s="48">
        <v>32</v>
      </c>
      <c r="F48" s="12">
        <v>18000</v>
      </c>
      <c r="G48" s="12">
        <v>25000</v>
      </c>
      <c r="H48" s="12" t="s">
        <v>393</v>
      </c>
      <c r="I48" s="49">
        <v>681</v>
      </c>
      <c r="J48" s="247"/>
      <c r="K48" s="247"/>
    </row>
    <row r="49" spans="1:11">
      <c r="A49" s="76" t="s">
        <v>484</v>
      </c>
      <c r="B49" s="77">
        <v>17</v>
      </c>
      <c r="C49" s="77">
        <v>208</v>
      </c>
      <c r="D49" s="77" t="s">
        <v>393</v>
      </c>
      <c r="E49" s="77">
        <v>225</v>
      </c>
      <c r="F49" s="81">
        <v>18000</v>
      </c>
      <c r="G49" s="81">
        <v>25339</v>
      </c>
      <c r="H49" s="77" t="s">
        <v>393</v>
      </c>
      <c r="I49" s="78">
        <v>5577</v>
      </c>
      <c r="J49" s="247"/>
      <c r="K49" s="247"/>
    </row>
    <row r="50" spans="1:11">
      <c r="A50" s="66"/>
      <c r="B50" s="12"/>
      <c r="C50" s="12"/>
      <c r="D50" s="48"/>
      <c r="E50" s="48"/>
      <c r="F50" s="12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>
        <v>46</v>
      </c>
      <c r="D51" s="77" t="s">
        <v>393</v>
      </c>
      <c r="E51" s="77">
        <v>46</v>
      </c>
      <c r="F51" s="81" t="s">
        <v>393</v>
      </c>
      <c r="G51" s="81">
        <v>20000</v>
      </c>
      <c r="H51" s="77" t="s">
        <v>393</v>
      </c>
      <c r="I51" s="78">
        <v>920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48"/>
      <c r="I52" s="49"/>
      <c r="J52" s="247"/>
      <c r="K52" s="247"/>
    </row>
    <row r="53" spans="1:11">
      <c r="A53" s="66" t="s">
        <v>486</v>
      </c>
      <c r="B53" s="48" t="s">
        <v>393</v>
      </c>
      <c r="C53" s="48">
        <v>50</v>
      </c>
      <c r="D53" s="48" t="s">
        <v>393</v>
      </c>
      <c r="E53" s="48">
        <v>50</v>
      </c>
      <c r="F53" s="12" t="s">
        <v>393</v>
      </c>
      <c r="G53" s="12">
        <v>21500</v>
      </c>
      <c r="H53" s="12" t="s">
        <v>393</v>
      </c>
      <c r="I53" s="49">
        <v>1075</v>
      </c>
      <c r="J53" s="247"/>
      <c r="K53" s="247"/>
    </row>
    <row r="54" spans="1:11">
      <c r="A54" s="66" t="s">
        <v>487</v>
      </c>
      <c r="B54" s="48" t="s">
        <v>393</v>
      </c>
      <c r="C54" s="48">
        <v>86</v>
      </c>
      <c r="D54" s="48" t="s">
        <v>393</v>
      </c>
      <c r="E54" s="48">
        <v>86</v>
      </c>
      <c r="F54" s="12" t="s">
        <v>393</v>
      </c>
      <c r="G54" s="12">
        <v>20000</v>
      </c>
      <c r="H54" s="48" t="s">
        <v>393</v>
      </c>
      <c r="I54" s="49">
        <v>1720</v>
      </c>
      <c r="J54" s="247"/>
      <c r="K54" s="247"/>
    </row>
    <row r="55" spans="1:11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12" t="s">
        <v>393</v>
      </c>
      <c r="I55" s="49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35</v>
      </c>
      <c r="D57" s="48" t="s">
        <v>393</v>
      </c>
      <c r="E57" s="48">
        <v>35</v>
      </c>
      <c r="F57" s="48" t="s">
        <v>393</v>
      </c>
      <c r="G57" s="12">
        <v>42000</v>
      </c>
      <c r="H57" s="48" t="s">
        <v>393</v>
      </c>
      <c r="I57" s="13">
        <v>1470</v>
      </c>
      <c r="J57" s="247"/>
      <c r="K57" s="247"/>
    </row>
    <row r="58" spans="1:11">
      <c r="A58" s="76" t="s">
        <v>565</v>
      </c>
      <c r="B58" s="77" t="s">
        <v>393</v>
      </c>
      <c r="C58" s="77">
        <v>171</v>
      </c>
      <c r="D58" s="77" t="s">
        <v>393</v>
      </c>
      <c r="E58" s="77">
        <v>171</v>
      </c>
      <c r="F58" s="81" t="s">
        <v>393</v>
      </c>
      <c r="G58" s="81">
        <v>24942</v>
      </c>
      <c r="H58" s="77" t="s">
        <v>393</v>
      </c>
      <c r="I58" s="78">
        <v>4265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281</v>
      </c>
      <c r="D60" s="12" t="s">
        <v>393</v>
      </c>
      <c r="E60" s="48">
        <v>281</v>
      </c>
      <c r="F60" s="48" t="s">
        <v>393</v>
      </c>
      <c r="G60" s="12">
        <v>33000</v>
      </c>
      <c r="H60" s="12" t="s">
        <v>393</v>
      </c>
      <c r="I60" s="13">
        <v>9273</v>
      </c>
    </row>
    <row r="61" spans="1:11">
      <c r="A61" s="66" t="s">
        <v>493</v>
      </c>
      <c r="B61" s="48">
        <v>30</v>
      </c>
      <c r="C61" s="12">
        <v>57</v>
      </c>
      <c r="D61" s="48" t="s">
        <v>393</v>
      </c>
      <c r="E61" s="48">
        <v>87</v>
      </c>
      <c r="F61" s="48">
        <v>7000</v>
      </c>
      <c r="G61" s="12">
        <v>22500</v>
      </c>
      <c r="H61" s="48" t="s">
        <v>393</v>
      </c>
      <c r="I61" s="13">
        <v>1493</v>
      </c>
    </row>
    <row r="62" spans="1:11">
      <c r="A62" s="66" t="s">
        <v>494</v>
      </c>
      <c r="B62" s="12" t="s">
        <v>393</v>
      </c>
      <c r="C62" s="12">
        <v>444</v>
      </c>
      <c r="D62" s="48" t="s">
        <v>393</v>
      </c>
      <c r="E62" s="48">
        <v>444</v>
      </c>
      <c r="F62" s="12" t="s">
        <v>393</v>
      </c>
      <c r="G62" s="12">
        <v>18000</v>
      </c>
      <c r="H62" s="48" t="s">
        <v>393</v>
      </c>
      <c r="I62" s="13">
        <v>7992</v>
      </c>
    </row>
    <row r="63" spans="1:11">
      <c r="A63" s="76" t="s">
        <v>495</v>
      </c>
      <c r="B63" s="77">
        <v>30</v>
      </c>
      <c r="C63" s="77">
        <v>782</v>
      </c>
      <c r="D63" s="77" t="s">
        <v>393</v>
      </c>
      <c r="E63" s="77">
        <v>812</v>
      </c>
      <c r="F63" s="81">
        <v>7000</v>
      </c>
      <c r="G63" s="81">
        <v>23718</v>
      </c>
      <c r="H63" s="77" t="s">
        <v>393</v>
      </c>
      <c r="I63" s="78">
        <v>18758</v>
      </c>
      <c r="J63" s="247"/>
      <c r="K63" s="247"/>
    </row>
    <row r="64" spans="1:11">
      <c r="A64" s="66"/>
      <c r="B64" s="12"/>
      <c r="C64" s="12"/>
      <c r="D64" s="48"/>
      <c r="E64" s="48"/>
      <c r="F64" s="12"/>
      <c r="G64" s="12"/>
      <c r="H64" s="48"/>
      <c r="I64" s="13"/>
    </row>
    <row r="65" spans="1:11">
      <c r="A65" s="76" t="s">
        <v>496</v>
      </c>
      <c r="B65" s="77" t="s">
        <v>393</v>
      </c>
      <c r="C65" s="77">
        <v>42</v>
      </c>
      <c r="D65" s="77" t="s">
        <v>393</v>
      </c>
      <c r="E65" s="77">
        <v>42</v>
      </c>
      <c r="F65" s="81" t="s">
        <v>393</v>
      </c>
      <c r="G65" s="81">
        <v>23000</v>
      </c>
      <c r="H65" s="77" t="s">
        <v>393</v>
      </c>
      <c r="I65" s="78">
        <v>966</v>
      </c>
      <c r="J65" s="247"/>
      <c r="K65" s="247"/>
    </row>
    <row r="66" spans="1:11">
      <c r="A66" s="66"/>
      <c r="B66" s="48"/>
      <c r="C66" s="12"/>
      <c r="D66" s="48"/>
      <c r="E66" s="48"/>
      <c r="F66" s="48"/>
      <c r="G66" s="12"/>
      <c r="H66" s="48"/>
      <c r="I66" s="13"/>
    </row>
    <row r="67" spans="1:11">
      <c r="A67" s="66" t="s">
        <v>497</v>
      </c>
      <c r="B67" s="48" t="s">
        <v>393</v>
      </c>
      <c r="C67" s="12">
        <v>50</v>
      </c>
      <c r="D67" s="48" t="s">
        <v>393</v>
      </c>
      <c r="E67" s="48">
        <v>50</v>
      </c>
      <c r="F67" s="48" t="s">
        <v>393</v>
      </c>
      <c r="G67" s="12">
        <v>36250</v>
      </c>
      <c r="H67" s="48" t="s">
        <v>393</v>
      </c>
      <c r="I67" s="13">
        <v>1813</v>
      </c>
    </row>
    <row r="68" spans="1:11">
      <c r="A68" s="66" t="s">
        <v>498</v>
      </c>
      <c r="B68" s="48" t="s">
        <v>393</v>
      </c>
      <c r="C68" s="48">
        <v>14</v>
      </c>
      <c r="D68" s="48" t="s">
        <v>393</v>
      </c>
      <c r="E68" s="48">
        <v>14</v>
      </c>
      <c r="F68" s="12" t="s">
        <v>393</v>
      </c>
      <c r="G68" s="12">
        <v>32000</v>
      </c>
      <c r="H68" s="48" t="s">
        <v>393</v>
      </c>
      <c r="I68" s="49">
        <v>448</v>
      </c>
      <c r="J68" s="247"/>
      <c r="K68" s="247"/>
    </row>
    <row r="69" spans="1:11">
      <c r="A69" s="76" t="s">
        <v>499</v>
      </c>
      <c r="B69" s="77" t="s">
        <v>393</v>
      </c>
      <c r="C69" s="77">
        <v>64</v>
      </c>
      <c r="D69" s="77" t="s">
        <v>393</v>
      </c>
      <c r="E69" s="77">
        <v>64</v>
      </c>
      <c r="F69" s="81" t="s">
        <v>393</v>
      </c>
      <c r="G69" s="81">
        <v>35320</v>
      </c>
      <c r="H69" s="77" t="s">
        <v>393</v>
      </c>
      <c r="I69" s="78">
        <v>2261</v>
      </c>
      <c r="J69" s="247"/>
      <c r="K69" s="247"/>
    </row>
    <row r="70" spans="1:11">
      <c r="A70" s="66"/>
      <c r="B70" s="85"/>
      <c r="C70" s="12"/>
      <c r="D70" s="85"/>
      <c r="E70" s="48"/>
      <c r="F70" s="85"/>
      <c r="G70" s="12"/>
      <c r="H70" s="85"/>
      <c r="I70" s="13"/>
    </row>
    <row r="71" spans="1:11">
      <c r="A71" s="66" t="s">
        <v>500</v>
      </c>
      <c r="B71" s="12" t="s">
        <v>393</v>
      </c>
      <c r="C71" s="12">
        <v>22</v>
      </c>
      <c r="D71" s="48">
        <v>8</v>
      </c>
      <c r="E71" s="48">
        <v>30</v>
      </c>
      <c r="F71" s="12" t="s">
        <v>393</v>
      </c>
      <c r="G71" s="12">
        <v>11000</v>
      </c>
      <c r="H71" s="48">
        <v>32502</v>
      </c>
      <c r="I71" s="13">
        <v>502</v>
      </c>
    </row>
    <row r="72" spans="1:11">
      <c r="A72" s="66" t="s">
        <v>501</v>
      </c>
      <c r="B72" s="48" t="s">
        <v>393</v>
      </c>
      <c r="C72" s="48">
        <v>39</v>
      </c>
      <c r="D72" s="48" t="s">
        <v>393</v>
      </c>
      <c r="E72" s="48">
        <v>39</v>
      </c>
      <c r="F72" s="12" t="s">
        <v>393</v>
      </c>
      <c r="G72" s="12">
        <v>23990</v>
      </c>
      <c r="H72" s="48" t="s">
        <v>393</v>
      </c>
      <c r="I72" s="49">
        <v>936</v>
      </c>
      <c r="J72" s="247"/>
      <c r="K72" s="247"/>
    </row>
    <row r="73" spans="1:11">
      <c r="A73" s="66" t="s">
        <v>502</v>
      </c>
      <c r="B73" s="48">
        <v>2</v>
      </c>
      <c r="C73" s="48">
        <v>8</v>
      </c>
      <c r="D73" s="48" t="s">
        <v>393</v>
      </c>
      <c r="E73" s="48">
        <v>10</v>
      </c>
      <c r="F73" s="12">
        <v>8000</v>
      </c>
      <c r="G73" s="12">
        <v>30000</v>
      </c>
      <c r="H73" s="12" t="s">
        <v>393</v>
      </c>
      <c r="I73" s="13">
        <v>256</v>
      </c>
    </row>
    <row r="74" spans="1:11">
      <c r="A74" s="66" t="s">
        <v>503</v>
      </c>
      <c r="B74" s="48" t="s">
        <v>393</v>
      </c>
      <c r="C74" s="48">
        <v>27</v>
      </c>
      <c r="D74" s="48" t="s">
        <v>393</v>
      </c>
      <c r="E74" s="48">
        <v>27</v>
      </c>
      <c r="F74" s="12" t="s">
        <v>393</v>
      </c>
      <c r="G74" s="12">
        <v>30333</v>
      </c>
      <c r="H74" s="48" t="s">
        <v>393</v>
      </c>
      <c r="I74" s="49">
        <v>819</v>
      </c>
      <c r="J74" s="247"/>
      <c r="K74" s="247"/>
    </row>
    <row r="75" spans="1:11">
      <c r="A75" s="66" t="s">
        <v>504</v>
      </c>
      <c r="B75" s="48" t="s">
        <v>393</v>
      </c>
      <c r="C75" s="12">
        <v>18</v>
      </c>
      <c r="D75" s="48" t="s">
        <v>393</v>
      </c>
      <c r="E75" s="48">
        <v>18</v>
      </c>
      <c r="F75" s="48" t="s">
        <v>393</v>
      </c>
      <c r="G75" s="12">
        <v>13000</v>
      </c>
      <c r="H75" s="48" t="s">
        <v>393</v>
      </c>
      <c r="I75" s="13">
        <v>234</v>
      </c>
    </row>
    <row r="76" spans="1:11">
      <c r="A76" s="66" t="s">
        <v>505</v>
      </c>
      <c r="B76" s="48" t="s">
        <v>393</v>
      </c>
      <c r="C76" s="12">
        <v>25</v>
      </c>
      <c r="D76" s="48" t="s">
        <v>393</v>
      </c>
      <c r="E76" s="48">
        <v>25</v>
      </c>
      <c r="F76" s="48" t="s">
        <v>393</v>
      </c>
      <c r="G76" s="12">
        <v>28900</v>
      </c>
      <c r="H76" s="48" t="s">
        <v>393</v>
      </c>
      <c r="I76" s="13">
        <v>722</v>
      </c>
    </row>
    <row r="77" spans="1:11">
      <c r="A77" s="66" t="s">
        <v>506</v>
      </c>
      <c r="B77" s="48">
        <v>1</v>
      </c>
      <c r="C77" s="12">
        <v>15</v>
      </c>
      <c r="D77" s="48" t="s">
        <v>393</v>
      </c>
      <c r="E77" s="48">
        <v>16</v>
      </c>
      <c r="F77" s="48">
        <v>20000</v>
      </c>
      <c r="G77" s="12">
        <v>34000</v>
      </c>
      <c r="H77" s="48" t="s">
        <v>393</v>
      </c>
      <c r="I77" s="13">
        <v>530</v>
      </c>
    </row>
    <row r="78" spans="1:11">
      <c r="A78" s="66" t="s">
        <v>507</v>
      </c>
      <c r="B78" s="48" t="s">
        <v>393</v>
      </c>
      <c r="C78" s="12">
        <v>137</v>
      </c>
      <c r="D78" s="48" t="s">
        <v>393</v>
      </c>
      <c r="E78" s="48">
        <v>137</v>
      </c>
      <c r="F78" s="48" t="s">
        <v>393</v>
      </c>
      <c r="G78" s="12">
        <v>42150</v>
      </c>
      <c r="H78" s="48" t="s">
        <v>393</v>
      </c>
      <c r="I78" s="13">
        <v>5775</v>
      </c>
    </row>
    <row r="79" spans="1:11">
      <c r="A79" s="76" t="s">
        <v>508</v>
      </c>
      <c r="B79" s="77">
        <v>3</v>
      </c>
      <c r="C79" s="77">
        <v>291</v>
      </c>
      <c r="D79" s="77">
        <v>8</v>
      </c>
      <c r="E79" s="77">
        <v>302</v>
      </c>
      <c r="F79" s="81">
        <v>12000</v>
      </c>
      <c r="G79" s="81">
        <v>32569</v>
      </c>
      <c r="H79" s="77">
        <v>32502</v>
      </c>
      <c r="I79" s="78">
        <v>9774</v>
      </c>
      <c r="J79" s="247"/>
      <c r="K79" s="247"/>
    </row>
    <row r="80" spans="1:11">
      <c r="A80" s="66"/>
      <c r="B80" s="48"/>
      <c r="C80" s="12"/>
      <c r="D80" s="48"/>
      <c r="E80" s="48"/>
      <c r="F80" s="48"/>
      <c r="G80" s="12"/>
      <c r="H80" s="48"/>
      <c r="I80" s="13"/>
    </row>
    <row r="81" spans="1:11">
      <c r="A81" s="66" t="s">
        <v>509</v>
      </c>
      <c r="B81" s="48">
        <v>29</v>
      </c>
      <c r="C81" s="12">
        <v>220</v>
      </c>
      <c r="D81" s="48">
        <v>27</v>
      </c>
      <c r="E81" s="48">
        <v>276</v>
      </c>
      <c r="F81" s="48">
        <v>20000</v>
      </c>
      <c r="G81" s="12">
        <v>40480</v>
      </c>
      <c r="H81" s="48">
        <v>65000</v>
      </c>
      <c r="I81" s="13">
        <v>11263</v>
      </c>
    </row>
    <row r="82" spans="1:11">
      <c r="A82" s="66" t="s">
        <v>510</v>
      </c>
      <c r="B82" s="48">
        <v>8</v>
      </c>
      <c r="C82" s="12">
        <v>233</v>
      </c>
      <c r="D82" s="48">
        <v>10</v>
      </c>
      <c r="E82" s="48">
        <v>251</v>
      </c>
      <c r="F82" s="48">
        <v>12000</v>
      </c>
      <c r="G82" s="12">
        <v>25000</v>
      </c>
      <c r="H82" s="48">
        <v>35000</v>
      </c>
      <c r="I82" s="13">
        <v>6269</v>
      </c>
    </row>
    <row r="83" spans="1:11">
      <c r="A83" s="76" t="s">
        <v>511</v>
      </c>
      <c r="B83" s="77">
        <v>37</v>
      </c>
      <c r="C83" s="77">
        <v>453</v>
      </c>
      <c r="D83" s="77">
        <v>37</v>
      </c>
      <c r="E83" s="77">
        <v>527</v>
      </c>
      <c r="F83" s="81">
        <v>18270</v>
      </c>
      <c r="G83" s="81">
        <v>32518</v>
      </c>
      <c r="H83" s="77">
        <v>56892</v>
      </c>
      <c r="I83" s="78">
        <v>17532</v>
      </c>
      <c r="J83" s="247"/>
      <c r="K83" s="247"/>
    </row>
    <row r="84" spans="1:11">
      <c r="A84" s="66"/>
      <c r="B84" s="48"/>
      <c r="C84" s="12"/>
      <c r="D84" s="48"/>
      <c r="E84" s="48"/>
      <c r="F84" s="48"/>
      <c r="G84" s="12"/>
      <c r="H84" s="48"/>
      <c r="I84" s="13"/>
    </row>
    <row r="85" spans="1:11" ht="13.5" thickBot="1">
      <c r="A85" s="69" t="s">
        <v>512</v>
      </c>
      <c r="B85" s="55">
        <v>116</v>
      </c>
      <c r="C85" s="55">
        <v>2241</v>
      </c>
      <c r="D85" s="55">
        <v>45</v>
      </c>
      <c r="E85" s="55">
        <v>2402</v>
      </c>
      <c r="F85" s="205">
        <v>13702</v>
      </c>
      <c r="G85" s="205">
        <v>27517</v>
      </c>
      <c r="H85" s="55">
        <v>52556</v>
      </c>
      <c r="I85" s="56">
        <v>65668</v>
      </c>
      <c r="J85" s="247"/>
      <c r="K85" s="247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21">
    <pageSetUpPr fitToPage="1"/>
  </sheetPr>
  <dimension ref="A1:Q108"/>
  <sheetViews>
    <sheetView showGridLines="0" topLeftCell="A34" zoomScaleNormal="100" zoomScaleSheetLayoutView="75" workbookViewId="0">
      <selection activeCell="G42" sqref="G42"/>
    </sheetView>
  </sheetViews>
  <sheetFormatPr baseColWidth="10" defaultRowHeight="12.75"/>
  <cols>
    <col min="1" max="7" width="22.85546875" customWidth="1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10" s="3" customFormat="1" ht="12.75" customHeight="1"/>
    <row r="3" spans="1:10" s="3" customFormat="1" ht="15">
      <c r="A3" s="1565" t="s">
        <v>548</v>
      </c>
      <c r="B3" s="1565"/>
      <c r="C3" s="1565"/>
      <c r="D3" s="1565"/>
      <c r="E3" s="1565"/>
      <c r="F3" s="1565"/>
      <c r="G3" s="1565"/>
      <c r="H3" s="254"/>
      <c r="I3" s="254"/>
    </row>
    <row r="4" spans="1:10" s="3" customFormat="1" ht="13.5" customHeight="1" thickBot="1">
      <c r="A4" s="5"/>
      <c r="B4" s="6"/>
      <c r="C4" s="6"/>
      <c r="D4" s="6"/>
      <c r="E4" s="6"/>
      <c r="F4" s="6"/>
      <c r="G4" s="6"/>
    </row>
    <row r="5" spans="1:10">
      <c r="A5" s="1553" t="s">
        <v>372</v>
      </c>
      <c r="B5" s="92"/>
      <c r="C5" s="92"/>
      <c r="D5" s="92"/>
      <c r="E5" s="93"/>
      <c r="F5" s="93" t="s">
        <v>514</v>
      </c>
      <c r="G5" s="94"/>
    </row>
    <row r="6" spans="1:10" ht="13.15" customHeight="1">
      <c r="A6" s="1554"/>
      <c r="B6" s="95" t="s">
        <v>373</v>
      </c>
      <c r="C6" s="95" t="s">
        <v>380</v>
      </c>
      <c r="D6" s="95" t="s">
        <v>374</v>
      </c>
      <c r="E6" s="96" t="s">
        <v>444</v>
      </c>
      <c r="F6" s="95" t="s">
        <v>515</v>
      </c>
      <c r="G6" s="97" t="s">
        <v>516</v>
      </c>
    </row>
    <row r="7" spans="1:10">
      <c r="A7" s="1554"/>
      <c r="B7" s="96" t="s">
        <v>376</v>
      </c>
      <c r="C7" s="95" t="s">
        <v>517</v>
      </c>
      <c r="D7" s="96" t="s">
        <v>377</v>
      </c>
      <c r="E7" s="96" t="s">
        <v>377</v>
      </c>
      <c r="F7" s="95" t="s">
        <v>518</v>
      </c>
      <c r="G7" s="97" t="s">
        <v>378</v>
      </c>
    </row>
    <row r="8" spans="1:10" ht="13.5" thickBot="1">
      <c r="A8" s="1555"/>
      <c r="B8" s="98"/>
      <c r="C8" s="98"/>
      <c r="D8" s="98"/>
      <c r="E8" s="99"/>
      <c r="F8" s="99" t="s">
        <v>519</v>
      </c>
      <c r="G8" s="100"/>
    </row>
    <row r="9" spans="1:10">
      <c r="A9" s="102">
        <v>2004</v>
      </c>
      <c r="B9" s="1331">
        <v>39.523000000000003</v>
      </c>
      <c r="C9" s="610">
        <v>25.526908382460842</v>
      </c>
      <c r="D9" s="1331">
        <v>100.89</v>
      </c>
      <c r="E9" s="1340"/>
      <c r="F9" s="1340">
        <v>13.56</v>
      </c>
      <c r="G9" s="866">
        <v>13680.684000000001</v>
      </c>
      <c r="H9" s="157"/>
    </row>
    <row r="10" spans="1:10">
      <c r="A10" s="102">
        <v>2005</v>
      </c>
      <c r="B10" s="1331">
        <v>37.685000000000002</v>
      </c>
      <c r="C10" s="610">
        <v>13.833090088894785</v>
      </c>
      <c r="D10" s="1331">
        <v>52.13</v>
      </c>
      <c r="E10" s="1340"/>
      <c r="F10" s="1340">
        <v>14.44</v>
      </c>
      <c r="G10" s="866">
        <v>7527.5720000000001</v>
      </c>
      <c r="H10" s="157"/>
    </row>
    <row r="11" spans="1:10">
      <c r="A11" s="102">
        <v>2006</v>
      </c>
      <c r="B11" s="1331">
        <v>45.043999999999997</v>
      </c>
      <c r="C11" s="610">
        <v>25.378962791936775</v>
      </c>
      <c r="D11" s="1331">
        <v>114.31699999999999</v>
      </c>
      <c r="E11" s="1340"/>
      <c r="F11" s="1340">
        <v>13.96</v>
      </c>
      <c r="G11" s="866">
        <v>15958.653200000001</v>
      </c>
      <c r="H11" s="157"/>
    </row>
    <row r="12" spans="1:10">
      <c r="A12" s="102">
        <v>2007</v>
      </c>
      <c r="B12" s="1331">
        <v>47.411000000000001</v>
      </c>
      <c r="C12" s="610">
        <v>28.210752778890974</v>
      </c>
      <c r="D12" s="1331">
        <v>133.75</v>
      </c>
      <c r="E12" s="1340"/>
      <c r="F12" s="1340">
        <v>18.38</v>
      </c>
      <c r="G12" s="866">
        <v>24583.25</v>
      </c>
      <c r="H12" s="157"/>
    </row>
    <row r="13" spans="1:10">
      <c r="A13" s="102">
        <v>2008</v>
      </c>
      <c r="B13" s="1331">
        <v>54.393999999999998</v>
      </c>
      <c r="C13" s="610">
        <v>25.047983233444867</v>
      </c>
      <c r="D13" s="1331">
        <v>136.24600000000001</v>
      </c>
      <c r="E13" s="1340"/>
      <c r="F13" s="1340">
        <v>18.48</v>
      </c>
      <c r="G13" s="866">
        <v>25178.260800000004</v>
      </c>
      <c r="H13" s="157"/>
    </row>
    <row r="14" spans="1:10">
      <c r="A14" s="102">
        <v>2009</v>
      </c>
      <c r="B14" s="1331">
        <v>60.987000000000002</v>
      </c>
      <c r="C14" s="610">
        <v>22.708282092905048</v>
      </c>
      <c r="D14" s="1331">
        <v>138.49100000000001</v>
      </c>
      <c r="E14" s="1340" t="s">
        <v>393</v>
      </c>
      <c r="F14" s="1340">
        <v>15.45</v>
      </c>
      <c r="G14" s="866">
        <v>21396.859499999999</v>
      </c>
      <c r="H14" s="157"/>
    </row>
    <row r="15" spans="1:10">
      <c r="A15" s="102">
        <v>2010</v>
      </c>
      <c r="B15" s="1331">
        <v>65.983999999999995</v>
      </c>
      <c r="C15" s="610">
        <v>21.973660281280317</v>
      </c>
      <c r="D15" s="1331">
        <v>144.99100000000001</v>
      </c>
      <c r="E15" s="1340" t="s">
        <v>393</v>
      </c>
      <c r="F15" s="1340">
        <v>17.48</v>
      </c>
      <c r="G15" s="866">
        <v>25344.426800000001</v>
      </c>
      <c r="H15" s="157"/>
    </row>
    <row r="16" spans="1:10">
      <c r="A16" s="102">
        <v>2011</v>
      </c>
      <c r="B16" s="1331">
        <v>81.322000000000003</v>
      </c>
      <c r="C16" s="610">
        <v>25.481173606158233</v>
      </c>
      <c r="D16" s="1331">
        <v>207.21799999999999</v>
      </c>
      <c r="E16" s="1340" t="s">
        <v>393</v>
      </c>
      <c r="F16" s="1340">
        <v>20.62</v>
      </c>
      <c r="G16" s="866">
        <v>42728.351599999995</v>
      </c>
      <c r="H16" s="157"/>
      <c r="J16" s="158"/>
    </row>
    <row r="17" spans="1:17">
      <c r="A17" s="102">
        <v>2012</v>
      </c>
      <c r="B17" s="1331">
        <v>125.879</v>
      </c>
      <c r="C17" s="610">
        <v>17.263483186234399</v>
      </c>
      <c r="D17" s="1331">
        <v>217.31100000000001</v>
      </c>
      <c r="E17" s="1340" t="s">
        <v>393</v>
      </c>
      <c r="F17" s="1340">
        <v>21.94</v>
      </c>
      <c r="G17" s="866">
        <v>47678.0334</v>
      </c>
      <c r="H17" s="157"/>
    </row>
    <row r="18" spans="1:17">
      <c r="A18" s="102">
        <v>2013</v>
      </c>
      <c r="B18" s="1331">
        <v>142.31</v>
      </c>
      <c r="C18" s="610">
        <v>27.738879910055513</v>
      </c>
      <c r="D18" s="1331">
        <v>394.75200000000001</v>
      </c>
      <c r="E18" s="1340" t="s">
        <v>393</v>
      </c>
      <c r="F18" s="1341">
        <v>19.829999999999998</v>
      </c>
      <c r="G18" s="867">
        <v>78279.321599999996</v>
      </c>
      <c r="H18" s="157"/>
    </row>
    <row r="19" spans="1:17" ht="13.5" thickBot="1">
      <c r="A19" s="143">
        <v>2014</v>
      </c>
      <c r="B19" s="1333">
        <v>195.684</v>
      </c>
      <c r="C19" s="617">
        <f>D19/B19*10</f>
        <v>22.979650865681407</v>
      </c>
      <c r="D19" s="1333">
        <v>449.67500000000001</v>
      </c>
      <c r="E19" s="1340" t="s">
        <v>393</v>
      </c>
      <c r="F19" s="1342">
        <v>18.05</v>
      </c>
      <c r="G19" s="1329">
        <v>81166</v>
      </c>
      <c r="H19" s="157"/>
    </row>
    <row r="20" spans="1:17" ht="13.15" customHeight="1">
      <c r="A20" s="1570" t="s">
        <v>520</v>
      </c>
      <c r="B20" s="1570"/>
      <c r="C20" s="1570"/>
      <c r="D20" s="109"/>
      <c r="E20" s="109"/>
      <c r="F20" s="109"/>
      <c r="G20" s="109"/>
    </row>
    <row r="21" spans="1:17">
      <c r="A21" s="24"/>
      <c r="B21" s="24"/>
      <c r="C21" s="24"/>
      <c r="D21" s="24"/>
      <c r="E21" s="24"/>
      <c r="F21" s="24"/>
      <c r="G21" s="24"/>
    </row>
    <row r="22" spans="1:17">
      <c r="A22" s="24"/>
      <c r="B22" s="24"/>
      <c r="C22" s="24"/>
      <c r="D22" s="24"/>
      <c r="E22" s="24"/>
      <c r="F22" s="24"/>
      <c r="G22" s="24"/>
    </row>
    <row r="23" spans="1:17">
      <c r="A23" s="24"/>
      <c r="B23" s="24"/>
      <c r="C23" s="24"/>
      <c r="D23" s="24"/>
      <c r="E23" s="24"/>
      <c r="F23" s="24"/>
      <c r="G23" s="24"/>
    </row>
    <row r="24" spans="1:17">
      <c r="A24" s="24"/>
      <c r="B24" s="24"/>
      <c r="C24" s="24"/>
      <c r="D24" s="24"/>
      <c r="E24" s="24"/>
      <c r="F24" s="24"/>
      <c r="G24" s="24"/>
    </row>
    <row r="25" spans="1:17">
      <c r="A25" s="24"/>
      <c r="B25" s="24"/>
      <c r="C25" s="24"/>
      <c r="D25" s="24"/>
      <c r="E25" s="24"/>
      <c r="F25" s="24"/>
      <c r="G25" s="24"/>
    </row>
    <row r="28" spans="1:17">
      <c r="M28" s="159"/>
      <c r="N28" s="159"/>
      <c r="Q28" s="159"/>
    </row>
    <row r="29" spans="1:17">
      <c r="M29" s="159"/>
      <c r="N29" s="159"/>
      <c r="Q29" s="159"/>
    </row>
    <row r="30" spans="1:17">
      <c r="M30" s="159"/>
      <c r="N30" s="159"/>
      <c r="Q30" s="159"/>
    </row>
    <row r="31" spans="1:17">
      <c r="M31" s="159"/>
      <c r="N31" s="159"/>
      <c r="Q31" s="159"/>
    </row>
    <row r="32" spans="1:17">
      <c r="M32" s="159"/>
      <c r="N32" s="159"/>
    </row>
    <row r="33" spans="13:14">
      <c r="M33" s="159"/>
      <c r="N33" s="159"/>
    </row>
    <row r="34" spans="13:14">
      <c r="M34" s="159"/>
      <c r="N34" s="159"/>
    </row>
    <row r="35" spans="13:14">
      <c r="M35" s="159"/>
      <c r="N35" s="159"/>
    </row>
    <row r="36" spans="13:14">
      <c r="M36" s="159"/>
      <c r="N36" s="159"/>
    </row>
    <row r="37" spans="13:14">
      <c r="M37" s="159"/>
      <c r="N37" s="159"/>
    </row>
    <row r="38" spans="13:14">
      <c r="M38" s="159"/>
      <c r="N38" s="159"/>
    </row>
    <row r="39" spans="13:14">
      <c r="M39" s="159"/>
      <c r="N39" s="159"/>
    </row>
    <row r="40" spans="13:14">
      <c r="M40" s="159"/>
      <c r="N40" s="159"/>
    </row>
    <row r="41" spans="13:14">
      <c r="M41" s="159"/>
      <c r="N41" s="159"/>
    </row>
    <row r="42" spans="13:14">
      <c r="M42" s="159"/>
      <c r="N42" s="159"/>
    </row>
    <row r="43" spans="13:14">
      <c r="M43" s="159"/>
      <c r="N43" s="159"/>
    </row>
    <row r="44" spans="13:14">
      <c r="M44" s="159"/>
      <c r="N44" s="159"/>
    </row>
    <row r="45" spans="13:14">
      <c r="M45" s="159"/>
      <c r="N45" s="159"/>
    </row>
    <row r="46" spans="13:14">
      <c r="M46" s="159"/>
      <c r="N46" s="159"/>
    </row>
    <row r="47" spans="13:14">
      <c r="M47" s="159"/>
      <c r="N47" s="159"/>
    </row>
    <row r="48" spans="13:14">
      <c r="M48" s="159"/>
      <c r="N48" s="159"/>
    </row>
    <row r="49" spans="13:14">
      <c r="M49" s="159"/>
      <c r="N49" s="159"/>
    </row>
    <row r="50" spans="13:14">
      <c r="M50" s="159"/>
      <c r="N50" s="159"/>
    </row>
    <row r="51" spans="13:14">
      <c r="M51" s="159"/>
      <c r="N51" s="159"/>
    </row>
    <row r="52" spans="13:14">
      <c r="M52" s="159"/>
      <c r="N52" s="159"/>
    </row>
    <row r="53" spans="13:14">
      <c r="M53" s="159"/>
      <c r="N53" s="159"/>
    </row>
    <row r="54" spans="13:14">
      <c r="M54" s="159"/>
      <c r="N54" s="159"/>
    </row>
    <row r="55" spans="13:14">
      <c r="M55" s="159"/>
      <c r="N55" s="159"/>
    </row>
    <row r="56" spans="13:14">
      <c r="M56" s="159"/>
      <c r="N56" s="159"/>
    </row>
    <row r="57" spans="13:14">
      <c r="M57" s="159"/>
      <c r="N57" s="159"/>
    </row>
    <row r="58" spans="13:14">
      <c r="M58" s="159"/>
      <c r="N58" s="159"/>
    </row>
    <row r="59" spans="13:14">
      <c r="M59" s="159"/>
      <c r="N59" s="159"/>
    </row>
    <row r="60" spans="13:14">
      <c r="M60" s="159"/>
      <c r="N60" s="159"/>
    </row>
    <row r="61" spans="13:14">
      <c r="M61" s="159"/>
      <c r="N61" s="159"/>
    </row>
    <row r="62" spans="13:14">
      <c r="M62" s="159"/>
      <c r="N62" s="159"/>
    </row>
    <row r="63" spans="13:14">
      <c r="M63" s="159"/>
      <c r="N63" s="159"/>
    </row>
    <row r="64" spans="13:14">
      <c r="M64" s="159"/>
      <c r="N64" s="159"/>
    </row>
    <row r="65" spans="13:14">
      <c r="M65" s="159"/>
      <c r="N65" s="159"/>
    </row>
    <row r="66" spans="13:14">
      <c r="M66" s="159"/>
      <c r="N66" s="159"/>
    </row>
    <row r="67" spans="13:14">
      <c r="M67" s="159"/>
      <c r="N67" s="159"/>
    </row>
    <row r="68" spans="13:14">
      <c r="M68" s="159"/>
      <c r="N68" s="159"/>
    </row>
    <row r="69" spans="13:14">
      <c r="M69" s="159"/>
      <c r="N69" s="159"/>
    </row>
    <row r="70" spans="13:14">
      <c r="M70" s="159"/>
      <c r="N70" s="159"/>
    </row>
    <row r="71" spans="13:14">
      <c r="M71" s="159"/>
      <c r="N71" s="159"/>
    </row>
    <row r="72" spans="13:14">
      <c r="M72" s="159"/>
      <c r="N72" s="159"/>
    </row>
    <row r="73" spans="13:14">
      <c r="M73" s="159"/>
      <c r="N73" s="159"/>
    </row>
    <row r="74" spans="13:14">
      <c r="M74" s="159"/>
      <c r="N74" s="159"/>
    </row>
    <row r="75" spans="13:14">
      <c r="M75" s="159"/>
      <c r="N75" s="159"/>
    </row>
    <row r="76" spans="13:14">
      <c r="M76" s="159"/>
      <c r="N76" s="159"/>
    </row>
    <row r="77" spans="13:14">
      <c r="M77" s="159"/>
      <c r="N77" s="159"/>
    </row>
    <row r="78" spans="13:14">
      <c r="M78" s="159"/>
      <c r="N78" s="159"/>
    </row>
    <row r="79" spans="13:14">
      <c r="M79" s="159"/>
      <c r="N79" s="159"/>
    </row>
    <row r="80" spans="13:14">
      <c r="M80" s="159"/>
      <c r="N80" s="159"/>
    </row>
    <row r="81" spans="9:17">
      <c r="M81" s="159"/>
      <c r="N81" s="159"/>
    </row>
    <row r="82" spans="9:17">
      <c r="M82" s="159"/>
      <c r="N82" s="159"/>
    </row>
    <row r="83" spans="9:17">
      <c r="M83" s="159"/>
      <c r="N83" s="159"/>
    </row>
    <row r="84" spans="9:17">
      <c r="M84" s="159"/>
      <c r="N84" s="159"/>
    </row>
    <row r="85" spans="9:17">
      <c r="M85" s="159"/>
      <c r="N85" s="159"/>
    </row>
    <row r="86" spans="9:17">
      <c r="M86" s="159"/>
      <c r="N86" s="159"/>
    </row>
    <row r="87" spans="9:17">
      <c r="I87" s="159"/>
      <c r="K87" s="159"/>
      <c r="L87" s="159"/>
      <c r="M87" s="159"/>
      <c r="N87" s="159"/>
      <c r="P87" s="159"/>
      <c r="Q87" s="159"/>
    </row>
    <row r="88" spans="9:17">
      <c r="I88" s="159"/>
      <c r="K88" s="159"/>
      <c r="L88" s="159"/>
      <c r="M88" s="159"/>
      <c r="N88" s="159"/>
      <c r="P88" s="159"/>
      <c r="Q88" s="159"/>
    </row>
    <row r="89" spans="9:17">
      <c r="M89" s="159"/>
      <c r="N89" s="159"/>
    </row>
    <row r="90" spans="9:17">
      <c r="M90" s="159"/>
      <c r="N90" s="159"/>
    </row>
    <row r="91" spans="9:17">
      <c r="M91" s="159"/>
      <c r="N91" s="159"/>
    </row>
    <row r="92" spans="9:17">
      <c r="M92" s="159"/>
      <c r="N92" s="159"/>
    </row>
    <row r="93" spans="9:17">
      <c r="M93" s="159"/>
      <c r="N93" s="159"/>
    </row>
    <row r="94" spans="9:17">
      <c r="M94" s="159"/>
      <c r="N94" s="159"/>
    </row>
    <row r="95" spans="9:17">
      <c r="M95" s="159"/>
      <c r="N95" s="159"/>
    </row>
    <row r="96" spans="9:17">
      <c r="M96" s="159"/>
      <c r="N96" s="159"/>
    </row>
    <row r="97" spans="13:14">
      <c r="M97" s="159"/>
      <c r="N97" s="159"/>
    </row>
    <row r="98" spans="13:14">
      <c r="M98" s="159"/>
      <c r="N98" s="159"/>
    </row>
    <row r="99" spans="13:14">
      <c r="M99" s="159"/>
      <c r="N99" s="159"/>
    </row>
    <row r="100" spans="13:14">
      <c r="M100" s="159"/>
      <c r="N100" s="159"/>
    </row>
    <row r="101" spans="13:14">
      <c r="M101" s="159"/>
      <c r="N101" s="159"/>
    </row>
    <row r="102" spans="13:14">
      <c r="M102" s="159"/>
      <c r="N102" s="159"/>
    </row>
    <row r="103" spans="13:14">
      <c r="M103" s="159"/>
      <c r="N103" s="159"/>
    </row>
    <row r="104" spans="13:14">
      <c r="M104" s="159"/>
      <c r="N104" s="159"/>
    </row>
    <row r="108" spans="13:14">
      <c r="M108" s="159"/>
      <c r="N108" s="159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Hoja143">
    <pageSetUpPr fitToPage="1"/>
  </sheetPr>
  <dimension ref="B1:J2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4.85546875" style="385" customWidth="1"/>
    <col min="3" max="7" width="22.8554687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0" s="415" customFormat="1" ht="18">
      <c r="B1" s="1557" t="s">
        <v>369</v>
      </c>
      <c r="C1" s="1557"/>
      <c r="D1" s="1557"/>
      <c r="E1" s="1557"/>
      <c r="F1" s="1557"/>
      <c r="G1" s="1557"/>
    </row>
    <row r="2" spans="2:10" s="416" customFormat="1" ht="12.75" customHeight="1"/>
    <row r="3" spans="2:10" s="416" customFormat="1" ht="15">
      <c r="B3" s="1565" t="s">
        <v>994</v>
      </c>
      <c r="C3" s="1565"/>
      <c r="D3" s="1565"/>
      <c r="E3" s="1565"/>
      <c r="F3" s="1565"/>
      <c r="G3" s="1565"/>
      <c r="H3" s="254"/>
      <c r="I3" s="254"/>
      <c r="J3" s="254"/>
    </row>
    <row r="4" spans="2:10" s="416" customFormat="1" ht="15">
      <c r="B4" s="1565" t="s">
        <v>675</v>
      </c>
      <c r="C4" s="1565"/>
      <c r="D4" s="1565"/>
      <c r="E4" s="1565"/>
      <c r="F4" s="1565"/>
      <c r="G4" s="1565"/>
      <c r="H4" s="254"/>
      <c r="I4" s="254"/>
      <c r="J4" s="254"/>
    </row>
    <row r="5" spans="2:10" s="416" customFormat="1" ht="13.5" customHeight="1" thickBot="1">
      <c r="B5" s="417"/>
      <c r="C5" s="418"/>
      <c r="D5" s="418"/>
      <c r="E5" s="418"/>
      <c r="F5" s="418"/>
      <c r="G5" s="418"/>
    </row>
    <row r="6" spans="2:10" s="1176" customFormat="1" ht="22.5" customHeight="1">
      <c r="B6" s="1566" t="s">
        <v>372</v>
      </c>
      <c r="C6" s="1125"/>
      <c r="D6" s="1125"/>
      <c r="E6" s="1125"/>
      <c r="F6" s="820" t="s">
        <v>514</v>
      </c>
      <c r="G6" s="746"/>
    </row>
    <row r="7" spans="2:10" s="1176" customFormat="1">
      <c r="B7" s="1567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0" s="1176" customFormat="1">
      <c r="B8" s="1567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0" s="1176" customFormat="1" ht="17.25" customHeight="1" thickBot="1">
      <c r="B9" s="1568"/>
      <c r="C9" s="750"/>
      <c r="D9" s="750"/>
      <c r="E9" s="750"/>
      <c r="F9" s="785" t="s">
        <v>519</v>
      </c>
      <c r="G9" s="1017"/>
    </row>
    <row r="10" spans="2:10" ht="21" customHeight="1">
      <c r="B10" s="15">
        <v>2004</v>
      </c>
      <c r="C10" s="1410">
        <v>7.1280000000000001</v>
      </c>
      <c r="D10" s="1411">
        <v>766.80695847362517</v>
      </c>
      <c r="E10" s="1410">
        <v>546.58000000000004</v>
      </c>
      <c r="F10" s="1412">
        <v>35.619999999999997</v>
      </c>
      <c r="G10" s="1413">
        <v>194691.796</v>
      </c>
    </row>
    <row r="11" spans="2:10">
      <c r="B11" s="15">
        <v>2005</v>
      </c>
      <c r="C11" s="1410">
        <v>7.484</v>
      </c>
      <c r="D11" s="1414">
        <v>634.61785141635482</v>
      </c>
      <c r="E11" s="1410">
        <v>474.94799999999998</v>
      </c>
      <c r="F11" s="1412">
        <v>50</v>
      </c>
      <c r="G11" s="1413">
        <v>237474</v>
      </c>
    </row>
    <row r="12" spans="2:10">
      <c r="B12" s="15">
        <v>2006</v>
      </c>
      <c r="C12" s="1410">
        <v>7.9790000000000001</v>
      </c>
      <c r="D12" s="1414">
        <v>795.6686301541547</v>
      </c>
      <c r="E12" s="1410">
        <v>634.86400000000003</v>
      </c>
      <c r="F12" s="1412">
        <v>41.96</v>
      </c>
      <c r="G12" s="1413">
        <v>266388.93440000003</v>
      </c>
    </row>
    <row r="13" spans="2:10">
      <c r="B13" s="15">
        <v>2007</v>
      </c>
      <c r="C13" s="1410">
        <v>7.3070000000000004</v>
      </c>
      <c r="D13" s="1414">
        <v>764.76939920624068</v>
      </c>
      <c r="E13" s="1410">
        <v>558.81700000000001</v>
      </c>
      <c r="F13" s="1412">
        <v>48.56</v>
      </c>
      <c r="G13" s="1413">
        <v>271361.53519999998</v>
      </c>
    </row>
    <row r="14" spans="2:10">
      <c r="B14" s="15">
        <v>2008</v>
      </c>
      <c r="C14" s="1410">
        <v>8.2859999999999996</v>
      </c>
      <c r="D14" s="1414">
        <v>808.78831764421921</v>
      </c>
      <c r="E14" s="1410">
        <v>670.16200000000003</v>
      </c>
      <c r="F14" s="1412">
        <v>44.41</v>
      </c>
      <c r="G14" s="1413">
        <v>297618.94420000003</v>
      </c>
    </row>
    <row r="15" spans="2:10">
      <c r="B15" s="15">
        <v>2009</v>
      </c>
      <c r="C15" s="1410">
        <v>8.0310000000000006</v>
      </c>
      <c r="D15" s="1414">
        <v>701.73826422612376</v>
      </c>
      <c r="E15" s="1410">
        <v>563.56600000000003</v>
      </c>
      <c r="F15" s="1412">
        <v>42.39</v>
      </c>
      <c r="G15" s="1413">
        <v>238895.6274</v>
      </c>
    </row>
    <row r="16" spans="2:10">
      <c r="B16" s="15">
        <v>2010</v>
      </c>
      <c r="C16" s="1410">
        <v>8.1479999999999997</v>
      </c>
      <c r="D16" s="1414">
        <v>816.12052037309786</v>
      </c>
      <c r="E16" s="1410">
        <v>664.97500000000002</v>
      </c>
      <c r="F16" s="1412">
        <v>48.43</v>
      </c>
      <c r="G16" s="1413">
        <v>322047.39250000002</v>
      </c>
    </row>
    <row r="17" spans="2:7">
      <c r="B17" s="15">
        <v>2011</v>
      </c>
      <c r="C17" s="1410">
        <v>8.2119999999999997</v>
      </c>
      <c r="D17" s="1414">
        <v>875.8146614710181</v>
      </c>
      <c r="E17" s="1410">
        <v>719.21900000000005</v>
      </c>
      <c r="F17" s="1412">
        <v>37.15</v>
      </c>
      <c r="G17" s="1413">
        <v>267189.85850000003</v>
      </c>
    </row>
    <row r="18" spans="2:7">
      <c r="B18" s="15">
        <v>2012</v>
      </c>
      <c r="C18" s="1410">
        <v>8.8109999999999999</v>
      </c>
      <c r="D18" s="1414">
        <v>849.50629894450117</v>
      </c>
      <c r="E18" s="1410">
        <v>748.5</v>
      </c>
      <c r="F18" s="1412">
        <v>39.94</v>
      </c>
      <c r="G18" s="1413">
        <v>298950.89999999997</v>
      </c>
    </row>
    <row r="19" spans="2:7">
      <c r="B19" s="15">
        <v>2013</v>
      </c>
      <c r="C19" s="1410">
        <v>8.9019999999999992</v>
      </c>
      <c r="D19" s="1414">
        <v>846.93439676477215</v>
      </c>
      <c r="E19" s="1410">
        <v>753.94100000000003</v>
      </c>
      <c r="F19" s="1412">
        <v>48.85</v>
      </c>
      <c r="G19" s="1413">
        <v>368300.17850000004</v>
      </c>
    </row>
    <row r="20" spans="2:7" ht="13.5" thickBot="1">
      <c r="B20" s="19">
        <v>2014</v>
      </c>
      <c r="C20" s="1415">
        <v>8.9209999999999994</v>
      </c>
      <c r="D20" s="1416">
        <f>E20/C20*10</f>
        <v>872.73960318349964</v>
      </c>
      <c r="E20" s="1415">
        <v>778.57100000000003</v>
      </c>
      <c r="F20" s="1417">
        <v>46.54</v>
      </c>
      <c r="G20" s="1418">
        <v>362346.94339999999</v>
      </c>
    </row>
    <row r="28" spans="2:7" ht="12" customHeight="1"/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ignoredErrors>
    <ignoredError sqref="D20" unlockedFormula="1"/>
  </ignoredError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Hoja144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855468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1413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3.2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3.2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3.25" customHeight="1" thickBot="1">
      <c r="A7" s="1549"/>
      <c r="B7" s="1657"/>
      <c r="C7" s="1187" t="s">
        <v>883</v>
      </c>
      <c r="D7" s="1187" t="s">
        <v>884</v>
      </c>
      <c r="E7" s="1713"/>
      <c r="F7" s="1657"/>
      <c r="G7" s="1187" t="s">
        <v>883</v>
      </c>
      <c r="H7" s="1187" t="s">
        <v>884</v>
      </c>
      <c r="I7" s="1543"/>
    </row>
    <row r="8" spans="1:11" ht="18.75" customHeight="1">
      <c r="A8" s="75" t="s">
        <v>452</v>
      </c>
      <c r="B8" s="126" t="s">
        <v>393</v>
      </c>
      <c r="C8" s="126">
        <v>1</v>
      </c>
      <c r="D8" s="45" t="s">
        <v>393</v>
      </c>
      <c r="E8" s="45">
        <v>1</v>
      </c>
      <c r="F8" s="126" t="s">
        <v>393</v>
      </c>
      <c r="G8" s="126">
        <v>60600</v>
      </c>
      <c r="H8" s="45" t="s">
        <v>393</v>
      </c>
      <c r="I8" s="135">
        <v>61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>
        <v>1</v>
      </c>
      <c r="D12" s="77" t="s">
        <v>393</v>
      </c>
      <c r="E12" s="77">
        <v>1</v>
      </c>
      <c r="F12" s="81" t="s">
        <v>393</v>
      </c>
      <c r="G12" s="81">
        <v>60600</v>
      </c>
      <c r="H12" s="77" t="s">
        <v>393</v>
      </c>
      <c r="I12" s="78">
        <v>61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77" t="s">
        <v>393</v>
      </c>
      <c r="E16" s="77">
        <v>1</v>
      </c>
      <c r="F16" s="81">
        <v>6000</v>
      </c>
      <c r="G16" s="81" t="s">
        <v>393</v>
      </c>
      <c r="H16" s="77" t="s">
        <v>393</v>
      </c>
      <c r="I16" s="78">
        <v>6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3</v>
      </c>
      <c r="D18" s="48" t="s">
        <v>393</v>
      </c>
      <c r="E18" s="48">
        <v>3</v>
      </c>
      <c r="F18" s="12" t="s">
        <v>393</v>
      </c>
      <c r="G18" s="12">
        <v>21100</v>
      </c>
      <c r="H18" s="48" t="s">
        <v>393</v>
      </c>
      <c r="I18" s="13">
        <v>63</v>
      </c>
      <c r="J18" s="247"/>
      <c r="K18" s="247"/>
    </row>
    <row r="19" spans="1:11">
      <c r="A19" s="66" t="s">
        <v>460</v>
      </c>
      <c r="B19" s="12">
        <v>2</v>
      </c>
      <c r="C19" s="85">
        <v>1</v>
      </c>
      <c r="D19" s="48" t="s">
        <v>393</v>
      </c>
      <c r="E19" s="48">
        <v>3</v>
      </c>
      <c r="F19" s="12">
        <v>12800</v>
      </c>
      <c r="G19" s="85">
        <v>25000</v>
      </c>
      <c r="H19" s="48" t="s">
        <v>393</v>
      </c>
      <c r="I19" s="13">
        <v>51</v>
      </c>
      <c r="J19" s="247"/>
      <c r="K19" s="247"/>
    </row>
    <row r="20" spans="1:11">
      <c r="A20" s="66" t="s">
        <v>461</v>
      </c>
      <c r="B20" s="12">
        <v>1</v>
      </c>
      <c r="C20" s="12">
        <v>3</v>
      </c>
      <c r="D20" s="85">
        <v>2</v>
      </c>
      <c r="E20" s="48">
        <v>6</v>
      </c>
      <c r="F20" s="12">
        <v>12500</v>
      </c>
      <c r="G20" s="12">
        <v>20500</v>
      </c>
      <c r="H20" s="85">
        <v>55500</v>
      </c>
      <c r="I20" s="13">
        <v>185</v>
      </c>
      <c r="J20" s="247"/>
      <c r="K20" s="247"/>
    </row>
    <row r="21" spans="1:11">
      <c r="A21" s="76" t="s">
        <v>462</v>
      </c>
      <c r="B21" s="77">
        <v>3</v>
      </c>
      <c r="C21" s="77">
        <v>7</v>
      </c>
      <c r="D21" s="326">
        <v>2</v>
      </c>
      <c r="E21" s="77">
        <v>12</v>
      </c>
      <c r="F21" s="81">
        <v>12700</v>
      </c>
      <c r="G21" s="81">
        <v>21400</v>
      </c>
      <c r="H21" s="326">
        <v>55500</v>
      </c>
      <c r="I21" s="78">
        <v>299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 t="s">
        <v>393</v>
      </c>
      <c r="D23" s="326">
        <v>17</v>
      </c>
      <c r="E23" s="77">
        <v>17</v>
      </c>
      <c r="F23" s="81" t="s">
        <v>393</v>
      </c>
      <c r="G23" s="81" t="s">
        <v>393</v>
      </c>
      <c r="H23" s="326">
        <v>98000</v>
      </c>
      <c r="I23" s="78">
        <v>1666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14</v>
      </c>
      <c r="D25" s="326">
        <v>3</v>
      </c>
      <c r="E25" s="77">
        <v>17</v>
      </c>
      <c r="F25" s="81" t="s">
        <v>393</v>
      </c>
      <c r="G25" s="81">
        <v>26000</v>
      </c>
      <c r="H25" s="326">
        <v>65000</v>
      </c>
      <c r="I25" s="78">
        <v>559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 t="s">
        <v>393</v>
      </c>
      <c r="D29" s="85">
        <v>1</v>
      </c>
      <c r="E29" s="48">
        <v>1</v>
      </c>
      <c r="F29" s="48" t="s">
        <v>393</v>
      </c>
      <c r="G29" s="12" t="s">
        <v>393</v>
      </c>
      <c r="H29" s="85">
        <v>50000</v>
      </c>
      <c r="I29" s="13">
        <v>50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326">
        <v>1</v>
      </c>
      <c r="E30" s="77">
        <v>1</v>
      </c>
      <c r="F30" s="81" t="s">
        <v>393</v>
      </c>
      <c r="G30" s="81" t="s">
        <v>393</v>
      </c>
      <c r="H30" s="326">
        <v>50000</v>
      </c>
      <c r="I30" s="78">
        <v>50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21</v>
      </c>
      <c r="D32" s="85">
        <v>57</v>
      </c>
      <c r="E32" s="48">
        <v>78</v>
      </c>
      <c r="F32" s="83" t="s">
        <v>393</v>
      </c>
      <c r="G32" s="83">
        <v>30330</v>
      </c>
      <c r="H32" s="85">
        <v>120702</v>
      </c>
      <c r="I32" s="13">
        <v>7517</v>
      </c>
      <c r="J32" s="247"/>
      <c r="K32" s="247"/>
    </row>
    <row r="33" spans="1:11">
      <c r="A33" s="66" t="s">
        <v>470</v>
      </c>
      <c r="B33" s="83" t="s">
        <v>393</v>
      </c>
      <c r="C33" s="83">
        <v>22</v>
      </c>
      <c r="D33" s="48" t="s">
        <v>393</v>
      </c>
      <c r="E33" s="48">
        <v>22</v>
      </c>
      <c r="F33" s="83" t="s">
        <v>393</v>
      </c>
      <c r="G33" s="83">
        <v>29116</v>
      </c>
      <c r="H33" s="48" t="s">
        <v>393</v>
      </c>
      <c r="I33" s="13">
        <v>641</v>
      </c>
      <c r="J33" s="247"/>
      <c r="K33" s="247"/>
    </row>
    <row r="34" spans="1:11">
      <c r="A34" s="66" t="s">
        <v>471</v>
      </c>
      <c r="B34" s="83" t="s">
        <v>393</v>
      </c>
      <c r="C34" s="83">
        <v>22</v>
      </c>
      <c r="D34" s="48" t="s">
        <v>393</v>
      </c>
      <c r="E34" s="48">
        <v>22</v>
      </c>
      <c r="F34" s="83" t="s">
        <v>393</v>
      </c>
      <c r="G34" s="83">
        <v>28316</v>
      </c>
      <c r="H34" s="48" t="s">
        <v>393</v>
      </c>
      <c r="I34" s="13">
        <v>623</v>
      </c>
      <c r="J34" s="247"/>
      <c r="K34" s="247"/>
    </row>
    <row r="35" spans="1:11">
      <c r="A35" s="66" t="s">
        <v>472</v>
      </c>
      <c r="B35" s="83" t="s">
        <v>393</v>
      </c>
      <c r="C35" s="83">
        <v>54</v>
      </c>
      <c r="D35" s="85">
        <v>2</v>
      </c>
      <c r="E35" s="48">
        <v>56</v>
      </c>
      <c r="F35" s="83" t="s">
        <v>393</v>
      </c>
      <c r="G35" s="83">
        <v>30000</v>
      </c>
      <c r="H35" s="85">
        <v>90000</v>
      </c>
      <c r="I35" s="13">
        <v>1800</v>
      </c>
      <c r="J35" s="247"/>
      <c r="K35" s="247"/>
    </row>
    <row r="36" spans="1:11">
      <c r="A36" s="76" t="s">
        <v>473</v>
      </c>
      <c r="B36" s="77" t="s">
        <v>393</v>
      </c>
      <c r="C36" s="77">
        <v>119</v>
      </c>
      <c r="D36" s="326">
        <v>59</v>
      </c>
      <c r="E36" s="77">
        <v>178</v>
      </c>
      <c r="F36" s="81" t="s">
        <v>393</v>
      </c>
      <c r="G36" s="81">
        <v>29583</v>
      </c>
      <c r="H36" s="326">
        <v>119661</v>
      </c>
      <c r="I36" s="78">
        <v>10581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81</v>
      </c>
      <c r="D38" s="326">
        <v>20</v>
      </c>
      <c r="E38" s="77">
        <v>101</v>
      </c>
      <c r="F38" s="81" t="s">
        <v>393</v>
      </c>
      <c r="G38" s="81">
        <v>18090</v>
      </c>
      <c r="H38" s="326">
        <v>25000</v>
      </c>
      <c r="I38" s="78">
        <v>1965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2</v>
      </c>
      <c r="D40" s="48" t="s">
        <v>393</v>
      </c>
      <c r="E40" s="48">
        <v>2</v>
      </c>
      <c r="F40" s="48" t="s">
        <v>393</v>
      </c>
      <c r="G40" s="12">
        <v>17200</v>
      </c>
      <c r="H40" s="48" t="s">
        <v>393</v>
      </c>
      <c r="I40" s="13">
        <v>34</v>
      </c>
      <c r="J40" s="247"/>
      <c r="K40" s="247"/>
    </row>
    <row r="41" spans="1:11">
      <c r="A41" s="66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85" t="s">
        <v>393</v>
      </c>
      <c r="E43" s="48" t="s">
        <v>393</v>
      </c>
      <c r="F43" s="48" t="s">
        <v>393</v>
      </c>
      <c r="G43" s="12" t="s">
        <v>393</v>
      </c>
      <c r="H43" s="85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12">
        <v>8</v>
      </c>
      <c r="D45" s="48" t="s">
        <v>393</v>
      </c>
      <c r="E45" s="48">
        <v>8</v>
      </c>
      <c r="F45" s="48" t="s">
        <v>393</v>
      </c>
      <c r="G45" s="12">
        <v>15000</v>
      </c>
      <c r="H45" s="48" t="s">
        <v>393</v>
      </c>
      <c r="I45" s="13">
        <v>120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6</v>
      </c>
      <c r="D47" s="48" t="s">
        <v>393</v>
      </c>
      <c r="E47" s="48">
        <v>6</v>
      </c>
      <c r="F47" s="48" t="s">
        <v>393</v>
      </c>
      <c r="G47" s="12">
        <v>33000</v>
      </c>
      <c r="H47" s="48" t="s">
        <v>393</v>
      </c>
      <c r="I47" s="13">
        <v>198</v>
      </c>
      <c r="J47" s="247"/>
      <c r="K47" s="247"/>
    </row>
    <row r="48" spans="1:11">
      <c r="A48" s="66" t="s">
        <v>483</v>
      </c>
      <c r="B48" s="12" t="s">
        <v>393</v>
      </c>
      <c r="C48" s="12">
        <v>3</v>
      </c>
      <c r="D48" s="48" t="s">
        <v>393</v>
      </c>
      <c r="E48" s="48">
        <v>3</v>
      </c>
      <c r="F48" s="12" t="s">
        <v>393</v>
      </c>
      <c r="G48" s="12">
        <v>35000</v>
      </c>
      <c r="H48" s="48" t="s">
        <v>393</v>
      </c>
      <c r="I48" s="13">
        <v>105</v>
      </c>
      <c r="J48" s="247"/>
      <c r="K48" s="247"/>
    </row>
    <row r="49" spans="1:11">
      <c r="A49" s="76" t="s">
        <v>484</v>
      </c>
      <c r="B49" s="77" t="s">
        <v>393</v>
      </c>
      <c r="C49" s="77">
        <v>19</v>
      </c>
      <c r="D49" s="326" t="s">
        <v>393</v>
      </c>
      <c r="E49" s="77">
        <v>19</v>
      </c>
      <c r="F49" s="81" t="s">
        <v>393</v>
      </c>
      <c r="G49" s="81">
        <v>24074</v>
      </c>
      <c r="H49" s="326" t="s">
        <v>393</v>
      </c>
      <c r="I49" s="78">
        <v>457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 t="s">
        <v>393</v>
      </c>
      <c r="D51" s="326">
        <v>60</v>
      </c>
      <c r="E51" s="77">
        <v>60</v>
      </c>
      <c r="F51" s="81" t="s">
        <v>393</v>
      </c>
      <c r="G51" s="81" t="s">
        <v>393</v>
      </c>
      <c r="H51" s="326">
        <v>200000</v>
      </c>
      <c r="I51" s="78">
        <v>12000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10</v>
      </c>
      <c r="D53" s="48" t="s">
        <v>393</v>
      </c>
      <c r="E53" s="48">
        <v>10</v>
      </c>
      <c r="F53" s="48" t="s">
        <v>393</v>
      </c>
      <c r="G53" s="12">
        <v>25000</v>
      </c>
      <c r="H53" s="48" t="s">
        <v>393</v>
      </c>
      <c r="I53" s="13">
        <v>250</v>
      </c>
      <c r="J53" s="247"/>
      <c r="K53" s="247"/>
    </row>
    <row r="54" spans="1:11">
      <c r="A54" s="66" t="s">
        <v>487</v>
      </c>
      <c r="B54" s="48" t="s">
        <v>393</v>
      </c>
      <c r="C54" s="12">
        <v>6</v>
      </c>
      <c r="D54" s="48" t="s">
        <v>393</v>
      </c>
      <c r="E54" s="48">
        <v>6</v>
      </c>
      <c r="F54" s="48" t="s">
        <v>393</v>
      </c>
      <c r="G54" s="12">
        <v>20000</v>
      </c>
      <c r="H54" s="48" t="s">
        <v>393</v>
      </c>
      <c r="I54" s="13">
        <v>120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50</v>
      </c>
      <c r="D57" s="48" t="s">
        <v>393</v>
      </c>
      <c r="E57" s="48">
        <v>50</v>
      </c>
      <c r="F57" s="48" t="s">
        <v>393</v>
      </c>
      <c r="G57" s="12">
        <v>22000</v>
      </c>
      <c r="H57" s="48" t="s">
        <v>393</v>
      </c>
      <c r="I57" s="13">
        <v>1100</v>
      </c>
      <c r="J57" s="247"/>
      <c r="K57" s="247"/>
    </row>
    <row r="58" spans="1:11">
      <c r="A58" s="76" t="s">
        <v>565</v>
      </c>
      <c r="B58" s="77" t="s">
        <v>393</v>
      </c>
      <c r="C58" s="77">
        <v>66</v>
      </c>
      <c r="D58" s="326" t="s">
        <v>393</v>
      </c>
      <c r="E58" s="77">
        <v>66</v>
      </c>
      <c r="F58" s="81" t="s">
        <v>393</v>
      </c>
      <c r="G58" s="81">
        <v>22273</v>
      </c>
      <c r="H58" s="326" t="s">
        <v>393</v>
      </c>
      <c r="I58" s="78">
        <v>1470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22</v>
      </c>
      <c r="D60" s="12">
        <v>47</v>
      </c>
      <c r="E60" s="48">
        <v>69</v>
      </c>
      <c r="F60" s="48" t="s">
        <v>393</v>
      </c>
      <c r="G60" s="12">
        <v>30000</v>
      </c>
      <c r="H60" s="12">
        <v>50000</v>
      </c>
      <c r="I60" s="13">
        <v>3010</v>
      </c>
      <c r="J60" s="247"/>
      <c r="K60" s="247"/>
    </row>
    <row r="61" spans="1:11">
      <c r="A61" s="66" t="s">
        <v>493</v>
      </c>
      <c r="B61" s="12" t="s">
        <v>393</v>
      </c>
      <c r="C61" s="12">
        <v>65</v>
      </c>
      <c r="D61" s="85">
        <v>5</v>
      </c>
      <c r="E61" s="48">
        <v>70</v>
      </c>
      <c r="F61" s="12" t="s">
        <v>393</v>
      </c>
      <c r="G61" s="12">
        <v>19000</v>
      </c>
      <c r="H61" s="85">
        <v>33500</v>
      </c>
      <c r="I61" s="13">
        <v>1403</v>
      </c>
      <c r="J61" s="247"/>
      <c r="K61" s="247"/>
    </row>
    <row r="62" spans="1:11">
      <c r="A62" s="66" t="s">
        <v>494</v>
      </c>
      <c r="B62" s="48" t="s">
        <v>393</v>
      </c>
      <c r="C62" s="12">
        <v>10</v>
      </c>
      <c r="D62" s="85">
        <v>10</v>
      </c>
      <c r="E62" s="48">
        <v>20</v>
      </c>
      <c r="F62" s="48" t="s">
        <v>393</v>
      </c>
      <c r="G62" s="12">
        <v>45000</v>
      </c>
      <c r="H62" s="85">
        <v>75000</v>
      </c>
      <c r="I62" s="13">
        <v>1200</v>
      </c>
      <c r="J62" s="247"/>
      <c r="K62" s="247"/>
    </row>
    <row r="63" spans="1:11">
      <c r="A63" s="76" t="s">
        <v>495</v>
      </c>
      <c r="B63" s="77" t="s">
        <v>393</v>
      </c>
      <c r="C63" s="77">
        <v>97</v>
      </c>
      <c r="D63" s="326">
        <v>62</v>
      </c>
      <c r="E63" s="77">
        <v>159</v>
      </c>
      <c r="F63" s="81" t="s">
        <v>393</v>
      </c>
      <c r="G63" s="81">
        <v>24175</v>
      </c>
      <c r="H63" s="326">
        <v>52702</v>
      </c>
      <c r="I63" s="78">
        <v>5613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52</v>
      </c>
      <c r="D65" s="326">
        <v>113</v>
      </c>
      <c r="E65" s="77">
        <v>165</v>
      </c>
      <c r="F65" s="81" t="s">
        <v>393</v>
      </c>
      <c r="G65" s="81">
        <v>26200</v>
      </c>
      <c r="H65" s="326">
        <v>66000</v>
      </c>
      <c r="I65" s="78">
        <v>8820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85">
        <v>20</v>
      </c>
      <c r="E67" s="48">
        <v>20</v>
      </c>
      <c r="F67" s="48" t="s">
        <v>393</v>
      </c>
      <c r="G67" s="12" t="s">
        <v>393</v>
      </c>
      <c r="H67" s="85">
        <v>268500</v>
      </c>
      <c r="I67" s="13">
        <v>5370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77" t="s">
        <v>393</v>
      </c>
      <c r="C69" s="77" t="s">
        <v>393</v>
      </c>
      <c r="D69" s="326">
        <v>20</v>
      </c>
      <c r="E69" s="77">
        <v>20</v>
      </c>
      <c r="F69" s="81" t="s">
        <v>393</v>
      </c>
      <c r="G69" s="81" t="s">
        <v>393</v>
      </c>
      <c r="H69" s="326">
        <v>268500</v>
      </c>
      <c r="I69" s="78">
        <v>5370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500</v>
      </c>
      <c r="B71" s="48" t="s">
        <v>393</v>
      </c>
      <c r="C71" s="12" t="s">
        <v>393</v>
      </c>
      <c r="D71" s="12">
        <v>4839</v>
      </c>
      <c r="E71" s="48">
        <v>4839</v>
      </c>
      <c r="F71" s="48" t="s">
        <v>393</v>
      </c>
      <c r="G71" s="12" t="s">
        <v>393</v>
      </c>
      <c r="H71" s="12">
        <v>85586</v>
      </c>
      <c r="I71" s="13">
        <v>414151</v>
      </c>
    </row>
    <row r="72" spans="1:11">
      <c r="A72" s="66" t="s">
        <v>501</v>
      </c>
      <c r="B72" s="48" t="s">
        <v>393</v>
      </c>
      <c r="C72" s="12">
        <v>62</v>
      </c>
      <c r="D72" s="85">
        <v>19</v>
      </c>
      <c r="E72" s="48">
        <v>81</v>
      </c>
      <c r="F72" s="48" t="s">
        <v>393</v>
      </c>
      <c r="G72" s="12">
        <v>38000</v>
      </c>
      <c r="H72" s="85">
        <v>50000</v>
      </c>
      <c r="I72" s="13">
        <v>3306</v>
      </c>
    </row>
    <row r="73" spans="1:11">
      <c r="A73" s="66" t="s">
        <v>502</v>
      </c>
      <c r="B73" s="12">
        <v>1</v>
      </c>
      <c r="C73" s="12">
        <v>60</v>
      </c>
      <c r="D73" s="48" t="s">
        <v>393</v>
      </c>
      <c r="E73" s="48">
        <v>61</v>
      </c>
      <c r="F73" s="12">
        <v>9000</v>
      </c>
      <c r="G73" s="12">
        <v>30000</v>
      </c>
      <c r="H73" s="48" t="s">
        <v>393</v>
      </c>
      <c r="I73" s="13">
        <v>1809</v>
      </c>
    </row>
    <row r="74" spans="1:11">
      <c r="A74" s="66" t="s">
        <v>503</v>
      </c>
      <c r="B74" s="48" t="s">
        <v>393</v>
      </c>
      <c r="C74" s="12">
        <v>46</v>
      </c>
      <c r="D74" s="85">
        <v>2587</v>
      </c>
      <c r="E74" s="48">
        <v>2633</v>
      </c>
      <c r="F74" s="48" t="s">
        <v>393</v>
      </c>
      <c r="G74" s="12">
        <v>32608</v>
      </c>
      <c r="H74" s="85">
        <v>99470</v>
      </c>
      <c r="I74" s="13">
        <v>258829</v>
      </c>
    </row>
    <row r="75" spans="1:11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</row>
    <row r="76" spans="1:11">
      <c r="A76" s="66" t="s">
        <v>505</v>
      </c>
      <c r="B76" s="12" t="s">
        <v>393</v>
      </c>
      <c r="C76" s="12">
        <v>77</v>
      </c>
      <c r="D76" s="48" t="s">
        <v>393</v>
      </c>
      <c r="E76" s="48">
        <v>77</v>
      </c>
      <c r="F76" s="12" t="s">
        <v>393</v>
      </c>
      <c r="G76" s="12">
        <v>22300</v>
      </c>
      <c r="H76" s="48" t="s">
        <v>393</v>
      </c>
      <c r="I76" s="13">
        <v>1717</v>
      </c>
    </row>
    <row r="77" spans="1:11">
      <c r="A77" s="66" t="s">
        <v>506</v>
      </c>
      <c r="B77" s="48" t="s">
        <v>393</v>
      </c>
      <c r="C77" s="12">
        <v>10</v>
      </c>
      <c r="D77" s="85">
        <v>139</v>
      </c>
      <c r="E77" s="48">
        <v>149</v>
      </c>
      <c r="F77" s="48" t="s">
        <v>393</v>
      </c>
      <c r="G77" s="12">
        <v>45000</v>
      </c>
      <c r="H77" s="85">
        <v>76000</v>
      </c>
      <c r="I77" s="13">
        <v>11014</v>
      </c>
    </row>
    <row r="78" spans="1:11">
      <c r="A78" s="66" t="s">
        <v>507</v>
      </c>
      <c r="B78" s="48" t="s">
        <v>393</v>
      </c>
      <c r="C78" s="12">
        <v>15</v>
      </c>
      <c r="D78" s="85" t="s">
        <v>393</v>
      </c>
      <c r="E78" s="48">
        <v>15</v>
      </c>
      <c r="F78" s="48" t="s">
        <v>393</v>
      </c>
      <c r="G78" s="12">
        <v>37500</v>
      </c>
      <c r="H78" s="85" t="s">
        <v>393</v>
      </c>
      <c r="I78" s="13">
        <v>563</v>
      </c>
    </row>
    <row r="79" spans="1:11">
      <c r="A79" s="76" t="s">
        <v>508</v>
      </c>
      <c r="B79" s="77">
        <v>1</v>
      </c>
      <c r="C79" s="77">
        <v>270</v>
      </c>
      <c r="D79" s="326">
        <v>7584</v>
      </c>
      <c r="E79" s="77">
        <v>7855</v>
      </c>
      <c r="F79" s="81">
        <v>9000</v>
      </c>
      <c r="G79" s="81">
        <v>31058</v>
      </c>
      <c r="H79" s="326">
        <v>90057</v>
      </c>
      <c r="I79" s="78">
        <v>691389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>
        <v>2</v>
      </c>
      <c r="D81" s="85">
        <v>195</v>
      </c>
      <c r="E81" s="48">
        <v>197</v>
      </c>
      <c r="F81" s="48" t="s">
        <v>393</v>
      </c>
      <c r="G81" s="12">
        <v>25000</v>
      </c>
      <c r="H81" s="85">
        <v>167920</v>
      </c>
      <c r="I81" s="13">
        <v>32782</v>
      </c>
    </row>
    <row r="82" spans="1:9">
      <c r="A82" s="66" t="s">
        <v>510</v>
      </c>
      <c r="B82" s="12" t="s">
        <v>393</v>
      </c>
      <c r="C82" s="12">
        <v>6</v>
      </c>
      <c r="D82" s="85">
        <v>47</v>
      </c>
      <c r="E82" s="48">
        <v>52</v>
      </c>
      <c r="F82" s="12" t="s">
        <v>393</v>
      </c>
      <c r="G82" s="12">
        <v>25000</v>
      </c>
      <c r="H82" s="85">
        <v>114646</v>
      </c>
      <c r="I82" s="13">
        <v>5483</v>
      </c>
    </row>
    <row r="83" spans="1:9">
      <c r="A83" s="76" t="s">
        <v>511</v>
      </c>
      <c r="B83" s="77" t="s">
        <v>393</v>
      </c>
      <c r="C83" s="77">
        <v>8</v>
      </c>
      <c r="D83" s="326">
        <v>242</v>
      </c>
      <c r="E83" s="77">
        <v>249</v>
      </c>
      <c r="F83" s="81" t="s">
        <v>393</v>
      </c>
      <c r="G83" s="81">
        <v>25000</v>
      </c>
      <c r="H83" s="326">
        <v>157573</v>
      </c>
      <c r="I83" s="78">
        <v>38265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5</v>
      </c>
      <c r="C85" s="55">
        <v>734</v>
      </c>
      <c r="D85" s="55">
        <v>8183</v>
      </c>
      <c r="E85" s="55">
        <v>8921</v>
      </c>
      <c r="F85" s="205">
        <v>10620</v>
      </c>
      <c r="G85" s="205">
        <v>26949</v>
      </c>
      <c r="H85" s="205">
        <v>92729</v>
      </c>
      <c r="I85" s="56">
        <v>778571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Hoja145">
    <pageSetUpPr fitToPage="1"/>
  </sheetPr>
  <dimension ref="A1:G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6.5703125" style="385" customWidth="1"/>
    <col min="2" max="6" width="20.7109375" style="385" customWidth="1"/>
    <col min="7" max="7" width="14.28515625" style="385" customWidth="1"/>
    <col min="8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7" s="415" customFormat="1" ht="18">
      <c r="A1" s="1557" t="s">
        <v>369</v>
      </c>
      <c r="B1" s="1557"/>
      <c r="C1" s="1557"/>
      <c r="D1" s="1557"/>
      <c r="E1" s="1557"/>
      <c r="F1" s="1557"/>
    </row>
    <row r="2" spans="1:7" s="416" customFormat="1" ht="12.75" customHeight="1"/>
    <row r="3" spans="1:7" s="416" customFormat="1" ht="15">
      <c r="A3" s="1565" t="s">
        <v>1330</v>
      </c>
      <c r="B3" s="1565"/>
      <c r="C3" s="1565"/>
      <c r="D3" s="1565"/>
      <c r="E3" s="1565"/>
      <c r="F3" s="1565"/>
      <c r="G3" s="254"/>
    </row>
    <row r="4" spans="1:7" s="416" customFormat="1" ht="15">
      <c r="A4" s="1565" t="s">
        <v>675</v>
      </c>
      <c r="B4" s="1565"/>
      <c r="C4" s="1565"/>
      <c r="D4" s="1565"/>
      <c r="E4" s="1565"/>
      <c r="F4" s="1565"/>
      <c r="G4" s="254"/>
    </row>
    <row r="5" spans="1:7" s="416" customFormat="1" ht="13.5" customHeight="1" thickBot="1">
      <c r="A5" s="417"/>
      <c r="B5" s="418"/>
      <c r="C5" s="418"/>
      <c r="D5" s="418"/>
      <c r="E5" s="418"/>
      <c r="F5" s="418"/>
    </row>
    <row r="6" spans="1:7" s="1176" customFormat="1" ht="18" customHeight="1">
      <c r="A6" s="1566" t="s">
        <v>372</v>
      </c>
      <c r="B6" s="1125"/>
      <c r="C6" s="1125"/>
      <c r="D6" s="1125"/>
      <c r="E6" s="820" t="s">
        <v>514</v>
      </c>
      <c r="F6" s="746"/>
    </row>
    <row r="7" spans="1:7" s="1176" customFormat="1" ht="18" customHeight="1">
      <c r="A7" s="1567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7" s="1176" customFormat="1" ht="18" customHeight="1">
      <c r="A8" s="1567"/>
      <c r="B8" s="782" t="s">
        <v>376</v>
      </c>
      <c r="C8" s="782" t="s">
        <v>517</v>
      </c>
      <c r="D8" s="1186" t="s">
        <v>377</v>
      </c>
      <c r="E8" s="782" t="s">
        <v>518</v>
      </c>
      <c r="F8" s="799" t="s">
        <v>378</v>
      </c>
    </row>
    <row r="9" spans="1:7" s="1176" customFormat="1" ht="18" customHeight="1" thickBot="1">
      <c r="A9" s="1568"/>
      <c r="B9" s="750"/>
      <c r="C9" s="750"/>
      <c r="D9" s="750"/>
      <c r="E9" s="785" t="s">
        <v>519</v>
      </c>
      <c r="F9" s="1017"/>
    </row>
    <row r="10" spans="1:7" ht="18.75" customHeight="1">
      <c r="A10" s="452">
        <v>2004</v>
      </c>
      <c r="B10" s="1391">
        <v>6.5229999999999997</v>
      </c>
      <c r="C10" s="1419">
        <v>465.34110072052732</v>
      </c>
      <c r="D10" s="1391">
        <v>303.54199999999997</v>
      </c>
      <c r="E10" s="1420">
        <v>37.119999999999997</v>
      </c>
      <c r="F10" s="1377">
        <v>112674.79039999998</v>
      </c>
    </row>
    <row r="11" spans="1:7">
      <c r="A11" s="452">
        <v>2005</v>
      </c>
      <c r="B11" s="1391">
        <v>6.8449999999999998</v>
      </c>
      <c r="C11" s="1379">
        <v>436.75821767713666</v>
      </c>
      <c r="D11" s="1391">
        <v>298.96100000000001</v>
      </c>
      <c r="E11" s="1420">
        <v>49.29</v>
      </c>
      <c r="F11" s="1377">
        <v>147357.8769</v>
      </c>
    </row>
    <row r="12" spans="1:7">
      <c r="A12" s="452">
        <v>2006</v>
      </c>
      <c r="B12" s="1391">
        <v>7.1180000000000003</v>
      </c>
      <c r="C12" s="1379">
        <v>469.29334082607477</v>
      </c>
      <c r="D12" s="1391">
        <v>334.04300000000001</v>
      </c>
      <c r="E12" s="1420">
        <v>45.93</v>
      </c>
      <c r="F12" s="1377">
        <v>153425.94990000001</v>
      </c>
    </row>
    <row r="13" spans="1:7">
      <c r="A13" s="452">
        <v>2007</v>
      </c>
      <c r="B13" s="1391">
        <v>6.7240000000000002</v>
      </c>
      <c r="C13" s="1379">
        <v>471.03658536585374</v>
      </c>
      <c r="D13" s="1391">
        <v>316.72500000000002</v>
      </c>
      <c r="E13" s="1420">
        <v>43.33</v>
      </c>
      <c r="F13" s="1377">
        <v>137236.9425</v>
      </c>
    </row>
    <row r="14" spans="1:7">
      <c r="A14" s="452">
        <v>2008</v>
      </c>
      <c r="B14" s="1391">
        <v>7.2290000000000001</v>
      </c>
      <c r="C14" s="1379">
        <v>479.95435053257717</v>
      </c>
      <c r="D14" s="1391">
        <v>346.959</v>
      </c>
      <c r="E14" s="1420">
        <v>51.27</v>
      </c>
      <c r="F14" s="1377">
        <v>177885.87930000003</v>
      </c>
    </row>
    <row r="15" spans="1:7">
      <c r="A15" s="452">
        <v>2009</v>
      </c>
      <c r="B15" s="1391">
        <v>7.41</v>
      </c>
      <c r="C15" s="1379">
        <v>489.5721997300945</v>
      </c>
      <c r="D15" s="1391">
        <v>362.77300000000002</v>
      </c>
      <c r="E15" s="1420">
        <v>42.87</v>
      </c>
      <c r="F15" s="1377">
        <v>155520.78509999998</v>
      </c>
    </row>
    <row r="16" spans="1:7">
      <c r="A16" s="452">
        <v>2010</v>
      </c>
      <c r="B16" s="1391">
        <v>7.6180000000000003</v>
      </c>
      <c r="C16" s="1379">
        <v>481.09477553163561</v>
      </c>
      <c r="D16" s="1391">
        <v>366.49799999999999</v>
      </c>
      <c r="E16" s="1420">
        <v>54.89</v>
      </c>
      <c r="F16" s="1377">
        <v>201170.75219999999</v>
      </c>
    </row>
    <row r="17" spans="1:6">
      <c r="A17" s="15">
        <v>2011</v>
      </c>
      <c r="B17" s="1391">
        <v>8.1440000000000001</v>
      </c>
      <c r="C17" s="1379">
        <v>495.30943025540273</v>
      </c>
      <c r="D17" s="1391">
        <v>403.38</v>
      </c>
      <c r="E17" s="1420">
        <v>29.33</v>
      </c>
      <c r="F17" s="1377">
        <v>118311.35399999999</v>
      </c>
    </row>
    <row r="18" spans="1:6">
      <c r="A18" s="15">
        <v>2012</v>
      </c>
      <c r="B18" s="1391">
        <v>8.8789999999999996</v>
      </c>
      <c r="C18" s="1379">
        <v>523.75154859781514</v>
      </c>
      <c r="D18" s="1391">
        <v>465.03899999999999</v>
      </c>
      <c r="E18" s="1420">
        <v>44.52</v>
      </c>
      <c r="F18" s="1377">
        <v>207035.3628</v>
      </c>
    </row>
    <row r="19" spans="1:6">
      <c r="A19" s="15">
        <v>2013</v>
      </c>
      <c r="B19" s="1391">
        <v>9.5820000000000007</v>
      </c>
      <c r="C19" s="1379">
        <v>510.64182842830303</v>
      </c>
      <c r="D19" s="1391">
        <v>489.29700000000003</v>
      </c>
      <c r="E19" s="1420">
        <v>51.91</v>
      </c>
      <c r="F19" s="1377">
        <v>253994.07269999999</v>
      </c>
    </row>
    <row r="20" spans="1:6" ht="13.5" thickBot="1">
      <c r="A20" s="19">
        <v>2014</v>
      </c>
      <c r="B20" s="1421">
        <v>10.102</v>
      </c>
      <c r="C20" s="1380">
        <f>D20/B20*10</f>
        <v>459.80597901405656</v>
      </c>
      <c r="D20" s="1421">
        <v>464.49599999999998</v>
      </c>
      <c r="E20" s="1422">
        <v>44.2</v>
      </c>
      <c r="F20" s="1390">
        <v>205307.23200000002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Hoja146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1414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4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.7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4.75" customHeight="1" thickBot="1">
      <c r="A7" s="1549"/>
      <c r="B7" s="1657"/>
      <c r="C7" s="1187" t="s">
        <v>883</v>
      </c>
      <c r="D7" s="1187" t="s">
        <v>884</v>
      </c>
      <c r="E7" s="1657"/>
      <c r="F7" s="1657"/>
      <c r="G7" s="1187" t="s">
        <v>883</v>
      </c>
      <c r="H7" s="1187" t="s">
        <v>884</v>
      </c>
      <c r="I7" s="1543"/>
    </row>
    <row r="8" spans="1:11" ht="24" customHeight="1">
      <c r="A8" s="75" t="s">
        <v>452</v>
      </c>
      <c r="B8" s="126" t="s">
        <v>393</v>
      </c>
      <c r="C8" s="126">
        <v>22</v>
      </c>
      <c r="D8" s="45" t="s">
        <v>393</v>
      </c>
      <c r="E8" s="45">
        <v>22</v>
      </c>
      <c r="F8" s="126" t="s">
        <v>393</v>
      </c>
      <c r="G8" s="126">
        <v>76250</v>
      </c>
      <c r="H8" s="45" t="s">
        <v>393</v>
      </c>
      <c r="I8" s="135">
        <v>1678</v>
      </c>
      <c r="J8" s="247"/>
      <c r="K8" s="247"/>
    </row>
    <row r="9" spans="1:11">
      <c r="A9" s="66" t="s">
        <v>453</v>
      </c>
      <c r="B9" s="12" t="s">
        <v>393</v>
      </c>
      <c r="C9" s="12">
        <v>20</v>
      </c>
      <c r="D9" s="48" t="s">
        <v>393</v>
      </c>
      <c r="E9" s="48">
        <v>20</v>
      </c>
      <c r="F9" s="12" t="s">
        <v>393</v>
      </c>
      <c r="G9" s="12">
        <v>75000</v>
      </c>
      <c r="H9" s="48" t="s">
        <v>393</v>
      </c>
      <c r="I9" s="13">
        <v>1500</v>
      </c>
      <c r="J9" s="247"/>
      <c r="K9" s="247"/>
    </row>
    <row r="10" spans="1:11">
      <c r="A10" s="66" t="s">
        <v>454</v>
      </c>
      <c r="B10" s="48" t="s">
        <v>393</v>
      </c>
      <c r="C10" s="48">
        <v>22</v>
      </c>
      <c r="D10" s="48" t="s">
        <v>393</v>
      </c>
      <c r="E10" s="48">
        <v>22</v>
      </c>
      <c r="F10" s="12" t="s">
        <v>393</v>
      </c>
      <c r="G10" s="12">
        <v>50000</v>
      </c>
      <c r="H10" s="48" t="s">
        <v>393</v>
      </c>
      <c r="I10" s="49">
        <v>1100</v>
      </c>
      <c r="J10" s="247"/>
      <c r="K10" s="247"/>
    </row>
    <row r="11" spans="1:11">
      <c r="A11" s="66" t="s">
        <v>455</v>
      </c>
      <c r="B11" s="12" t="s">
        <v>393</v>
      </c>
      <c r="C11" s="12">
        <v>22</v>
      </c>
      <c r="D11" s="48" t="s">
        <v>393</v>
      </c>
      <c r="E11" s="48">
        <v>22</v>
      </c>
      <c r="F11" s="12" t="s">
        <v>393</v>
      </c>
      <c r="G11" s="12">
        <v>59000</v>
      </c>
      <c r="H11" s="48" t="s">
        <v>393</v>
      </c>
      <c r="I11" s="13">
        <v>1298</v>
      </c>
      <c r="J11" s="247"/>
      <c r="K11" s="247"/>
    </row>
    <row r="12" spans="1:11">
      <c r="A12" s="76" t="s">
        <v>456</v>
      </c>
      <c r="B12" s="77" t="s">
        <v>393</v>
      </c>
      <c r="C12" s="77">
        <v>86</v>
      </c>
      <c r="D12" s="77" t="s">
        <v>393</v>
      </c>
      <c r="E12" s="77">
        <v>86</v>
      </c>
      <c r="F12" s="81" t="s">
        <v>393</v>
      </c>
      <c r="G12" s="81">
        <v>64831</v>
      </c>
      <c r="H12" s="77" t="s">
        <v>393</v>
      </c>
      <c r="I12" s="78">
        <v>5576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7</v>
      </c>
      <c r="C14" s="77">
        <v>3</v>
      </c>
      <c r="D14" s="77">
        <v>1</v>
      </c>
      <c r="E14" s="77">
        <v>11</v>
      </c>
      <c r="F14" s="81">
        <v>15000</v>
      </c>
      <c r="G14" s="81">
        <v>25000</v>
      </c>
      <c r="H14" s="77">
        <v>40000</v>
      </c>
      <c r="I14" s="78">
        <v>220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3</v>
      </c>
      <c r="D18" s="48" t="s">
        <v>393</v>
      </c>
      <c r="E18" s="48">
        <v>3</v>
      </c>
      <c r="F18" s="12" t="s">
        <v>393</v>
      </c>
      <c r="G18" s="12">
        <v>32600</v>
      </c>
      <c r="H18" s="48" t="s">
        <v>393</v>
      </c>
      <c r="I18" s="13">
        <v>98</v>
      </c>
      <c r="J18" s="247"/>
      <c r="K18" s="247"/>
    </row>
    <row r="19" spans="1:11">
      <c r="A19" s="66" t="s">
        <v>460</v>
      </c>
      <c r="B19" s="12">
        <v>4</v>
      </c>
      <c r="C19" s="85">
        <v>2</v>
      </c>
      <c r="D19" s="48" t="s">
        <v>393</v>
      </c>
      <c r="E19" s="48">
        <v>6</v>
      </c>
      <c r="F19" s="12">
        <v>12700</v>
      </c>
      <c r="G19" s="85">
        <v>23500</v>
      </c>
      <c r="H19" s="48" t="s">
        <v>393</v>
      </c>
      <c r="I19" s="13">
        <v>98</v>
      </c>
      <c r="J19" s="247"/>
      <c r="K19" s="247"/>
    </row>
    <row r="20" spans="1:11">
      <c r="A20" s="66" t="s">
        <v>461</v>
      </c>
      <c r="B20" s="12">
        <v>13</v>
      </c>
      <c r="C20" s="12">
        <v>6</v>
      </c>
      <c r="D20" s="85">
        <v>2</v>
      </c>
      <c r="E20" s="48">
        <v>21</v>
      </c>
      <c r="F20" s="12">
        <v>12500</v>
      </c>
      <c r="G20" s="12">
        <v>26250</v>
      </c>
      <c r="H20" s="85">
        <v>50000</v>
      </c>
      <c r="I20" s="13">
        <v>420</v>
      </c>
      <c r="J20" s="247"/>
      <c r="K20" s="247"/>
    </row>
    <row r="21" spans="1:11">
      <c r="A21" s="76" t="s">
        <v>462</v>
      </c>
      <c r="B21" s="77">
        <v>17</v>
      </c>
      <c r="C21" s="77">
        <v>11</v>
      </c>
      <c r="D21" s="77">
        <v>2</v>
      </c>
      <c r="E21" s="77">
        <v>30</v>
      </c>
      <c r="F21" s="81">
        <v>12547</v>
      </c>
      <c r="G21" s="81">
        <v>27482</v>
      </c>
      <c r="H21" s="77">
        <v>50000</v>
      </c>
      <c r="I21" s="78">
        <v>616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104</v>
      </c>
      <c r="D23" s="77" t="s">
        <v>393</v>
      </c>
      <c r="E23" s="77">
        <v>104</v>
      </c>
      <c r="F23" s="81" t="s">
        <v>393</v>
      </c>
      <c r="G23" s="81">
        <v>68315</v>
      </c>
      <c r="H23" s="77" t="s">
        <v>393</v>
      </c>
      <c r="I23" s="78">
        <v>7105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20</v>
      </c>
      <c r="D25" s="77">
        <v>3</v>
      </c>
      <c r="E25" s="77">
        <v>23</v>
      </c>
      <c r="F25" s="81" t="s">
        <v>393</v>
      </c>
      <c r="G25" s="81">
        <v>39000</v>
      </c>
      <c r="H25" s="77">
        <v>67000</v>
      </c>
      <c r="I25" s="78">
        <v>981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8</v>
      </c>
      <c r="D29" s="85">
        <v>2</v>
      </c>
      <c r="E29" s="48">
        <v>10</v>
      </c>
      <c r="F29" s="48">
        <v>17800</v>
      </c>
      <c r="G29" s="12">
        <v>45000</v>
      </c>
      <c r="H29" s="85">
        <v>50000</v>
      </c>
      <c r="I29" s="13">
        <v>460</v>
      </c>
      <c r="J29" s="247"/>
      <c r="K29" s="247"/>
    </row>
    <row r="30" spans="1:11">
      <c r="A30" s="76" t="s">
        <v>468</v>
      </c>
      <c r="B30" s="77" t="s">
        <v>393</v>
      </c>
      <c r="C30" s="77">
        <v>8</v>
      </c>
      <c r="D30" s="77">
        <v>2</v>
      </c>
      <c r="E30" s="77">
        <v>10</v>
      </c>
      <c r="F30" s="81" t="s">
        <v>393</v>
      </c>
      <c r="G30" s="81">
        <v>45000</v>
      </c>
      <c r="H30" s="77">
        <v>50000</v>
      </c>
      <c r="I30" s="78">
        <v>460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84</v>
      </c>
      <c r="D32" s="85">
        <v>15</v>
      </c>
      <c r="E32" s="48">
        <v>99</v>
      </c>
      <c r="F32" s="83" t="s">
        <v>393</v>
      </c>
      <c r="G32" s="83">
        <v>41993</v>
      </c>
      <c r="H32" s="85">
        <v>62239</v>
      </c>
      <c r="I32" s="13">
        <v>4461</v>
      </c>
      <c r="J32" s="247"/>
      <c r="K32" s="247"/>
    </row>
    <row r="33" spans="1:11">
      <c r="A33" s="66" t="s">
        <v>470</v>
      </c>
      <c r="B33" s="83" t="s">
        <v>393</v>
      </c>
      <c r="C33" s="83">
        <v>37</v>
      </c>
      <c r="D33" s="48" t="s">
        <v>393</v>
      </c>
      <c r="E33" s="48">
        <v>37</v>
      </c>
      <c r="F33" s="83" t="s">
        <v>393</v>
      </c>
      <c r="G33" s="83">
        <v>28000</v>
      </c>
      <c r="H33" s="48" t="s">
        <v>393</v>
      </c>
      <c r="I33" s="13">
        <v>1026</v>
      </c>
      <c r="J33" s="247"/>
      <c r="K33" s="247"/>
    </row>
    <row r="34" spans="1:11">
      <c r="A34" s="66" t="s">
        <v>471</v>
      </c>
      <c r="B34" s="83" t="s">
        <v>393</v>
      </c>
      <c r="C34" s="83">
        <v>11</v>
      </c>
      <c r="D34" s="48" t="s">
        <v>393</v>
      </c>
      <c r="E34" s="48">
        <v>11</v>
      </c>
      <c r="F34" s="83" t="s">
        <v>393</v>
      </c>
      <c r="G34" s="83">
        <v>26000</v>
      </c>
      <c r="H34" s="48" t="s">
        <v>393</v>
      </c>
      <c r="I34" s="13">
        <v>286</v>
      </c>
      <c r="J34" s="247"/>
      <c r="K34" s="247"/>
    </row>
    <row r="35" spans="1:11">
      <c r="A35" s="66" t="s">
        <v>472</v>
      </c>
      <c r="B35" s="83" t="s">
        <v>393</v>
      </c>
      <c r="C35" s="83">
        <v>175</v>
      </c>
      <c r="D35" s="48">
        <v>5</v>
      </c>
      <c r="E35" s="48">
        <v>180</v>
      </c>
      <c r="F35" s="83" t="s">
        <v>393</v>
      </c>
      <c r="G35" s="83">
        <v>30000</v>
      </c>
      <c r="H35" s="48">
        <v>40000</v>
      </c>
      <c r="I35" s="13">
        <v>5434</v>
      </c>
      <c r="J35" s="247"/>
      <c r="K35" s="247"/>
    </row>
    <row r="36" spans="1:11">
      <c r="A36" s="76" t="s">
        <v>473</v>
      </c>
      <c r="B36" s="77" t="s">
        <v>393</v>
      </c>
      <c r="C36" s="77">
        <v>307</v>
      </c>
      <c r="D36" s="77">
        <v>20</v>
      </c>
      <c r="E36" s="77">
        <v>327</v>
      </c>
      <c r="F36" s="81" t="s">
        <v>393</v>
      </c>
      <c r="G36" s="81">
        <v>32897</v>
      </c>
      <c r="H36" s="77">
        <v>56679</v>
      </c>
      <c r="I36" s="78">
        <v>11207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51</v>
      </c>
      <c r="D38" s="77">
        <v>6</v>
      </c>
      <c r="E38" s="77">
        <v>57</v>
      </c>
      <c r="F38" s="81" t="s">
        <v>393</v>
      </c>
      <c r="G38" s="81">
        <v>47000</v>
      </c>
      <c r="H38" s="77">
        <v>41500</v>
      </c>
      <c r="I38" s="78">
        <v>2646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1</v>
      </c>
      <c r="D40" s="48" t="s">
        <v>393</v>
      </c>
      <c r="E40" s="48">
        <v>1</v>
      </c>
      <c r="F40" s="48" t="s">
        <v>393</v>
      </c>
      <c r="G40" s="12">
        <v>18500</v>
      </c>
      <c r="H40" s="48" t="s">
        <v>393</v>
      </c>
      <c r="I40" s="13">
        <v>19</v>
      </c>
      <c r="J40" s="247"/>
      <c r="K40" s="247"/>
    </row>
    <row r="41" spans="1:11">
      <c r="A41" s="66" t="s">
        <v>476</v>
      </c>
      <c r="B41" s="12" t="s">
        <v>393</v>
      </c>
      <c r="C41" s="12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>
        <v>6</v>
      </c>
      <c r="D42" s="48" t="s">
        <v>393</v>
      </c>
      <c r="E42" s="48">
        <v>6</v>
      </c>
      <c r="F42" s="12" t="s">
        <v>393</v>
      </c>
      <c r="G42" s="12">
        <v>25000</v>
      </c>
      <c r="H42" s="48" t="s">
        <v>393</v>
      </c>
      <c r="I42" s="13">
        <v>150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12">
        <v>25</v>
      </c>
      <c r="D45" s="48" t="s">
        <v>393</v>
      </c>
      <c r="E45" s="48">
        <v>25</v>
      </c>
      <c r="F45" s="48" t="s">
        <v>393</v>
      </c>
      <c r="G45" s="12">
        <v>25000</v>
      </c>
      <c r="H45" s="48" t="s">
        <v>393</v>
      </c>
      <c r="I45" s="13">
        <v>625</v>
      </c>
      <c r="J45" s="247"/>
      <c r="K45" s="247"/>
    </row>
    <row r="46" spans="1:11">
      <c r="A46" s="66" t="s">
        <v>481</v>
      </c>
      <c r="B46" s="12" t="s">
        <v>393</v>
      </c>
      <c r="C46" s="12">
        <v>5</v>
      </c>
      <c r="D46" s="48" t="s">
        <v>393</v>
      </c>
      <c r="E46" s="48">
        <v>5</v>
      </c>
      <c r="F46" s="12" t="s">
        <v>393</v>
      </c>
      <c r="G46" s="12">
        <v>35000</v>
      </c>
      <c r="H46" s="48" t="s">
        <v>393</v>
      </c>
      <c r="I46" s="13">
        <v>175</v>
      </c>
      <c r="J46" s="247"/>
      <c r="K46" s="247"/>
    </row>
    <row r="47" spans="1:11">
      <c r="A47" s="66" t="s">
        <v>482</v>
      </c>
      <c r="B47" s="48" t="s">
        <v>393</v>
      </c>
      <c r="C47" s="12">
        <v>9</v>
      </c>
      <c r="D47" s="48" t="s">
        <v>393</v>
      </c>
      <c r="E47" s="48">
        <v>9</v>
      </c>
      <c r="F47" s="48" t="s">
        <v>393</v>
      </c>
      <c r="G47" s="12">
        <v>23000</v>
      </c>
      <c r="H47" s="48" t="s">
        <v>393</v>
      </c>
      <c r="I47" s="13">
        <v>207</v>
      </c>
      <c r="J47" s="247"/>
      <c r="K47" s="247"/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>
        <v>46</v>
      </c>
      <c r="D49" s="77" t="s">
        <v>393</v>
      </c>
      <c r="E49" s="77">
        <v>46</v>
      </c>
      <c r="F49" s="81" t="s">
        <v>393</v>
      </c>
      <c r="G49" s="81">
        <v>25554</v>
      </c>
      <c r="H49" s="77" t="s">
        <v>393</v>
      </c>
      <c r="I49" s="78">
        <v>1176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18</v>
      </c>
      <c r="D51" s="77" t="s">
        <v>393</v>
      </c>
      <c r="E51" s="77">
        <v>18</v>
      </c>
      <c r="F51" s="81" t="s">
        <v>393</v>
      </c>
      <c r="G51" s="81">
        <v>30000</v>
      </c>
      <c r="H51" s="77" t="s">
        <v>393</v>
      </c>
      <c r="I51" s="78">
        <v>540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  <c r="J53" s="247"/>
      <c r="K53" s="247"/>
    </row>
    <row r="54" spans="1:11">
      <c r="A54" s="66" t="s">
        <v>487</v>
      </c>
      <c r="B54" s="48" t="s">
        <v>393</v>
      </c>
      <c r="C54" s="12">
        <v>38</v>
      </c>
      <c r="D54" s="48" t="s">
        <v>393</v>
      </c>
      <c r="E54" s="48">
        <v>38</v>
      </c>
      <c r="F54" s="48" t="s">
        <v>393</v>
      </c>
      <c r="G54" s="12">
        <v>22000</v>
      </c>
      <c r="H54" s="48" t="s">
        <v>393</v>
      </c>
      <c r="I54" s="13">
        <v>836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55</v>
      </c>
      <c r="D57" s="48" t="s">
        <v>393</v>
      </c>
      <c r="E57" s="48">
        <v>55</v>
      </c>
      <c r="F57" s="48" t="s">
        <v>393</v>
      </c>
      <c r="G57" s="12">
        <v>25000</v>
      </c>
      <c r="H57" s="48" t="s">
        <v>393</v>
      </c>
      <c r="I57" s="13">
        <v>1375</v>
      </c>
      <c r="J57" s="247"/>
      <c r="K57" s="247"/>
    </row>
    <row r="58" spans="1:11">
      <c r="A58" s="76" t="s">
        <v>565</v>
      </c>
      <c r="B58" s="77" t="s">
        <v>393</v>
      </c>
      <c r="C58" s="77">
        <v>93</v>
      </c>
      <c r="D58" s="77" t="s">
        <v>393</v>
      </c>
      <c r="E58" s="77">
        <v>93</v>
      </c>
      <c r="F58" s="81" t="s">
        <v>393</v>
      </c>
      <c r="G58" s="81">
        <v>23774</v>
      </c>
      <c r="H58" s="77" t="s">
        <v>393</v>
      </c>
      <c r="I58" s="78">
        <v>2211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40</v>
      </c>
      <c r="D60" s="12">
        <v>70</v>
      </c>
      <c r="E60" s="48">
        <v>110</v>
      </c>
      <c r="F60" s="48" t="s">
        <v>393</v>
      </c>
      <c r="G60" s="12">
        <v>39000</v>
      </c>
      <c r="H60" s="12">
        <v>65000</v>
      </c>
      <c r="I60" s="13">
        <v>6110</v>
      </c>
      <c r="J60" s="247"/>
      <c r="K60" s="247"/>
    </row>
    <row r="61" spans="1:11">
      <c r="A61" s="66" t="s">
        <v>493</v>
      </c>
      <c r="B61" s="12" t="s">
        <v>393</v>
      </c>
      <c r="C61" s="12">
        <v>79</v>
      </c>
      <c r="D61" s="85">
        <v>6</v>
      </c>
      <c r="E61" s="48">
        <v>85</v>
      </c>
      <c r="F61" s="12" t="s">
        <v>393</v>
      </c>
      <c r="G61" s="12">
        <v>21000</v>
      </c>
      <c r="H61" s="85">
        <v>35000</v>
      </c>
      <c r="I61" s="13">
        <v>1869</v>
      </c>
      <c r="J61" s="247"/>
      <c r="K61" s="247"/>
    </row>
    <row r="62" spans="1:11">
      <c r="A62" s="66" t="s">
        <v>494</v>
      </c>
      <c r="B62" s="48" t="s">
        <v>393</v>
      </c>
      <c r="C62" s="12">
        <v>9</v>
      </c>
      <c r="D62" s="48">
        <v>74</v>
      </c>
      <c r="E62" s="48">
        <v>83</v>
      </c>
      <c r="F62" s="48" t="s">
        <v>393</v>
      </c>
      <c r="G62" s="12">
        <v>28300</v>
      </c>
      <c r="H62" s="48">
        <v>37100</v>
      </c>
      <c r="I62" s="13">
        <v>3000</v>
      </c>
      <c r="J62" s="247"/>
      <c r="K62" s="247"/>
    </row>
    <row r="63" spans="1:11">
      <c r="A63" s="76" t="s">
        <v>495</v>
      </c>
      <c r="B63" s="77" t="s">
        <v>393</v>
      </c>
      <c r="C63" s="77">
        <v>128</v>
      </c>
      <c r="D63" s="77">
        <v>150</v>
      </c>
      <c r="E63" s="77">
        <v>278</v>
      </c>
      <c r="F63" s="81" t="s">
        <v>393</v>
      </c>
      <c r="G63" s="81">
        <v>27138</v>
      </c>
      <c r="H63" s="77">
        <v>50036</v>
      </c>
      <c r="I63" s="78">
        <v>10979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261</v>
      </c>
      <c r="D65" s="77">
        <v>68</v>
      </c>
      <c r="E65" s="77">
        <v>329</v>
      </c>
      <c r="F65" s="81" t="s">
        <v>393</v>
      </c>
      <c r="G65" s="81">
        <v>24000</v>
      </c>
      <c r="H65" s="77">
        <v>36500</v>
      </c>
      <c r="I65" s="78">
        <v>8746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124</v>
      </c>
      <c r="D67" s="48" t="s">
        <v>393</v>
      </c>
      <c r="E67" s="48">
        <v>124</v>
      </c>
      <c r="F67" s="48" t="s">
        <v>393</v>
      </c>
      <c r="G67" s="12">
        <v>40400</v>
      </c>
      <c r="H67" s="48" t="s">
        <v>393</v>
      </c>
      <c r="I67" s="13">
        <v>5010</v>
      </c>
      <c r="J67" s="247"/>
      <c r="K67" s="247"/>
    </row>
    <row r="68" spans="1:11">
      <c r="A68" s="66" t="s">
        <v>498</v>
      </c>
      <c r="B68" s="48" t="s">
        <v>393</v>
      </c>
      <c r="C68" s="12">
        <v>11</v>
      </c>
      <c r="D68" s="48" t="s">
        <v>393</v>
      </c>
      <c r="E68" s="48">
        <v>11</v>
      </c>
      <c r="F68" s="48" t="s">
        <v>393</v>
      </c>
      <c r="G68" s="12">
        <v>35000</v>
      </c>
      <c r="H68" s="48" t="s">
        <v>393</v>
      </c>
      <c r="I68" s="13">
        <v>385</v>
      </c>
      <c r="J68" s="247"/>
      <c r="K68" s="247"/>
    </row>
    <row r="69" spans="1:11">
      <c r="A69" s="76" t="s">
        <v>499</v>
      </c>
      <c r="B69" s="77" t="s">
        <v>393</v>
      </c>
      <c r="C69" s="77">
        <v>135</v>
      </c>
      <c r="D69" s="77" t="s">
        <v>393</v>
      </c>
      <c r="E69" s="77">
        <v>135</v>
      </c>
      <c r="F69" s="81" t="s">
        <v>393</v>
      </c>
      <c r="G69" s="81">
        <v>39960</v>
      </c>
      <c r="H69" s="77" t="s">
        <v>393</v>
      </c>
      <c r="I69" s="78">
        <v>5395</v>
      </c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</row>
    <row r="71" spans="1:11">
      <c r="A71" s="66" t="s">
        <v>500</v>
      </c>
      <c r="B71" s="48" t="s">
        <v>393</v>
      </c>
      <c r="C71" s="12">
        <v>103</v>
      </c>
      <c r="D71" s="12">
        <v>7116</v>
      </c>
      <c r="E71" s="48">
        <v>7219</v>
      </c>
      <c r="F71" s="48" t="s">
        <v>393</v>
      </c>
      <c r="G71" s="12">
        <v>33981</v>
      </c>
      <c r="H71" s="12">
        <v>48294</v>
      </c>
      <c r="I71" s="13">
        <v>347160</v>
      </c>
    </row>
    <row r="72" spans="1:11">
      <c r="A72" s="66" t="s">
        <v>501</v>
      </c>
      <c r="B72" s="48" t="s">
        <v>393</v>
      </c>
      <c r="C72" s="12">
        <v>161</v>
      </c>
      <c r="D72" s="85">
        <v>24</v>
      </c>
      <c r="E72" s="48">
        <v>185</v>
      </c>
      <c r="F72" s="48" t="s">
        <v>393</v>
      </c>
      <c r="G72" s="12">
        <v>46000</v>
      </c>
      <c r="H72" s="85">
        <v>58500</v>
      </c>
      <c r="I72" s="13">
        <v>8810</v>
      </c>
    </row>
    <row r="73" spans="1:11">
      <c r="A73" s="66" t="s">
        <v>502</v>
      </c>
      <c r="B73" s="12">
        <v>23</v>
      </c>
      <c r="C73" s="12">
        <v>106</v>
      </c>
      <c r="D73" s="48" t="s">
        <v>393</v>
      </c>
      <c r="E73" s="48">
        <v>129</v>
      </c>
      <c r="F73" s="12">
        <v>8000</v>
      </c>
      <c r="G73" s="12">
        <v>36000</v>
      </c>
      <c r="H73" s="48" t="s">
        <v>393</v>
      </c>
      <c r="I73" s="13">
        <v>4000</v>
      </c>
    </row>
    <row r="74" spans="1:11">
      <c r="A74" s="66" t="s">
        <v>503</v>
      </c>
      <c r="B74" s="85" t="s">
        <v>393</v>
      </c>
      <c r="C74" s="12">
        <v>195</v>
      </c>
      <c r="D74" s="85">
        <v>144</v>
      </c>
      <c r="E74" s="48">
        <v>339</v>
      </c>
      <c r="F74" s="85" t="s">
        <v>393</v>
      </c>
      <c r="G74" s="12">
        <v>26226</v>
      </c>
      <c r="H74" s="85">
        <v>58750</v>
      </c>
      <c r="I74" s="13">
        <v>13574</v>
      </c>
    </row>
    <row r="75" spans="1:11">
      <c r="A75" s="66" t="s">
        <v>504</v>
      </c>
      <c r="B75" s="12" t="s">
        <v>393</v>
      </c>
      <c r="C75" s="12">
        <v>18</v>
      </c>
      <c r="D75" s="48" t="s">
        <v>393</v>
      </c>
      <c r="E75" s="48">
        <v>18</v>
      </c>
      <c r="F75" s="12" t="s">
        <v>393</v>
      </c>
      <c r="G75" s="12">
        <v>30000</v>
      </c>
      <c r="H75" s="48" t="s">
        <v>393</v>
      </c>
      <c r="I75" s="13">
        <v>540</v>
      </c>
    </row>
    <row r="76" spans="1:11">
      <c r="A76" s="66" t="s">
        <v>505</v>
      </c>
      <c r="B76" s="12" t="s">
        <v>393</v>
      </c>
      <c r="C76" s="12">
        <v>12</v>
      </c>
      <c r="D76" s="48" t="s">
        <v>393</v>
      </c>
      <c r="E76" s="48">
        <v>12</v>
      </c>
      <c r="F76" s="12" t="s">
        <v>393</v>
      </c>
      <c r="G76" s="12">
        <v>24250</v>
      </c>
      <c r="H76" s="48" t="s">
        <v>393</v>
      </c>
      <c r="I76" s="13">
        <v>291</v>
      </c>
    </row>
    <row r="77" spans="1:11">
      <c r="A77" s="66" t="s">
        <v>506</v>
      </c>
      <c r="B77" s="48" t="s">
        <v>393</v>
      </c>
      <c r="C77" s="12" t="s">
        <v>393</v>
      </c>
      <c r="D77" s="85">
        <v>185</v>
      </c>
      <c r="E77" s="48">
        <v>185</v>
      </c>
      <c r="F77" s="48" t="s">
        <v>393</v>
      </c>
      <c r="G77" s="12" t="s">
        <v>393</v>
      </c>
      <c r="H77" s="85">
        <v>62000</v>
      </c>
      <c r="I77" s="13">
        <v>11470</v>
      </c>
    </row>
    <row r="78" spans="1:11">
      <c r="A78" s="66" t="s">
        <v>507</v>
      </c>
      <c r="B78" s="48" t="s">
        <v>393</v>
      </c>
      <c r="C78" s="12">
        <v>20</v>
      </c>
      <c r="D78" s="85">
        <v>20</v>
      </c>
      <c r="E78" s="48">
        <v>40</v>
      </c>
      <c r="F78" s="48" t="s">
        <v>393</v>
      </c>
      <c r="G78" s="12">
        <v>30000</v>
      </c>
      <c r="H78" s="85">
        <v>60000</v>
      </c>
      <c r="I78" s="13">
        <v>1800</v>
      </c>
    </row>
    <row r="79" spans="1:11">
      <c r="A79" s="76" t="s">
        <v>508</v>
      </c>
      <c r="B79" s="77">
        <v>23</v>
      </c>
      <c r="C79" s="77">
        <v>615</v>
      </c>
      <c r="D79" s="77">
        <v>7489</v>
      </c>
      <c r="E79" s="77">
        <v>8127</v>
      </c>
      <c r="F79" s="81">
        <v>8000</v>
      </c>
      <c r="G79" s="81">
        <v>34581</v>
      </c>
      <c r="H79" s="77">
        <v>48898</v>
      </c>
      <c r="I79" s="78">
        <v>387645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>
        <v>2</v>
      </c>
      <c r="C81" s="12">
        <v>128</v>
      </c>
      <c r="D81" s="85">
        <v>73</v>
      </c>
      <c r="E81" s="48">
        <v>203</v>
      </c>
      <c r="F81" s="48">
        <v>5000</v>
      </c>
      <c r="G81" s="12">
        <v>38961</v>
      </c>
      <c r="H81" s="85">
        <v>64015</v>
      </c>
      <c r="I81" s="13">
        <v>9658</v>
      </c>
    </row>
    <row r="82" spans="1:9">
      <c r="A82" s="66" t="s">
        <v>510</v>
      </c>
      <c r="B82" s="12">
        <v>1</v>
      </c>
      <c r="C82" s="12">
        <v>127</v>
      </c>
      <c r="D82" s="85">
        <v>97</v>
      </c>
      <c r="E82" s="48">
        <v>225</v>
      </c>
      <c r="F82" s="12">
        <v>21000</v>
      </c>
      <c r="G82" s="12">
        <v>35000</v>
      </c>
      <c r="H82" s="85">
        <v>50000</v>
      </c>
      <c r="I82" s="13">
        <v>9335</v>
      </c>
    </row>
    <row r="83" spans="1:9">
      <c r="A83" s="76" t="s">
        <v>511</v>
      </c>
      <c r="B83" s="77">
        <v>3</v>
      </c>
      <c r="C83" s="77">
        <v>255</v>
      </c>
      <c r="D83" s="77">
        <v>170</v>
      </c>
      <c r="E83" s="77">
        <v>428</v>
      </c>
      <c r="F83" s="81">
        <v>10333</v>
      </c>
      <c r="G83" s="81">
        <v>36988</v>
      </c>
      <c r="H83" s="77">
        <v>56018</v>
      </c>
      <c r="I83" s="78">
        <v>18993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50</v>
      </c>
      <c r="C85" s="55">
        <v>2141</v>
      </c>
      <c r="D85" s="55">
        <v>7911</v>
      </c>
      <c r="E85" s="55">
        <v>10102</v>
      </c>
      <c r="F85" s="205">
        <v>10666</v>
      </c>
      <c r="G85" s="205">
        <v>35708</v>
      </c>
      <c r="H85" s="205">
        <v>48986</v>
      </c>
      <c r="I85" s="56">
        <v>464496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Hoja25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9" width="15.1406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1415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4.75" customHeight="1">
      <c r="A5" s="1181" t="s">
        <v>552</v>
      </c>
      <c r="B5" s="1531" t="s">
        <v>686</v>
      </c>
      <c r="C5" s="1532"/>
      <c r="D5" s="1533"/>
      <c r="E5" s="1531" t="s">
        <v>576</v>
      </c>
      <c r="F5" s="1532"/>
      <c r="G5" s="1532"/>
      <c r="H5" s="1533"/>
      <c r="I5" s="1185" t="s">
        <v>374</v>
      </c>
    </row>
    <row r="6" spans="1:11" s="739" customFormat="1" ht="21" customHeight="1">
      <c r="A6" s="1182" t="s">
        <v>531</v>
      </c>
      <c r="B6" s="870"/>
      <c r="C6" s="1546" t="s">
        <v>388</v>
      </c>
      <c r="D6" s="1551"/>
      <c r="E6" s="1175" t="s">
        <v>836</v>
      </c>
      <c r="F6" s="1187"/>
      <c r="G6" s="1546" t="s">
        <v>388</v>
      </c>
      <c r="H6" s="1551"/>
      <c r="I6" s="799" t="s">
        <v>526</v>
      </c>
    </row>
    <row r="7" spans="1:11" s="739" customFormat="1" ht="15.75" customHeight="1" thickBot="1">
      <c r="A7" s="1183"/>
      <c r="B7" s="264" t="s">
        <v>387</v>
      </c>
      <c r="C7" s="733" t="s">
        <v>883</v>
      </c>
      <c r="D7" s="733" t="s">
        <v>884</v>
      </c>
      <c r="E7" s="264" t="s">
        <v>389</v>
      </c>
      <c r="F7" s="264" t="s">
        <v>387</v>
      </c>
      <c r="G7" s="733" t="s">
        <v>883</v>
      </c>
      <c r="H7" s="733" t="s">
        <v>884</v>
      </c>
      <c r="I7" s="273"/>
    </row>
    <row r="8" spans="1:11" ht="19.5" customHeight="1">
      <c r="A8" s="66" t="s">
        <v>452</v>
      </c>
      <c r="B8" s="48" t="s">
        <v>393</v>
      </c>
      <c r="C8" s="12" t="s">
        <v>393</v>
      </c>
      <c r="D8" s="12" t="s">
        <v>393</v>
      </c>
      <c r="E8" s="48" t="s">
        <v>393</v>
      </c>
      <c r="F8" s="48" t="s">
        <v>393</v>
      </c>
      <c r="G8" s="12" t="s">
        <v>393</v>
      </c>
      <c r="H8" s="12" t="s">
        <v>393</v>
      </c>
      <c r="I8" s="13" t="s">
        <v>393</v>
      </c>
      <c r="J8" s="247"/>
      <c r="K8" s="247"/>
    </row>
    <row r="9" spans="1:11">
      <c r="A9" s="66" t="s">
        <v>453</v>
      </c>
      <c r="B9" s="12" t="s">
        <v>393</v>
      </c>
      <c r="C9" s="12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48" t="s">
        <v>393</v>
      </c>
      <c r="C10" s="12" t="s">
        <v>393</v>
      </c>
      <c r="D10" s="48" t="s">
        <v>393</v>
      </c>
      <c r="E10" s="48" t="s">
        <v>393</v>
      </c>
      <c r="F10" s="48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48" t="s">
        <v>393</v>
      </c>
      <c r="C11" s="12" t="s">
        <v>393</v>
      </c>
      <c r="D11" s="48" t="s">
        <v>393</v>
      </c>
      <c r="E11" s="48" t="s">
        <v>393</v>
      </c>
      <c r="F11" s="48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81" t="s">
        <v>393</v>
      </c>
      <c r="I12" s="78" t="s">
        <v>393</v>
      </c>
      <c r="J12" s="247"/>
      <c r="K12" s="247"/>
    </row>
    <row r="13" spans="1:11">
      <c r="A13" s="66"/>
      <c r="B13" s="48"/>
      <c r="C13" s="12"/>
      <c r="D13" s="12"/>
      <c r="E13" s="48"/>
      <c r="F13" s="48"/>
      <c r="G13" s="12"/>
      <c r="H13" s="12"/>
      <c r="I13" s="13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81" t="s">
        <v>393</v>
      </c>
      <c r="I14" s="78" t="s">
        <v>393</v>
      </c>
      <c r="J14" s="247"/>
      <c r="K14" s="247"/>
    </row>
    <row r="15" spans="1:11">
      <c r="A15" s="66"/>
      <c r="B15" s="12"/>
      <c r="C15" s="12"/>
      <c r="D15" s="48"/>
      <c r="E15" s="48"/>
      <c r="F15" s="12"/>
      <c r="G15" s="12"/>
      <c r="H15" s="48"/>
      <c r="I15" s="13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77" t="s">
        <v>393</v>
      </c>
      <c r="E16" s="77">
        <v>1</v>
      </c>
      <c r="F16" s="81">
        <v>8000</v>
      </c>
      <c r="G16" s="81" t="s">
        <v>393</v>
      </c>
      <c r="H16" s="81" t="s">
        <v>393</v>
      </c>
      <c r="I16" s="78">
        <v>8</v>
      </c>
      <c r="J16" s="247"/>
      <c r="K16" s="247"/>
    </row>
    <row r="17" spans="1:11">
      <c r="A17" s="66"/>
      <c r="B17" s="12"/>
      <c r="C17" s="12"/>
      <c r="D17" s="48"/>
      <c r="E17" s="48"/>
      <c r="F17" s="12"/>
      <c r="G17" s="12"/>
      <c r="H17" s="48"/>
      <c r="I17" s="13"/>
      <c r="J17" s="247"/>
      <c r="K17" s="247"/>
    </row>
    <row r="18" spans="1:11">
      <c r="A18" s="66" t="s">
        <v>537</v>
      </c>
      <c r="B18" s="12" t="s">
        <v>393</v>
      </c>
      <c r="C18" s="12" t="s">
        <v>393</v>
      </c>
      <c r="D18" s="48" t="s">
        <v>393</v>
      </c>
      <c r="E18" s="48" t="s">
        <v>393</v>
      </c>
      <c r="F18" s="12" t="s">
        <v>393</v>
      </c>
      <c r="G18" s="12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48" t="s">
        <v>393</v>
      </c>
      <c r="C19" s="12" t="s">
        <v>393</v>
      </c>
      <c r="D19" s="48" t="s">
        <v>393</v>
      </c>
      <c r="E19" s="48" t="s">
        <v>393</v>
      </c>
      <c r="F19" s="48" t="s">
        <v>393</v>
      </c>
      <c r="G19" s="12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48" t="s">
        <v>393</v>
      </c>
      <c r="C20" s="12" t="s">
        <v>393</v>
      </c>
      <c r="D20" s="48" t="s">
        <v>393</v>
      </c>
      <c r="E20" s="48" t="s">
        <v>393</v>
      </c>
      <c r="F20" s="48" t="s">
        <v>393</v>
      </c>
      <c r="G20" s="12" t="s">
        <v>393</v>
      </c>
      <c r="H20" s="48" t="s">
        <v>393</v>
      </c>
      <c r="I20" s="13" t="s">
        <v>393</v>
      </c>
      <c r="J20" s="247"/>
      <c r="K20" s="247"/>
    </row>
    <row r="21" spans="1:11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81" t="s">
        <v>393</v>
      </c>
      <c r="G21" s="81" t="s">
        <v>393</v>
      </c>
      <c r="H21" s="81" t="s">
        <v>393</v>
      </c>
      <c r="I21" s="78" t="s">
        <v>393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13"/>
      <c r="J22" s="247"/>
      <c r="K22" s="247"/>
    </row>
    <row r="23" spans="1:11">
      <c r="A23" s="76" t="s">
        <v>463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81" t="s">
        <v>393</v>
      </c>
      <c r="G23" s="81" t="s">
        <v>393</v>
      </c>
      <c r="H23" s="81" t="s">
        <v>393</v>
      </c>
      <c r="I23" s="78" t="s">
        <v>393</v>
      </c>
      <c r="J23" s="247"/>
      <c r="K23" s="247"/>
    </row>
    <row r="24" spans="1:11">
      <c r="A24" s="66"/>
      <c r="B24" s="48"/>
      <c r="C24" s="12"/>
      <c r="D24" s="48"/>
      <c r="E24" s="48"/>
      <c r="F24" s="48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81" t="s">
        <v>393</v>
      </c>
      <c r="I25" s="78" t="s">
        <v>393</v>
      </c>
      <c r="J25" s="247"/>
      <c r="K25" s="247"/>
    </row>
    <row r="26" spans="1:11">
      <c r="A26" s="66"/>
      <c r="B26" s="48"/>
      <c r="C26" s="12"/>
      <c r="D26" s="48"/>
      <c r="E26" s="48"/>
      <c r="F26" s="48"/>
      <c r="G26" s="12"/>
      <c r="H26" s="48"/>
      <c r="I26" s="13"/>
      <c r="J26" s="247"/>
      <c r="K26" s="247"/>
    </row>
    <row r="27" spans="1:11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48" t="s">
        <v>393</v>
      </c>
      <c r="C29" s="12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48" t="s">
        <v>393</v>
      </c>
      <c r="I29" s="13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81" t="s">
        <v>393</v>
      </c>
      <c r="I30" s="78" t="s">
        <v>393</v>
      </c>
      <c r="J30" s="247"/>
      <c r="K30" s="247"/>
    </row>
    <row r="31" spans="1:11">
      <c r="A31" s="66"/>
      <c r="B31" s="48"/>
      <c r="C31" s="12"/>
      <c r="D31" s="48"/>
      <c r="E31" s="48"/>
      <c r="F31" s="48"/>
      <c r="G31" s="12"/>
      <c r="H31" s="48"/>
      <c r="I31" s="13"/>
      <c r="J31" s="247"/>
      <c r="K31" s="247"/>
    </row>
    <row r="32" spans="1:11">
      <c r="A32" s="66" t="s">
        <v>469</v>
      </c>
      <c r="B32" s="48" t="s">
        <v>393</v>
      </c>
      <c r="C32" s="12" t="s">
        <v>393</v>
      </c>
      <c r="D32" s="48" t="s">
        <v>393</v>
      </c>
      <c r="E32" s="48" t="s">
        <v>393</v>
      </c>
      <c r="F32" s="48" t="s">
        <v>393</v>
      </c>
      <c r="G32" s="12" t="s">
        <v>393</v>
      </c>
      <c r="H32" s="48" t="s">
        <v>393</v>
      </c>
      <c r="I32" s="13" t="s">
        <v>393</v>
      </c>
      <c r="J32" s="247"/>
      <c r="K32" s="247"/>
    </row>
    <row r="33" spans="1:11">
      <c r="A33" s="66" t="s">
        <v>470</v>
      </c>
      <c r="B33" s="48" t="s">
        <v>393</v>
      </c>
      <c r="C33" s="12" t="s">
        <v>393</v>
      </c>
      <c r="D33" s="48" t="s">
        <v>393</v>
      </c>
      <c r="E33" s="48" t="s">
        <v>393</v>
      </c>
      <c r="F33" s="48" t="s">
        <v>393</v>
      </c>
      <c r="G33" s="12" t="s">
        <v>393</v>
      </c>
      <c r="H33" s="48" t="s">
        <v>393</v>
      </c>
      <c r="I33" s="13" t="s">
        <v>393</v>
      </c>
      <c r="J33" s="247"/>
      <c r="K33" s="247"/>
    </row>
    <row r="34" spans="1:11">
      <c r="A34" s="66" t="s">
        <v>471</v>
      </c>
      <c r="B34" s="48" t="s">
        <v>393</v>
      </c>
      <c r="C34" s="12" t="s">
        <v>393</v>
      </c>
      <c r="D34" s="48" t="s">
        <v>393</v>
      </c>
      <c r="E34" s="48" t="s">
        <v>393</v>
      </c>
      <c r="F34" s="48" t="s">
        <v>393</v>
      </c>
      <c r="G34" s="12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48" t="s">
        <v>393</v>
      </c>
      <c r="C35" s="12" t="s">
        <v>393</v>
      </c>
      <c r="D35" s="48" t="s">
        <v>393</v>
      </c>
      <c r="E35" s="48" t="s">
        <v>393</v>
      </c>
      <c r="F35" s="48" t="s">
        <v>393</v>
      </c>
      <c r="G35" s="12" t="s">
        <v>393</v>
      </c>
      <c r="H35" s="48" t="s">
        <v>393</v>
      </c>
      <c r="I35" s="13" t="s">
        <v>393</v>
      </c>
      <c r="J35" s="247"/>
      <c r="K35" s="247"/>
    </row>
    <row r="36" spans="1:11">
      <c r="A36" s="76" t="s">
        <v>473</v>
      </c>
      <c r="B36" s="77" t="s">
        <v>393</v>
      </c>
      <c r="C36" s="77" t="s">
        <v>393</v>
      </c>
      <c r="D36" s="77" t="s">
        <v>393</v>
      </c>
      <c r="E36" s="77" t="s">
        <v>393</v>
      </c>
      <c r="F36" s="81" t="s">
        <v>393</v>
      </c>
      <c r="G36" s="81" t="s">
        <v>393</v>
      </c>
      <c r="H36" s="81" t="s">
        <v>393</v>
      </c>
      <c r="I36" s="78" t="s">
        <v>393</v>
      </c>
      <c r="J36" s="247"/>
      <c r="K36" s="247"/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81" t="s">
        <v>393</v>
      </c>
      <c r="G38" s="81" t="s">
        <v>393</v>
      </c>
      <c r="H38" s="81" t="s">
        <v>393</v>
      </c>
      <c r="I38" s="78" t="s">
        <v>393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48" t="s">
        <v>393</v>
      </c>
      <c r="C44" s="12" t="s">
        <v>393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48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12" t="s">
        <v>393</v>
      </c>
      <c r="D45" s="48" t="s">
        <v>393</v>
      </c>
      <c r="E45" s="48" t="s">
        <v>393</v>
      </c>
      <c r="F45" s="48" t="s">
        <v>393</v>
      </c>
      <c r="G45" s="12" t="s">
        <v>393</v>
      </c>
      <c r="H45" s="48" t="s">
        <v>393</v>
      </c>
      <c r="I45" s="13" t="s">
        <v>393</v>
      </c>
      <c r="J45" s="247"/>
      <c r="K45" s="247"/>
    </row>
    <row r="46" spans="1:11">
      <c r="A46" s="66" t="s">
        <v>481</v>
      </c>
      <c r="B46" s="48" t="s">
        <v>393</v>
      </c>
      <c r="C46" s="12" t="s">
        <v>393</v>
      </c>
      <c r="D46" s="48" t="s">
        <v>393</v>
      </c>
      <c r="E46" s="48" t="s">
        <v>393</v>
      </c>
      <c r="F46" s="48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 t="s">
        <v>393</v>
      </c>
      <c r="D47" s="48" t="s">
        <v>393</v>
      </c>
      <c r="E47" s="48" t="s">
        <v>393</v>
      </c>
      <c r="F47" s="48" t="s">
        <v>393</v>
      </c>
      <c r="G47" s="12" t="s">
        <v>393</v>
      </c>
      <c r="H47" s="48" t="s">
        <v>393</v>
      </c>
      <c r="I47" s="13" t="s">
        <v>393</v>
      </c>
      <c r="J47" s="247"/>
      <c r="K47" s="247"/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 t="s">
        <v>393</v>
      </c>
      <c r="D49" s="77" t="s">
        <v>393</v>
      </c>
      <c r="E49" s="77" t="s">
        <v>393</v>
      </c>
      <c r="F49" s="81" t="s">
        <v>393</v>
      </c>
      <c r="G49" s="81" t="s">
        <v>393</v>
      </c>
      <c r="H49" s="81" t="s">
        <v>393</v>
      </c>
      <c r="I49" s="78" t="s">
        <v>393</v>
      </c>
      <c r="J49" s="247"/>
      <c r="K49" s="247"/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81" t="s">
        <v>393</v>
      </c>
      <c r="I51" s="78" t="s">
        <v>393</v>
      </c>
      <c r="J51" s="247"/>
      <c r="K51" s="247"/>
    </row>
    <row r="52" spans="1:11">
      <c r="A52" s="66"/>
      <c r="B52" s="48"/>
      <c r="C52" s="12"/>
      <c r="D52" s="48"/>
      <c r="E52" s="48"/>
      <c r="F52" s="48"/>
      <c r="G52" s="12"/>
      <c r="H52" s="48"/>
      <c r="I52" s="13"/>
      <c r="J52" s="247"/>
      <c r="K52" s="247"/>
    </row>
    <row r="53" spans="1:11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  <c r="J53" s="247"/>
      <c r="K53" s="247"/>
    </row>
    <row r="54" spans="1:11">
      <c r="A54" s="66" t="s">
        <v>487</v>
      </c>
      <c r="B54" s="48" t="s">
        <v>393</v>
      </c>
      <c r="C54" s="12" t="s">
        <v>393</v>
      </c>
      <c r="D54" s="48" t="s">
        <v>393</v>
      </c>
      <c r="E54" s="48" t="s">
        <v>393</v>
      </c>
      <c r="F54" s="48" t="s">
        <v>393</v>
      </c>
      <c r="G54" s="12" t="s">
        <v>393</v>
      </c>
      <c r="H54" s="48" t="s">
        <v>393</v>
      </c>
      <c r="I54" s="13" t="s">
        <v>393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6</v>
      </c>
      <c r="D57" s="48" t="s">
        <v>393</v>
      </c>
      <c r="E57" s="48">
        <v>6</v>
      </c>
      <c r="F57" s="48" t="s">
        <v>393</v>
      </c>
      <c r="G57" s="12">
        <v>11500</v>
      </c>
      <c r="H57" s="48" t="s">
        <v>393</v>
      </c>
      <c r="I57" s="13">
        <v>69</v>
      </c>
      <c r="J57" s="247"/>
      <c r="K57" s="247"/>
    </row>
    <row r="58" spans="1:11">
      <c r="A58" s="76" t="s">
        <v>565</v>
      </c>
      <c r="B58" s="77" t="s">
        <v>393</v>
      </c>
      <c r="C58" s="77">
        <v>6</v>
      </c>
      <c r="D58" s="77" t="s">
        <v>393</v>
      </c>
      <c r="E58" s="77">
        <v>6</v>
      </c>
      <c r="F58" s="81" t="s">
        <v>393</v>
      </c>
      <c r="G58" s="81">
        <v>11500</v>
      </c>
      <c r="H58" s="81" t="s">
        <v>393</v>
      </c>
      <c r="I58" s="78">
        <v>69</v>
      </c>
      <c r="J58" s="247"/>
      <c r="K58" s="247"/>
    </row>
    <row r="59" spans="1:11">
      <c r="A59" s="66"/>
      <c r="B59" s="48"/>
      <c r="C59" s="12"/>
      <c r="D59" s="48"/>
      <c r="E59" s="48"/>
      <c r="F59" s="48"/>
      <c r="G59" s="12"/>
      <c r="H59" s="48"/>
      <c r="I59" s="13"/>
      <c r="J59" s="247"/>
      <c r="K59" s="247"/>
    </row>
    <row r="60" spans="1:11">
      <c r="A60" s="66" t="s">
        <v>492</v>
      </c>
      <c r="B60" s="48" t="s">
        <v>393</v>
      </c>
      <c r="C60" s="12">
        <v>1</v>
      </c>
      <c r="D60" s="48" t="s">
        <v>393</v>
      </c>
      <c r="E60" s="48">
        <v>1</v>
      </c>
      <c r="F60" s="48" t="s">
        <v>393</v>
      </c>
      <c r="G60" s="12">
        <v>15000</v>
      </c>
      <c r="H60" s="48" t="s">
        <v>393</v>
      </c>
      <c r="I60" s="13">
        <v>15</v>
      </c>
      <c r="J60" s="247"/>
      <c r="K60" s="247"/>
    </row>
    <row r="61" spans="1:11">
      <c r="A61" s="66" t="s">
        <v>493</v>
      </c>
      <c r="B61" s="48" t="s">
        <v>393</v>
      </c>
      <c r="C61" s="12" t="s">
        <v>393</v>
      </c>
      <c r="D61" s="48" t="s">
        <v>393</v>
      </c>
      <c r="E61" s="48" t="s">
        <v>393</v>
      </c>
      <c r="F61" s="48" t="s">
        <v>393</v>
      </c>
      <c r="G61" s="12" t="s">
        <v>393</v>
      </c>
      <c r="H61" s="48" t="s">
        <v>393</v>
      </c>
      <c r="I61" s="13" t="s">
        <v>393</v>
      </c>
      <c r="J61" s="247"/>
      <c r="K61" s="247"/>
    </row>
    <row r="62" spans="1:11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  <c r="J62" s="247"/>
      <c r="K62" s="247"/>
    </row>
    <row r="63" spans="1:11">
      <c r="A63" s="76" t="s">
        <v>495</v>
      </c>
      <c r="B63" s="77" t="s">
        <v>393</v>
      </c>
      <c r="C63" s="77">
        <v>1</v>
      </c>
      <c r="D63" s="77" t="s">
        <v>393</v>
      </c>
      <c r="E63" s="77">
        <v>1</v>
      </c>
      <c r="F63" s="81" t="s">
        <v>393</v>
      </c>
      <c r="G63" s="81">
        <v>15000</v>
      </c>
      <c r="H63" s="81" t="s">
        <v>393</v>
      </c>
      <c r="I63" s="78">
        <v>15</v>
      </c>
      <c r="J63" s="247"/>
      <c r="K63" s="247"/>
    </row>
    <row r="64" spans="1:11">
      <c r="A64" s="66"/>
      <c r="B64" s="48"/>
      <c r="C64" s="12"/>
      <c r="D64" s="48"/>
      <c r="E64" s="48"/>
      <c r="F64" s="48"/>
      <c r="G64" s="12"/>
      <c r="H64" s="48"/>
      <c r="I64" s="13"/>
      <c r="J64" s="247"/>
      <c r="K64" s="247"/>
    </row>
    <row r="65" spans="1:11">
      <c r="A65" s="76" t="s">
        <v>496</v>
      </c>
      <c r="B65" s="77" t="s">
        <v>393</v>
      </c>
      <c r="C65" s="77">
        <v>3</v>
      </c>
      <c r="D65" s="77" t="s">
        <v>393</v>
      </c>
      <c r="E65" s="77">
        <v>3</v>
      </c>
      <c r="F65" s="81" t="s">
        <v>393</v>
      </c>
      <c r="G65" s="81">
        <v>9000</v>
      </c>
      <c r="H65" s="81" t="s">
        <v>393</v>
      </c>
      <c r="I65" s="78">
        <v>27</v>
      </c>
      <c r="J65" s="247"/>
      <c r="K65" s="247"/>
    </row>
    <row r="66" spans="1:11">
      <c r="A66" s="66"/>
      <c r="B66" s="48"/>
      <c r="C66" s="12"/>
      <c r="D66" s="48"/>
      <c r="E66" s="48"/>
      <c r="F66" s="48"/>
      <c r="G66" s="12"/>
      <c r="H66" s="48"/>
      <c r="I66" s="13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81" t="s">
        <v>393</v>
      </c>
      <c r="I69" s="78" t="s">
        <v>393</v>
      </c>
      <c r="J69" s="247"/>
      <c r="K69" s="247"/>
    </row>
    <row r="70" spans="1:11">
      <c r="A70" s="66"/>
      <c r="B70" s="48"/>
      <c r="C70" s="12"/>
      <c r="D70" s="48"/>
      <c r="E70" s="48"/>
      <c r="F70" s="48"/>
      <c r="G70" s="12"/>
      <c r="H70" s="48"/>
      <c r="I70" s="13"/>
      <c r="J70" s="247"/>
      <c r="K70" s="247"/>
    </row>
    <row r="71" spans="1:11">
      <c r="A71" s="66" t="s">
        <v>500</v>
      </c>
      <c r="B71" s="48" t="s">
        <v>393</v>
      </c>
      <c r="C71" s="12" t="s">
        <v>393</v>
      </c>
      <c r="D71" s="48" t="s">
        <v>393</v>
      </c>
      <c r="E71" s="48" t="s">
        <v>393</v>
      </c>
      <c r="F71" s="48" t="s">
        <v>393</v>
      </c>
      <c r="G71" s="12" t="s">
        <v>393</v>
      </c>
      <c r="H71" s="48" t="s">
        <v>393</v>
      </c>
      <c r="I71" s="13" t="s">
        <v>393</v>
      </c>
      <c r="J71" s="247"/>
      <c r="K71" s="247"/>
    </row>
    <row r="72" spans="1:11">
      <c r="A72" s="66" t="s">
        <v>501</v>
      </c>
      <c r="B72" s="48" t="s">
        <v>393</v>
      </c>
      <c r="C72" s="12" t="s">
        <v>393</v>
      </c>
      <c r="D72" s="48" t="s">
        <v>393</v>
      </c>
      <c r="E72" s="48" t="s">
        <v>393</v>
      </c>
      <c r="F72" s="48" t="s">
        <v>393</v>
      </c>
      <c r="G72" s="12" t="s">
        <v>393</v>
      </c>
      <c r="H72" s="48" t="s">
        <v>393</v>
      </c>
      <c r="I72" s="13" t="s">
        <v>393</v>
      </c>
      <c r="J72" s="247"/>
      <c r="K72" s="247"/>
    </row>
    <row r="73" spans="1:11">
      <c r="A73" s="66" t="s">
        <v>502</v>
      </c>
      <c r="B73" s="48" t="s">
        <v>393</v>
      </c>
      <c r="C73" s="12">
        <v>21</v>
      </c>
      <c r="D73" s="48" t="s">
        <v>393</v>
      </c>
      <c r="E73" s="48">
        <v>21</v>
      </c>
      <c r="F73" s="48" t="s">
        <v>393</v>
      </c>
      <c r="G73" s="12">
        <v>12000</v>
      </c>
      <c r="H73" s="48" t="s">
        <v>393</v>
      </c>
      <c r="I73" s="13">
        <v>252</v>
      </c>
      <c r="J73" s="247"/>
      <c r="K73" s="247"/>
    </row>
    <row r="74" spans="1:11">
      <c r="A74" s="66" t="s">
        <v>503</v>
      </c>
      <c r="B74" s="48" t="s">
        <v>393</v>
      </c>
      <c r="C74" s="12" t="s">
        <v>393</v>
      </c>
      <c r="D74" s="48" t="s">
        <v>393</v>
      </c>
      <c r="E74" s="48" t="s">
        <v>393</v>
      </c>
      <c r="F74" s="48" t="s">
        <v>393</v>
      </c>
      <c r="G74" s="12" t="s">
        <v>393</v>
      </c>
      <c r="H74" s="48" t="s">
        <v>393</v>
      </c>
      <c r="I74" s="13" t="s">
        <v>393</v>
      </c>
      <c r="J74" s="247"/>
      <c r="K74" s="247"/>
    </row>
    <row r="75" spans="1:11">
      <c r="A75" s="66" t="s">
        <v>504</v>
      </c>
      <c r="B75" s="48" t="s">
        <v>393</v>
      </c>
      <c r="C75" s="12" t="s">
        <v>393</v>
      </c>
      <c r="D75" s="48" t="s">
        <v>393</v>
      </c>
      <c r="E75" s="48" t="s">
        <v>393</v>
      </c>
      <c r="F75" s="48" t="s">
        <v>393</v>
      </c>
      <c r="G75" s="12" t="s">
        <v>393</v>
      </c>
      <c r="H75" s="48" t="s">
        <v>393</v>
      </c>
      <c r="I75" s="13" t="s">
        <v>393</v>
      </c>
      <c r="J75" s="247"/>
      <c r="K75" s="247"/>
    </row>
    <row r="76" spans="1:11">
      <c r="A76" s="66" t="s">
        <v>505</v>
      </c>
      <c r="B76" s="48" t="s">
        <v>393</v>
      </c>
      <c r="C76" s="12">
        <v>1</v>
      </c>
      <c r="D76" s="48" t="s">
        <v>393</v>
      </c>
      <c r="E76" s="48">
        <v>1</v>
      </c>
      <c r="F76" s="48" t="s">
        <v>393</v>
      </c>
      <c r="G76" s="12">
        <v>10500</v>
      </c>
      <c r="H76" s="48" t="s">
        <v>393</v>
      </c>
      <c r="I76" s="13">
        <v>10</v>
      </c>
      <c r="J76" s="247"/>
      <c r="K76" s="247"/>
    </row>
    <row r="77" spans="1:11">
      <c r="A77" s="66" t="s">
        <v>506</v>
      </c>
      <c r="B77" s="48" t="s">
        <v>393</v>
      </c>
      <c r="C77" s="12">
        <v>12</v>
      </c>
      <c r="D77" s="48" t="s">
        <v>393</v>
      </c>
      <c r="E77" s="48">
        <v>12</v>
      </c>
      <c r="F77" s="48" t="s">
        <v>393</v>
      </c>
      <c r="G77" s="12">
        <v>10000</v>
      </c>
      <c r="H77" s="48" t="s">
        <v>393</v>
      </c>
      <c r="I77" s="13">
        <v>120</v>
      </c>
      <c r="J77" s="247"/>
      <c r="K77" s="247"/>
    </row>
    <row r="78" spans="1:11">
      <c r="A78" s="66" t="s">
        <v>507</v>
      </c>
      <c r="B78" s="48" t="s">
        <v>393</v>
      </c>
      <c r="C78" s="12">
        <v>1</v>
      </c>
      <c r="D78" s="48" t="s">
        <v>393</v>
      </c>
      <c r="E78" s="48">
        <v>1</v>
      </c>
      <c r="F78" s="48" t="s">
        <v>393</v>
      </c>
      <c r="G78" s="12">
        <v>6000</v>
      </c>
      <c r="H78" s="48" t="s">
        <v>393</v>
      </c>
      <c r="I78" s="13">
        <v>6</v>
      </c>
      <c r="J78" s="247"/>
      <c r="K78" s="247"/>
    </row>
    <row r="79" spans="1:11">
      <c r="A79" s="76" t="s">
        <v>508</v>
      </c>
      <c r="B79" s="77" t="s">
        <v>393</v>
      </c>
      <c r="C79" s="77">
        <v>35</v>
      </c>
      <c r="D79" s="77" t="s">
        <v>393</v>
      </c>
      <c r="E79" s="77">
        <v>35</v>
      </c>
      <c r="F79" s="81" t="s">
        <v>393</v>
      </c>
      <c r="G79" s="81">
        <v>11100</v>
      </c>
      <c r="H79" s="81" t="s">
        <v>393</v>
      </c>
      <c r="I79" s="78">
        <v>388</v>
      </c>
      <c r="J79" s="247"/>
      <c r="K79" s="247"/>
    </row>
    <row r="80" spans="1:11">
      <c r="A80" s="66"/>
      <c r="B80" s="48"/>
      <c r="C80" s="12"/>
      <c r="D80" s="48"/>
      <c r="E80" s="48"/>
      <c r="F80" s="48"/>
      <c r="G80" s="12"/>
      <c r="H80" s="48"/>
      <c r="I80" s="13"/>
      <c r="J80" s="247"/>
      <c r="K80" s="247"/>
    </row>
    <row r="81" spans="1:11">
      <c r="A81" s="66" t="s">
        <v>509</v>
      </c>
      <c r="B81" s="48" t="s">
        <v>393</v>
      </c>
      <c r="C81" s="12" t="s">
        <v>393</v>
      </c>
      <c r="D81" s="48" t="s">
        <v>393</v>
      </c>
      <c r="E81" s="48" t="s">
        <v>393</v>
      </c>
      <c r="F81" s="48" t="s">
        <v>393</v>
      </c>
      <c r="G81" s="12" t="s">
        <v>393</v>
      </c>
      <c r="H81" s="48" t="s">
        <v>393</v>
      </c>
      <c r="I81" s="13" t="s">
        <v>393</v>
      </c>
      <c r="J81" s="247"/>
      <c r="K81" s="247"/>
    </row>
    <row r="82" spans="1:11">
      <c r="A82" s="66" t="s">
        <v>510</v>
      </c>
      <c r="B82" s="48" t="s">
        <v>393</v>
      </c>
      <c r="C82" s="12" t="s">
        <v>393</v>
      </c>
      <c r="D82" s="48" t="s">
        <v>393</v>
      </c>
      <c r="E82" s="48" t="s">
        <v>393</v>
      </c>
      <c r="F82" s="48" t="s">
        <v>393</v>
      </c>
      <c r="G82" s="12" t="s">
        <v>393</v>
      </c>
      <c r="H82" s="48" t="s">
        <v>393</v>
      </c>
      <c r="I82" s="13" t="s">
        <v>393</v>
      </c>
      <c r="J82" s="247"/>
      <c r="K82" s="247"/>
    </row>
    <row r="83" spans="1:11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81" t="s">
        <v>393</v>
      </c>
      <c r="I83" s="78" t="s">
        <v>393</v>
      </c>
      <c r="J83" s="247"/>
      <c r="K83" s="247"/>
    </row>
    <row r="84" spans="1:11">
      <c r="A84" s="66"/>
      <c r="B84" s="48"/>
      <c r="C84" s="12"/>
      <c r="D84" s="48"/>
      <c r="E84" s="48"/>
      <c r="F84" s="48"/>
      <c r="G84" s="12"/>
      <c r="H84" s="48"/>
      <c r="I84" s="13"/>
      <c r="J84" s="247"/>
      <c r="K84" s="247"/>
    </row>
    <row r="85" spans="1:11" ht="13.5" thickBot="1">
      <c r="A85" s="69" t="s">
        <v>512</v>
      </c>
      <c r="B85" s="55">
        <v>1</v>
      </c>
      <c r="C85" s="55">
        <v>45</v>
      </c>
      <c r="D85" s="55" t="s">
        <v>393</v>
      </c>
      <c r="E85" s="55">
        <v>46</v>
      </c>
      <c r="F85" s="205">
        <v>8000</v>
      </c>
      <c r="G85" s="205">
        <v>11100</v>
      </c>
      <c r="H85" s="205" t="s">
        <v>393</v>
      </c>
      <c r="I85" s="56">
        <v>507</v>
      </c>
      <c r="J85" s="247"/>
      <c r="K85" s="247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Hoja147">
    <pageSetUpPr fitToPage="1"/>
  </sheetPr>
  <dimension ref="B1:H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7" width="20" style="385" customWidth="1"/>
    <col min="8" max="8" width="3.5703125" style="385" customWidth="1"/>
    <col min="9" max="9" width="2.140625" style="385" customWidth="1"/>
    <col min="10" max="10" width="11.140625" style="385" customWidth="1"/>
    <col min="11" max="18" width="12" style="385" customWidth="1"/>
    <col min="19" max="16384" width="11.42578125" style="385"/>
  </cols>
  <sheetData>
    <row r="1" spans="2:8" s="415" customFormat="1" ht="18">
      <c r="B1" s="1557" t="s">
        <v>369</v>
      </c>
      <c r="C1" s="1557"/>
      <c r="D1" s="1557"/>
      <c r="E1" s="1557"/>
      <c r="F1" s="1557"/>
      <c r="G1" s="1557"/>
    </row>
    <row r="2" spans="2:8" s="416" customFormat="1" ht="12.75" customHeight="1"/>
    <row r="3" spans="2:8" s="416" customFormat="1" ht="15">
      <c r="B3" s="1565" t="s">
        <v>1331</v>
      </c>
      <c r="C3" s="1565"/>
      <c r="D3" s="1565"/>
      <c r="E3" s="1565"/>
      <c r="F3" s="1565"/>
      <c r="G3" s="1565"/>
      <c r="H3" s="254"/>
    </row>
    <row r="4" spans="2:8" s="416" customFormat="1" ht="15">
      <c r="B4" s="1565" t="s">
        <v>670</v>
      </c>
      <c r="C4" s="1565"/>
      <c r="D4" s="1565"/>
      <c r="E4" s="1565"/>
      <c r="F4" s="1565"/>
      <c r="G4" s="1565"/>
      <c r="H4" s="254"/>
    </row>
    <row r="5" spans="2:8" s="416" customFormat="1" ht="13.5" customHeight="1" thickBot="1">
      <c r="B5" s="417"/>
      <c r="C5" s="418"/>
      <c r="D5" s="418"/>
      <c r="E5" s="418"/>
      <c r="F5" s="418"/>
      <c r="G5" s="418"/>
    </row>
    <row r="6" spans="2:8" ht="24" customHeight="1">
      <c r="B6" s="1715" t="s">
        <v>372</v>
      </c>
      <c r="C6" s="146"/>
      <c r="D6" s="146"/>
      <c r="E6" s="146"/>
      <c r="F6" s="147" t="s">
        <v>514</v>
      </c>
      <c r="G6" s="148"/>
    </row>
    <row r="7" spans="2:8" ht="24" customHeight="1">
      <c r="B7" s="1716"/>
      <c r="C7" s="125" t="s">
        <v>373</v>
      </c>
      <c r="D7" s="125" t="s">
        <v>380</v>
      </c>
      <c r="E7" s="125" t="s">
        <v>374</v>
      </c>
      <c r="F7" s="125" t="s">
        <v>515</v>
      </c>
      <c r="G7" s="43" t="s">
        <v>375</v>
      </c>
    </row>
    <row r="8" spans="2:8" ht="24" customHeight="1">
      <c r="B8" s="1716"/>
      <c r="C8" s="125" t="s">
        <v>376</v>
      </c>
      <c r="D8" s="125" t="s">
        <v>517</v>
      </c>
      <c r="E8" s="62" t="s">
        <v>377</v>
      </c>
      <c r="F8" s="125" t="s">
        <v>518</v>
      </c>
      <c r="G8" s="43" t="s">
        <v>378</v>
      </c>
    </row>
    <row r="9" spans="2:8" ht="24" customHeight="1" thickBot="1">
      <c r="B9" s="1717"/>
      <c r="C9" s="64"/>
      <c r="D9" s="64"/>
      <c r="E9" s="64"/>
      <c r="F9" s="134" t="s">
        <v>519</v>
      </c>
      <c r="G9" s="150"/>
    </row>
    <row r="10" spans="2:8" ht="22.5" customHeight="1">
      <c r="B10" s="15">
        <v>2004</v>
      </c>
      <c r="C10" s="1410">
        <v>3.8919999999999999</v>
      </c>
      <c r="D10" s="1414">
        <v>451.01233299075028</v>
      </c>
      <c r="E10" s="1410">
        <v>175.53399999999999</v>
      </c>
      <c r="F10" s="1412">
        <v>51.31</v>
      </c>
      <c r="G10" s="1413">
        <v>90066.4954</v>
      </c>
    </row>
    <row r="11" spans="2:8">
      <c r="B11" s="15">
        <v>2005</v>
      </c>
      <c r="C11" s="1410">
        <v>3.71</v>
      </c>
      <c r="D11" s="1414">
        <v>441.46361185983824</v>
      </c>
      <c r="E11" s="1410">
        <v>163.78299999999999</v>
      </c>
      <c r="F11" s="1412">
        <v>71.34</v>
      </c>
      <c r="G11" s="1413">
        <v>116842.7922</v>
      </c>
    </row>
    <row r="12" spans="2:8">
      <c r="B12" s="15">
        <v>2006</v>
      </c>
      <c r="C12" s="1410">
        <v>3.4350000000000001</v>
      </c>
      <c r="D12" s="1414">
        <v>489.056768558952</v>
      </c>
      <c r="E12" s="1410">
        <v>167.99100000000001</v>
      </c>
      <c r="F12" s="1412">
        <v>53.92</v>
      </c>
      <c r="G12" s="1413">
        <v>90580.747200000013</v>
      </c>
    </row>
    <row r="13" spans="2:8">
      <c r="B13" s="15">
        <v>2007</v>
      </c>
      <c r="C13" s="1410">
        <v>3.617</v>
      </c>
      <c r="D13" s="1414">
        <v>497.16892452308542</v>
      </c>
      <c r="E13" s="1410">
        <v>179.82599999999999</v>
      </c>
      <c r="F13" s="1412">
        <v>55.32</v>
      </c>
      <c r="G13" s="1413">
        <v>99479.743199999997</v>
      </c>
    </row>
    <row r="14" spans="2:8">
      <c r="B14" s="15">
        <v>2008</v>
      </c>
      <c r="C14" s="1410">
        <v>3.5960000000000001</v>
      </c>
      <c r="D14" s="1414">
        <v>552.74749721913236</v>
      </c>
      <c r="E14" s="1410">
        <v>198.768</v>
      </c>
      <c r="F14" s="1412">
        <v>64.819999999999993</v>
      </c>
      <c r="G14" s="1413">
        <v>128841.41759999999</v>
      </c>
    </row>
    <row r="15" spans="2:8">
      <c r="B15" s="15">
        <v>2009</v>
      </c>
      <c r="C15" s="1410">
        <v>3.7469999999999999</v>
      </c>
      <c r="D15" s="1414">
        <v>553.15986122231129</v>
      </c>
      <c r="E15" s="1410">
        <v>207.26900000000001</v>
      </c>
      <c r="F15" s="1412">
        <v>49.84</v>
      </c>
      <c r="G15" s="1413">
        <v>103302.86960000001</v>
      </c>
    </row>
    <row r="16" spans="2:8">
      <c r="B16" s="15">
        <v>2010</v>
      </c>
      <c r="C16" s="1410">
        <v>3.4380000000000002</v>
      </c>
      <c r="D16" s="1414">
        <v>553.21407795229777</v>
      </c>
      <c r="E16" s="1410">
        <v>190.19499999999999</v>
      </c>
      <c r="F16" s="1412">
        <v>60.43</v>
      </c>
      <c r="G16" s="1413">
        <v>114934.83849999998</v>
      </c>
    </row>
    <row r="17" spans="2:7">
      <c r="B17" s="15">
        <v>2011</v>
      </c>
      <c r="C17" s="1410">
        <v>3.6669999999999998</v>
      </c>
      <c r="D17" s="1414">
        <v>588.4074175074993</v>
      </c>
      <c r="E17" s="1410">
        <v>215.76900000000001</v>
      </c>
      <c r="F17" s="1412">
        <v>52.44</v>
      </c>
      <c r="G17" s="1413">
        <v>113149.26359999999</v>
      </c>
    </row>
    <row r="18" spans="2:7">
      <c r="B18" s="15">
        <v>2012</v>
      </c>
      <c r="C18" s="1410">
        <v>3.8929999999999998</v>
      </c>
      <c r="D18" s="1414">
        <v>632.2681736450038</v>
      </c>
      <c r="E18" s="1410">
        <v>246.142</v>
      </c>
      <c r="F18" s="1412">
        <v>44.8</v>
      </c>
      <c r="G18" s="1413">
        <v>110271.61599999999</v>
      </c>
    </row>
    <row r="19" spans="2:7">
      <c r="B19" s="15">
        <v>2013</v>
      </c>
      <c r="C19" s="1410">
        <v>3.665</v>
      </c>
      <c r="D19" s="1414">
        <v>562.98226466575716</v>
      </c>
      <c r="E19" s="1410">
        <v>206.333</v>
      </c>
      <c r="F19" s="1412">
        <v>61.29</v>
      </c>
      <c r="G19" s="1413">
        <v>126461.4957</v>
      </c>
    </row>
    <row r="20" spans="2:7" ht="13.5" thickBot="1">
      <c r="B20" s="19">
        <v>2014</v>
      </c>
      <c r="C20" s="1415">
        <v>3.423</v>
      </c>
      <c r="D20" s="1416">
        <f>E20/C20*10</f>
        <v>610.05258545135848</v>
      </c>
      <c r="E20" s="1415">
        <v>208.821</v>
      </c>
      <c r="F20" s="1417">
        <v>52.08</v>
      </c>
      <c r="G20" s="1418">
        <v>108753.9768</v>
      </c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ignoredErrors>
    <ignoredError sqref="D20" unlockedFormula="1"/>
  </ignoredError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Hoja148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.140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1416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>
      <c r="A5" s="1548" t="s">
        <v>448</v>
      </c>
      <c r="B5" s="35" t="s">
        <v>686</v>
      </c>
      <c r="C5" s="36"/>
      <c r="D5" s="36"/>
      <c r="E5" s="131"/>
      <c r="F5" s="35" t="s">
        <v>576</v>
      </c>
      <c r="G5" s="36"/>
      <c r="H5" s="36"/>
      <c r="I5" s="1542" t="s">
        <v>381</v>
      </c>
    </row>
    <row r="6" spans="1:11">
      <c r="A6" s="1549"/>
      <c r="B6" s="1540" t="s">
        <v>387</v>
      </c>
      <c r="C6" s="57" t="s">
        <v>388</v>
      </c>
      <c r="D6" s="58"/>
      <c r="E6" s="1540" t="s">
        <v>389</v>
      </c>
      <c r="F6" s="1540" t="s">
        <v>387</v>
      </c>
      <c r="G6" s="57" t="s">
        <v>388</v>
      </c>
      <c r="H6" s="59"/>
      <c r="I6" s="1543"/>
    </row>
    <row r="7" spans="1:11" ht="13.5" thickBot="1">
      <c r="A7" s="1549"/>
      <c r="B7" s="1657"/>
      <c r="C7" s="60" t="s">
        <v>883</v>
      </c>
      <c r="D7" s="60" t="s">
        <v>884</v>
      </c>
      <c r="E7" s="1657"/>
      <c r="F7" s="1657"/>
      <c r="G7" s="60" t="s">
        <v>883</v>
      </c>
      <c r="H7" s="60" t="s">
        <v>884</v>
      </c>
      <c r="I7" s="1543"/>
    </row>
    <row r="8" spans="1:11">
      <c r="A8" s="75" t="s">
        <v>452</v>
      </c>
      <c r="B8" s="126" t="s">
        <v>393</v>
      </c>
      <c r="C8" s="126" t="s">
        <v>393</v>
      </c>
      <c r="D8" s="232" t="s">
        <v>393</v>
      </c>
      <c r="E8" s="45" t="s">
        <v>393</v>
      </c>
      <c r="F8" s="126" t="s">
        <v>393</v>
      </c>
      <c r="G8" s="126" t="s">
        <v>393</v>
      </c>
      <c r="H8" s="232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12">
        <v>1</v>
      </c>
      <c r="D9" s="48" t="s">
        <v>393</v>
      </c>
      <c r="E9" s="48">
        <v>1</v>
      </c>
      <c r="F9" s="12" t="s">
        <v>393</v>
      </c>
      <c r="G9" s="12">
        <v>68860</v>
      </c>
      <c r="H9" s="48" t="s">
        <v>393</v>
      </c>
      <c r="I9" s="13">
        <v>69</v>
      </c>
      <c r="J9" s="247"/>
      <c r="K9" s="247"/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>
        <v>1</v>
      </c>
      <c r="D12" s="326" t="s">
        <v>393</v>
      </c>
      <c r="E12" s="77">
        <v>1</v>
      </c>
      <c r="F12" s="81" t="s">
        <v>393</v>
      </c>
      <c r="G12" s="81">
        <v>68860</v>
      </c>
      <c r="H12" s="326" t="s">
        <v>393</v>
      </c>
      <c r="I12" s="78">
        <v>69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</v>
      </c>
      <c r="C14" s="77" t="s">
        <v>393</v>
      </c>
      <c r="D14" s="326" t="s">
        <v>393</v>
      </c>
      <c r="E14" s="77">
        <v>1</v>
      </c>
      <c r="F14" s="81">
        <v>10000</v>
      </c>
      <c r="G14" s="81" t="s">
        <v>393</v>
      </c>
      <c r="H14" s="326" t="s">
        <v>393</v>
      </c>
      <c r="I14" s="78">
        <v>10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326" t="s">
        <v>393</v>
      </c>
      <c r="E16" s="77">
        <v>1</v>
      </c>
      <c r="F16" s="81">
        <v>7000</v>
      </c>
      <c r="G16" s="81" t="s">
        <v>393</v>
      </c>
      <c r="H16" s="326" t="s">
        <v>393</v>
      </c>
      <c r="I16" s="78">
        <v>7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 t="s">
        <v>393</v>
      </c>
      <c r="D18" s="85" t="s">
        <v>393</v>
      </c>
      <c r="E18" s="48" t="s">
        <v>393</v>
      </c>
      <c r="F18" s="12" t="s">
        <v>393</v>
      </c>
      <c r="G18" s="12" t="s">
        <v>393</v>
      </c>
      <c r="H18" s="85" t="s">
        <v>393</v>
      </c>
      <c r="I18" s="13" t="s">
        <v>393</v>
      </c>
      <c r="J18" s="247"/>
      <c r="K18" s="247"/>
    </row>
    <row r="19" spans="1:11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48" t="s">
        <v>393</v>
      </c>
      <c r="I19" s="49" t="s">
        <v>393</v>
      </c>
      <c r="J19" s="247"/>
      <c r="K19" s="247"/>
    </row>
    <row r="20" spans="1:11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12" t="s">
        <v>393</v>
      </c>
      <c r="H20" s="48" t="s">
        <v>393</v>
      </c>
      <c r="I20" s="49" t="s">
        <v>393</v>
      </c>
      <c r="J20" s="247"/>
      <c r="K20" s="247"/>
    </row>
    <row r="21" spans="1:11">
      <c r="A21" s="76" t="s">
        <v>462</v>
      </c>
      <c r="B21" s="77" t="s">
        <v>393</v>
      </c>
      <c r="C21" s="77" t="s">
        <v>393</v>
      </c>
      <c r="D21" s="326" t="s">
        <v>393</v>
      </c>
      <c r="E21" s="77" t="s">
        <v>393</v>
      </c>
      <c r="F21" s="81" t="s">
        <v>393</v>
      </c>
      <c r="G21" s="81" t="s">
        <v>393</v>
      </c>
      <c r="H21" s="326" t="s">
        <v>393</v>
      </c>
      <c r="I21" s="78" t="s">
        <v>393</v>
      </c>
      <c r="J21" s="247"/>
      <c r="K21" s="247"/>
    </row>
    <row r="22" spans="1:11">
      <c r="A22" s="66"/>
      <c r="B22" s="48"/>
      <c r="C22" s="12"/>
      <c r="D22" s="85"/>
      <c r="E22" s="48"/>
      <c r="F22" s="48"/>
      <c r="G22" s="12"/>
      <c r="H22" s="85"/>
      <c r="I22" s="13"/>
      <c r="J22" s="247"/>
      <c r="K22" s="247"/>
    </row>
    <row r="23" spans="1:11">
      <c r="A23" s="76" t="s">
        <v>463</v>
      </c>
      <c r="B23" s="77" t="s">
        <v>393</v>
      </c>
      <c r="C23" s="77">
        <v>127</v>
      </c>
      <c r="D23" s="326" t="s">
        <v>393</v>
      </c>
      <c r="E23" s="77">
        <v>127</v>
      </c>
      <c r="F23" s="81" t="s">
        <v>393</v>
      </c>
      <c r="G23" s="81">
        <v>58645</v>
      </c>
      <c r="H23" s="326" t="s">
        <v>393</v>
      </c>
      <c r="I23" s="78">
        <v>7448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5</v>
      </c>
      <c r="D25" s="326" t="s">
        <v>393</v>
      </c>
      <c r="E25" s="77">
        <v>5</v>
      </c>
      <c r="F25" s="81" t="s">
        <v>393</v>
      </c>
      <c r="G25" s="81">
        <v>40000</v>
      </c>
      <c r="H25" s="326" t="s">
        <v>393</v>
      </c>
      <c r="I25" s="78">
        <v>200</v>
      </c>
      <c r="J25" s="247"/>
      <c r="K25" s="247"/>
    </row>
    <row r="26" spans="1:11">
      <c r="A26" s="66"/>
      <c r="B26" s="83"/>
      <c r="C26" s="83"/>
      <c r="D26" s="48"/>
      <c r="E26" s="48"/>
      <c r="F26" s="83"/>
      <c r="G26" s="83"/>
      <c r="H26" s="48"/>
      <c r="I26" s="13"/>
      <c r="J26" s="247"/>
      <c r="K26" s="247"/>
    </row>
    <row r="27" spans="1:11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9</v>
      </c>
      <c r="D29" s="48">
        <v>1</v>
      </c>
      <c r="E29" s="48">
        <v>10</v>
      </c>
      <c r="F29" s="48" t="s">
        <v>393</v>
      </c>
      <c r="G29" s="12">
        <v>38000</v>
      </c>
      <c r="H29" s="48">
        <v>65000</v>
      </c>
      <c r="I29" s="13">
        <v>407</v>
      </c>
      <c r="J29" s="247"/>
      <c r="K29" s="247"/>
    </row>
    <row r="30" spans="1:11">
      <c r="A30" s="76" t="s">
        <v>468</v>
      </c>
      <c r="B30" s="77" t="s">
        <v>393</v>
      </c>
      <c r="C30" s="77">
        <v>9</v>
      </c>
      <c r="D30" s="326">
        <v>1</v>
      </c>
      <c r="E30" s="77">
        <v>10</v>
      </c>
      <c r="F30" s="81" t="s">
        <v>393</v>
      </c>
      <c r="G30" s="81">
        <v>38000</v>
      </c>
      <c r="H30" s="326">
        <v>65000</v>
      </c>
      <c r="I30" s="78">
        <v>407</v>
      </c>
      <c r="J30" s="247"/>
      <c r="K30" s="247"/>
    </row>
    <row r="31" spans="1:11">
      <c r="A31" s="66"/>
      <c r="B31" s="12"/>
      <c r="C31" s="12"/>
      <c r="D31" s="85"/>
      <c r="E31" s="48"/>
      <c r="F31" s="12"/>
      <c r="G31" s="12"/>
      <c r="H31" s="85"/>
      <c r="I31" s="13"/>
      <c r="J31" s="247"/>
      <c r="K31" s="247"/>
    </row>
    <row r="32" spans="1:11">
      <c r="A32" s="66" t="s">
        <v>469</v>
      </c>
      <c r="B32" s="48" t="s">
        <v>393</v>
      </c>
      <c r="C32" s="48">
        <v>51</v>
      </c>
      <c r="D32" s="48">
        <v>17</v>
      </c>
      <c r="E32" s="48">
        <v>68</v>
      </c>
      <c r="F32" s="12" t="s">
        <v>393</v>
      </c>
      <c r="G32" s="12">
        <v>22381</v>
      </c>
      <c r="H32" s="12">
        <v>24691</v>
      </c>
      <c r="I32" s="49">
        <v>1561</v>
      </c>
      <c r="J32" s="247"/>
      <c r="K32" s="247"/>
    </row>
    <row r="33" spans="1:11">
      <c r="A33" s="66" t="s">
        <v>470</v>
      </c>
      <c r="B33" s="48" t="s">
        <v>393</v>
      </c>
      <c r="C33" s="12">
        <v>36</v>
      </c>
      <c r="D33" s="48">
        <v>1</v>
      </c>
      <c r="E33" s="48">
        <v>37</v>
      </c>
      <c r="F33" s="48" t="s">
        <v>393</v>
      </c>
      <c r="G33" s="12">
        <v>25670</v>
      </c>
      <c r="H33" s="48">
        <v>15150</v>
      </c>
      <c r="I33" s="13">
        <v>939</v>
      </c>
      <c r="J33" s="247"/>
      <c r="K33" s="247"/>
    </row>
    <row r="34" spans="1:11">
      <c r="A34" s="66" t="s">
        <v>471</v>
      </c>
      <c r="B34" s="12" t="s">
        <v>393</v>
      </c>
      <c r="C34" s="12">
        <v>42</v>
      </c>
      <c r="D34" s="48" t="s">
        <v>393</v>
      </c>
      <c r="E34" s="48">
        <v>42</v>
      </c>
      <c r="F34" s="12" t="s">
        <v>393</v>
      </c>
      <c r="G34" s="12">
        <v>23215</v>
      </c>
      <c r="H34" s="48" t="s">
        <v>393</v>
      </c>
      <c r="I34" s="13">
        <v>975</v>
      </c>
      <c r="J34" s="247"/>
      <c r="K34" s="247"/>
    </row>
    <row r="35" spans="1:11">
      <c r="A35" s="66" t="s">
        <v>472</v>
      </c>
      <c r="B35" s="12" t="s">
        <v>393</v>
      </c>
      <c r="C35" s="12">
        <v>80</v>
      </c>
      <c r="D35" s="48">
        <v>4</v>
      </c>
      <c r="E35" s="48">
        <v>84</v>
      </c>
      <c r="F35" s="12" t="s">
        <v>393</v>
      </c>
      <c r="G35" s="12">
        <v>24000</v>
      </c>
      <c r="H35" s="48">
        <v>48000</v>
      </c>
      <c r="I35" s="13">
        <v>2112</v>
      </c>
      <c r="J35" s="247"/>
      <c r="K35" s="247"/>
    </row>
    <row r="36" spans="1:11">
      <c r="A36" s="76" t="s">
        <v>473</v>
      </c>
      <c r="B36" s="77" t="s">
        <v>393</v>
      </c>
      <c r="C36" s="77">
        <v>209</v>
      </c>
      <c r="D36" s="326">
        <v>22</v>
      </c>
      <c r="E36" s="77">
        <v>231</v>
      </c>
      <c r="F36" s="81" t="s">
        <v>393</v>
      </c>
      <c r="G36" s="81">
        <v>23735</v>
      </c>
      <c r="H36" s="326">
        <v>28495</v>
      </c>
      <c r="I36" s="78">
        <v>5587</v>
      </c>
      <c r="J36" s="247"/>
      <c r="K36" s="247"/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18</v>
      </c>
      <c r="D38" s="326">
        <v>5</v>
      </c>
      <c r="E38" s="77">
        <v>23</v>
      </c>
      <c r="F38" s="81" t="s">
        <v>393</v>
      </c>
      <c r="G38" s="81">
        <v>38500</v>
      </c>
      <c r="H38" s="326">
        <v>44000</v>
      </c>
      <c r="I38" s="78">
        <v>913</v>
      </c>
      <c r="J38" s="247"/>
      <c r="K38" s="247"/>
    </row>
    <row r="39" spans="1:11">
      <c r="A39" s="66"/>
      <c r="B39" s="12"/>
      <c r="C39" s="12"/>
      <c r="D39" s="48"/>
      <c r="E39" s="48"/>
      <c r="F39" s="12"/>
      <c r="G39" s="12"/>
      <c r="H39" s="48"/>
      <c r="I39" s="13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 t="s">
        <v>393</v>
      </c>
      <c r="D44" s="85" t="s">
        <v>393</v>
      </c>
      <c r="E44" s="48" t="s">
        <v>393</v>
      </c>
      <c r="F44" s="12" t="s">
        <v>393</v>
      </c>
      <c r="G44" s="12" t="s">
        <v>393</v>
      </c>
      <c r="H44" s="85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48">
        <v>12</v>
      </c>
      <c r="D45" s="48" t="s">
        <v>393</v>
      </c>
      <c r="E45" s="48">
        <v>12</v>
      </c>
      <c r="F45" s="12" t="s">
        <v>393</v>
      </c>
      <c r="G45" s="12">
        <v>15000</v>
      </c>
      <c r="H45" s="12" t="s">
        <v>393</v>
      </c>
      <c r="I45" s="49">
        <v>180</v>
      </c>
      <c r="J45" s="247"/>
      <c r="K45" s="247"/>
    </row>
    <row r="46" spans="1:11">
      <c r="A46" s="66" t="s">
        <v>481</v>
      </c>
      <c r="B46" s="48" t="s">
        <v>393</v>
      </c>
      <c r="C46" s="12" t="s">
        <v>393</v>
      </c>
      <c r="D46" s="48" t="s">
        <v>393</v>
      </c>
      <c r="E46" s="48" t="s">
        <v>393</v>
      </c>
      <c r="F46" s="48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 t="s">
        <v>393</v>
      </c>
      <c r="D47" s="48" t="s">
        <v>393</v>
      </c>
      <c r="E47" s="48" t="s">
        <v>393</v>
      </c>
      <c r="F47" s="48" t="s">
        <v>393</v>
      </c>
      <c r="G47" s="12" t="s">
        <v>393</v>
      </c>
      <c r="H47" s="48" t="s">
        <v>393</v>
      </c>
      <c r="I47" s="13" t="s">
        <v>393</v>
      </c>
      <c r="J47" s="247"/>
      <c r="K47" s="247"/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11">
      <c r="A49" s="76" t="s">
        <v>484</v>
      </c>
      <c r="B49" s="77" t="s">
        <v>393</v>
      </c>
      <c r="C49" s="77">
        <v>12</v>
      </c>
      <c r="D49" s="326" t="s">
        <v>393</v>
      </c>
      <c r="E49" s="77">
        <v>12</v>
      </c>
      <c r="F49" s="81" t="s">
        <v>393</v>
      </c>
      <c r="G49" s="81">
        <v>15000</v>
      </c>
      <c r="H49" s="326" t="s">
        <v>393</v>
      </c>
      <c r="I49" s="78">
        <v>180</v>
      </c>
      <c r="J49" s="247"/>
      <c r="K49" s="247"/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</row>
    <row r="51" spans="1:11">
      <c r="A51" s="76" t="s">
        <v>485</v>
      </c>
      <c r="B51" s="77" t="s">
        <v>393</v>
      </c>
      <c r="C51" s="77">
        <v>1</v>
      </c>
      <c r="D51" s="326" t="s">
        <v>393</v>
      </c>
      <c r="E51" s="77">
        <v>1</v>
      </c>
      <c r="F51" s="81" t="s">
        <v>393</v>
      </c>
      <c r="G51" s="81">
        <v>30000</v>
      </c>
      <c r="H51" s="326" t="s">
        <v>393</v>
      </c>
      <c r="I51" s="78">
        <v>30</v>
      </c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</row>
    <row r="53" spans="1:11">
      <c r="A53" s="66" t="s">
        <v>486</v>
      </c>
      <c r="B53" s="48" t="s">
        <v>393</v>
      </c>
      <c r="C53" s="12">
        <v>25</v>
      </c>
      <c r="D53" s="12" t="s">
        <v>393</v>
      </c>
      <c r="E53" s="48">
        <v>25</v>
      </c>
      <c r="F53" s="48" t="s">
        <v>393</v>
      </c>
      <c r="G53" s="12">
        <v>25000</v>
      </c>
      <c r="H53" s="12" t="s">
        <v>393</v>
      </c>
      <c r="I53" s="13">
        <v>625</v>
      </c>
    </row>
    <row r="54" spans="1:11">
      <c r="A54" s="66" t="s">
        <v>487</v>
      </c>
      <c r="B54" s="12" t="s">
        <v>393</v>
      </c>
      <c r="C54" s="12">
        <v>47</v>
      </c>
      <c r="D54" s="85" t="s">
        <v>393</v>
      </c>
      <c r="E54" s="48">
        <v>47</v>
      </c>
      <c r="F54" s="12" t="s">
        <v>393</v>
      </c>
      <c r="G54" s="12">
        <v>30000</v>
      </c>
      <c r="H54" s="85" t="s">
        <v>393</v>
      </c>
      <c r="I54" s="13">
        <v>1410</v>
      </c>
    </row>
    <row r="55" spans="1:11">
      <c r="A55" s="66" t="s">
        <v>488</v>
      </c>
      <c r="B55" s="48" t="s">
        <v>393</v>
      </c>
      <c r="C55" s="12" t="s">
        <v>393</v>
      </c>
      <c r="D55" s="85" t="s">
        <v>393</v>
      </c>
      <c r="E55" s="48" t="s">
        <v>393</v>
      </c>
      <c r="F55" s="48" t="s">
        <v>393</v>
      </c>
      <c r="G55" s="12" t="s">
        <v>393</v>
      </c>
      <c r="H55" s="85" t="s">
        <v>393</v>
      </c>
      <c r="I55" s="13" t="s">
        <v>393</v>
      </c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11">
      <c r="A57" s="66" t="s">
        <v>490</v>
      </c>
      <c r="B57" s="48" t="s">
        <v>393</v>
      </c>
      <c r="C57" s="48">
        <v>12</v>
      </c>
      <c r="D57" s="48" t="s">
        <v>393</v>
      </c>
      <c r="E57" s="48">
        <v>12</v>
      </c>
      <c r="F57" s="12" t="s">
        <v>393</v>
      </c>
      <c r="G57" s="12">
        <v>27000</v>
      </c>
      <c r="H57" s="12" t="s">
        <v>393</v>
      </c>
      <c r="I57" s="49">
        <v>324</v>
      </c>
    </row>
    <row r="58" spans="1:11">
      <c r="A58" s="76" t="s">
        <v>565</v>
      </c>
      <c r="B58" s="77" t="s">
        <v>393</v>
      </c>
      <c r="C58" s="77">
        <v>84</v>
      </c>
      <c r="D58" s="326" t="s">
        <v>393</v>
      </c>
      <c r="E58" s="77">
        <v>84</v>
      </c>
      <c r="F58" s="81" t="s">
        <v>393</v>
      </c>
      <c r="G58" s="81">
        <v>28083</v>
      </c>
      <c r="H58" s="326" t="s">
        <v>393</v>
      </c>
      <c r="I58" s="78">
        <v>2359</v>
      </c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</row>
    <row r="60" spans="1:11">
      <c r="A60" s="66" t="s">
        <v>492</v>
      </c>
      <c r="B60" s="48" t="s">
        <v>393</v>
      </c>
      <c r="C60" s="12">
        <v>38</v>
      </c>
      <c r="D60" s="48">
        <v>50</v>
      </c>
      <c r="E60" s="48">
        <v>88</v>
      </c>
      <c r="F60" s="48" t="s">
        <v>393</v>
      </c>
      <c r="G60" s="12">
        <v>30000</v>
      </c>
      <c r="H60" s="48">
        <v>60000</v>
      </c>
      <c r="I60" s="13">
        <v>4140</v>
      </c>
    </row>
    <row r="61" spans="1:11">
      <c r="A61" s="66" t="s">
        <v>493</v>
      </c>
      <c r="B61" s="48" t="s">
        <v>393</v>
      </c>
      <c r="C61" s="12">
        <v>64</v>
      </c>
      <c r="D61" s="48">
        <v>5</v>
      </c>
      <c r="E61" s="48">
        <v>69</v>
      </c>
      <c r="F61" s="48" t="s">
        <v>393</v>
      </c>
      <c r="G61" s="12">
        <v>19000</v>
      </c>
      <c r="H61" s="48">
        <v>33000</v>
      </c>
      <c r="I61" s="13">
        <v>1381</v>
      </c>
    </row>
    <row r="62" spans="1:11">
      <c r="A62" s="66" t="s">
        <v>494</v>
      </c>
      <c r="B62" s="48" t="s">
        <v>393</v>
      </c>
      <c r="C62" s="12">
        <v>17</v>
      </c>
      <c r="D62" s="48">
        <v>87</v>
      </c>
      <c r="E62" s="48">
        <v>104</v>
      </c>
      <c r="F62" s="48" t="s">
        <v>393</v>
      </c>
      <c r="G62" s="12">
        <v>24950</v>
      </c>
      <c r="H62" s="48">
        <v>45700</v>
      </c>
      <c r="I62" s="13">
        <v>4400</v>
      </c>
    </row>
    <row r="63" spans="1:11">
      <c r="A63" s="76" t="s">
        <v>495</v>
      </c>
      <c r="B63" s="77" t="s">
        <v>393</v>
      </c>
      <c r="C63" s="77">
        <v>119</v>
      </c>
      <c r="D63" s="326">
        <v>142</v>
      </c>
      <c r="E63" s="77">
        <v>261</v>
      </c>
      <c r="F63" s="81" t="s">
        <v>393</v>
      </c>
      <c r="G63" s="81">
        <v>23363</v>
      </c>
      <c r="H63" s="326">
        <v>50288</v>
      </c>
      <c r="I63" s="78">
        <v>9921</v>
      </c>
      <c r="J63" s="247"/>
      <c r="K63" s="247"/>
    </row>
    <row r="64" spans="1:11">
      <c r="A64" s="66"/>
      <c r="B64" s="48"/>
      <c r="C64" s="12"/>
      <c r="D64" s="12"/>
      <c r="E64" s="48"/>
      <c r="F64" s="48"/>
      <c r="G64" s="12"/>
      <c r="H64" s="12"/>
      <c r="I64" s="13"/>
    </row>
    <row r="65" spans="1:11">
      <c r="A65" s="76" t="s">
        <v>496</v>
      </c>
      <c r="B65" s="77" t="s">
        <v>393</v>
      </c>
      <c r="C65" s="77">
        <v>43</v>
      </c>
      <c r="D65" s="326">
        <v>6</v>
      </c>
      <c r="E65" s="77">
        <v>49</v>
      </c>
      <c r="F65" s="81" t="s">
        <v>393</v>
      </c>
      <c r="G65" s="81">
        <v>33000</v>
      </c>
      <c r="H65" s="326">
        <v>71500</v>
      </c>
      <c r="I65" s="78">
        <v>1848</v>
      </c>
      <c r="J65" s="247"/>
      <c r="K65" s="247"/>
    </row>
    <row r="66" spans="1:11">
      <c r="A66" s="66"/>
      <c r="B66" s="12"/>
      <c r="C66" s="12"/>
      <c r="D66" s="48"/>
      <c r="E66" s="48"/>
      <c r="F66" s="12"/>
      <c r="G66" s="12"/>
      <c r="H66" s="48"/>
      <c r="I66" s="13"/>
    </row>
    <row r="67" spans="1:11">
      <c r="A67" s="66" t="s">
        <v>497</v>
      </c>
      <c r="B67" s="48" t="s">
        <v>393</v>
      </c>
      <c r="C67" s="12">
        <v>70</v>
      </c>
      <c r="D67" s="85" t="s">
        <v>393</v>
      </c>
      <c r="E67" s="48">
        <v>70</v>
      </c>
      <c r="F67" s="48" t="s">
        <v>393</v>
      </c>
      <c r="G67" s="12">
        <v>75000</v>
      </c>
      <c r="H67" s="85" t="s">
        <v>393</v>
      </c>
      <c r="I67" s="13">
        <v>5250</v>
      </c>
    </row>
    <row r="68" spans="1:11">
      <c r="A68" s="66" t="s">
        <v>498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77" t="s">
        <v>393</v>
      </c>
      <c r="C69" s="77">
        <v>70</v>
      </c>
      <c r="D69" s="326" t="s">
        <v>393</v>
      </c>
      <c r="E69" s="77">
        <v>70</v>
      </c>
      <c r="F69" s="81" t="s">
        <v>393</v>
      </c>
      <c r="G69" s="81">
        <v>75000</v>
      </c>
      <c r="H69" s="326" t="s">
        <v>393</v>
      </c>
      <c r="I69" s="78">
        <v>5250</v>
      </c>
      <c r="J69" s="247"/>
      <c r="K69" s="247"/>
    </row>
    <row r="70" spans="1:11">
      <c r="A70" s="66"/>
      <c r="B70" s="48"/>
      <c r="C70" s="12"/>
      <c r="D70" s="85"/>
      <c r="E70" s="48"/>
      <c r="F70" s="48"/>
      <c r="G70" s="12"/>
      <c r="H70" s="85"/>
      <c r="I70" s="13"/>
    </row>
    <row r="71" spans="1:11">
      <c r="A71" s="66" t="s">
        <v>500</v>
      </c>
      <c r="B71" s="48" t="s">
        <v>393</v>
      </c>
      <c r="C71" s="12" t="s">
        <v>393</v>
      </c>
      <c r="D71" s="85">
        <v>1908</v>
      </c>
      <c r="E71" s="48">
        <v>1908</v>
      </c>
      <c r="F71" s="48" t="s">
        <v>393</v>
      </c>
      <c r="G71" s="12" t="s">
        <v>393</v>
      </c>
      <c r="H71" s="85">
        <v>78651</v>
      </c>
      <c r="I71" s="13">
        <v>150066</v>
      </c>
    </row>
    <row r="72" spans="1:11">
      <c r="A72" s="66" t="s">
        <v>501</v>
      </c>
      <c r="B72" s="48" t="s">
        <v>393</v>
      </c>
      <c r="C72" s="12">
        <v>130</v>
      </c>
      <c r="D72" s="48">
        <v>19</v>
      </c>
      <c r="E72" s="48">
        <v>149</v>
      </c>
      <c r="F72" s="48" t="s">
        <v>393</v>
      </c>
      <c r="G72" s="12">
        <v>30000</v>
      </c>
      <c r="H72" s="48">
        <v>37500</v>
      </c>
      <c r="I72" s="13">
        <v>4614</v>
      </c>
    </row>
    <row r="73" spans="1:11">
      <c r="A73" s="66" t="s">
        <v>502</v>
      </c>
      <c r="B73" s="48">
        <v>1</v>
      </c>
      <c r="C73" s="48">
        <v>68</v>
      </c>
      <c r="D73" s="48" t="s">
        <v>393</v>
      </c>
      <c r="E73" s="48">
        <v>69</v>
      </c>
      <c r="F73" s="12">
        <v>9500</v>
      </c>
      <c r="G73" s="12">
        <v>27500</v>
      </c>
      <c r="H73" s="12" t="s">
        <v>393</v>
      </c>
      <c r="I73" s="49">
        <v>1880</v>
      </c>
    </row>
    <row r="74" spans="1:11">
      <c r="A74" s="66" t="s">
        <v>503</v>
      </c>
      <c r="B74" s="48" t="s">
        <v>393</v>
      </c>
      <c r="C74" s="12">
        <v>25</v>
      </c>
      <c r="D74" s="85">
        <v>73</v>
      </c>
      <c r="E74" s="48">
        <v>98</v>
      </c>
      <c r="F74" s="48" t="s">
        <v>393</v>
      </c>
      <c r="G74" s="12">
        <v>31640</v>
      </c>
      <c r="H74" s="85">
        <v>45041</v>
      </c>
      <c r="I74" s="13">
        <v>4079</v>
      </c>
    </row>
    <row r="75" spans="1:11">
      <c r="A75" s="66" t="s">
        <v>504</v>
      </c>
      <c r="B75" s="12" t="s">
        <v>393</v>
      </c>
      <c r="C75" s="12">
        <v>6</v>
      </c>
      <c r="D75" s="85" t="s">
        <v>393</v>
      </c>
      <c r="E75" s="48">
        <v>6</v>
      </c>
      <c r="F75" s="12" t="s">
        <v>393</v>
      </c>
      <c r="G75" s="12">
        <v>25000</v>
      </c>
      <c r="H75" s="85" t="s">
        <v>393</v>
      </c>
      <c r="I75" s="13">
        <v>150</v>
      </c>
    </row>
    <row r="76" spans="1:11">
      <c r="A76" s="66" t="s">
        <v>505</v>
      </c>
      <c r="B76" s="48" t="s">
        <v>393</v>
      </c>
      <c r="C76" s="12">
        <v>67</v>
      </c>
      <c r="D76" s="48" t="s">
        <v>393</v>
      </c>
      <c r="E76" s="48">
        <v>67</v>
      </c>
      <c r="F76" s="48" t="s">
        <v>393</v>
      </c>
      <c r="G76" s="12">
        <v>24600</v>
      </c>
      <c r="H76" s="48" t="s">
        <v>393</v>
      </c>
      <c r="I76" s="13">
        <v>1648</v>
      </c>
    </row>
    <row r="77" spans="1:11">
      <c r="A77" s="66" t="s">
        <v>506</v>
      </c>
      <c r="B77" s="48" t="s">
        <v>393</v>
      </c>
      <c r="C77" s="48">
        <v>40</v>
      </c>
      <c r="D77" s="48">
        <v>110</v>
      </c>
      <c r="E77" s="48">
        <v>150</v>
      </c>
      <c r="F77" s="12" t="s">
        <v>393</v>
      </c>
      <c r="G77" s="12">
        <v>22000</v>
      </c>
      <c r="H77" s="12">
        <v>65000</v>
      </c>
      <c r="I77" s="13">
        <v>8030</v>
      </c>
    </row>
    <row r="78" spans="1:11">
      <c r="A78" s="66" t="s">
        <v>507</v>
      </c>
      <c r="B78" s="48" t="s">
        <v>393</v>
      </c>
      <c r="C78" s="12">
        <v>23</v>
      </c>
      <c r="D78" s="48">
        <v>3</v>
      </c>
      <c r="E78" s="48">
        <v>26</v>
      </c>
      <c r="F78" s="48" t="s">
        <v>393</v>
      </c>
      <c r="G78" s="12">
        <v>32000</v>
      </c>
      <c r="H78" s="48">
        <v>45000</v>
      </c>
      <c r="I78" s="13">
        <v>871</v>
      </c>
    </row>
    <row r="79" spans="1:11">
      <c r="A79" s="76" t="s">
        <v>508</v>
      </c>
      <c r="B79" s="77">
        <v>1</v>
      </c>
      <c r="C79" s="77">
        <v>359</v>
      </c>
      <c r="D79" s="326">
        <v>2113</v>
      </c>
      <c r="E79" s="77">
        <v>2473</v>
      </c>
      <c r="F79" s="81">
        <v>9500</v>
      </c>
      <c r="G79" s="81">
        <v>27786</v>
      </c>
      <c r="H79" s="326">
        <v>76361</v>
      </c>
      <c r="I79" s="78">
        <v>171338</v>
      </c>
      <c r="J79" s="247"/>
      <c r="K79" s="247"/>
    </row>
    <row r="80" spans="1:11">
      <c r="A80" s="66"/>
      <c r="B80" s="12"/>
      <c r="C80" s="12"/>
      <c r="D80" s="48"/>
      <c r="E80" s="48"/>
      <c r="F80" s="12"/>
      <c r="G80" s="12"/>
      <c r="H80" s="48"/>
      <c r="I80" s="13"/>
    </row>
    <row r="81" spans="1:11">
      <c r="A81" s="66" t="s">
        <v>509</v>
      </c>
      <c r="B81" s="12" t="s">
        <v>393</v>
      </c>
      <c r="C81" s="12">
        <v>23</v>
      </c>
      <c r="D81" s="48">
        <v>26</v>
      </c>
      <c r="E81" s="48">
        <v>49</v>
      </c>
      <c r="F81" s="12" t="s">
        <v>393</v>
      </c>
      <c r="G81" s="12">
        <v>33559</v>
      </c>
      <c r="H81" s="48">
        <v>49531</v>
      </c>
      <c r="I81" s="13">
        <v>1808</v>
      </c>
    </row>
    <row r="82" spans="1:11">
      <c r="A82" s="66" t="s">
        <v>510</v>
      </c>
      <c r="B82" s="12" t="s">
        <v>393</v>
      </c>
      <c r="C82" s="12">
        <v>8</v>
      </c>
      <c r="D82" s="48">
        <v>17</v>
      </c>
      <c r="E82" s="48">
        <v>25</v>
      </c>
      <c r="F82" s="12" t="s">
        <v>393</v>
      </c>
      <c r="G82" s="12">
        <v>30000</v>
      </c>
      <c r="H82" s="48">
        <v>70000</v>
      </c>
      <c r="I82" s="13">
        <v>1446</v>
      </c>
    </row>
    <row r="83" spans="1:11">
      <c r="A83" s="76" t="s">
        <v>511</v>
      </c>
      <c r="B83" s="77" t="s">
        <v>393</v>
      </c>
      <c r="C83" s="77">
        <v>31</v>
      </c>
      <c r="D83" s="326">
        <v>43</v>
      </c>
      <c r="E83" s="77">
        <v>74</v>
      </c>
      <c r="F83" s="81" t="s">
        <v>393</v>
      </c>
      <c r="G83" s="81">
        <v>32641</v>
      </c>
      <c r="H83" s="326">
        <v>57623</v>
      </c>
      <c r="I83" s="78">
        <v>3254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</row>
    <row r="85" spans="1:11" ht="13.5" thickBot="1">
      <c r="A85" s="69" t="s">
        <v>512</v>
      </c>
      <c r="B85" s="55">
        <v>3</v>
      </c>
      <c r="C85" s="55">
        <v>1088</v>
      </c>
      <c r="D85" s="327">
        <v>2332</v>
      </c>
      <c r="E85" s="55">
        <v>3423</v>
      </c>
      <c r="F85" s="205">
        <v>8833</v>
      </c>
      <c r="G85" s="205">
        <v>33748</v>
      </c>
      <c r="H85" s="327">
        <v>73890</v>
      </c>
      <c r="I85" s="56">
        <v>208821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Hoja341">
    <pageSetUpPr fitToPage="1"/>
  </sheetPr>
  <dimension ref="B1:K24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1" style="385" customWidth="1"/>
    <col min="3" max="7" width="23.8554687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995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565" t="s">
        <v>675</v>
      </c>
      <c r="C4" s="1565"/>
      <c r="D4" s="1565"/>
      <c r="E4" s="1565"/>
      <c r="F4" s="1565"/>
      <c r="G4" s="1565"/>
      <c r="H4" s="294"/>
      <c r="I4" s="254"/>
      <c r="J4" s="254"/>
      <c r="K4" s="254"/>
    </row>
    <row r="5" spans="2:11" s="416" customFormat="1" ht="13.5" customHeight="1" thickBot="1">
      <c r="B5" s="417"/>
      <c r="C5" s="418"/>
      <c r="D5" s="418"/>
      <c r="E5" s="418"/>
      <c r="F5" s="418"/>
      <c r="G5" s="418"/>
    </row>
    <row r="6" spans="2:11" s="1176" customFormat="1" ht="19.5" customHeight="1">
      <c r="B6" s="1673" t="s">
        <v>372</v>
      </c>
      <c r="C6" s="1125"/>
      <c r="D6" s="1125"/>
      <c r="E6" s="1125"/>
      <c r="F6" s="820" t="s">
        <v>514</v>
      </c>
      <c r="G6" s="746"/>
    </row>
    <row r="7" spans="2:11" s="1176" customFormat="1" ht="19.5" customHeight="1">
      <c r="B7" s="1674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 s="1176" customFormat="1" ht="19.5" customHeight="1">
      <c r="B8" s="1674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1" s="1176" customFormat="1" ht="19.5" customHeight="1" thickBot="1">
      <c r="B9" s="1675"/>
      <c r="C9" s="750"/>
      <c r="D9" s="750"/>
      <c r="E9" s="750"/>
      <c r="F9" s="785" t="s">
        <v>519</v>
      </c>
      <c r="G9" s="1017"/>
    </row>
    <row r="10" spans="2:11" ht="19.5" customHeight="1">
      <c r="B10" s="452">
        <v>2004</v>
      </c>
      <c r="C10" s="1410">
        <v>69.902000000000001</v>
      </c>
      <c r="D10" s="1379">
        <v>627.04958370289842</v>
      </c>
      <c r="E10" s="1410">
        <v>4383.2020000000002</v>
      </c>
      <c r="F10" s="1423">
        <v>41.21</v>
      </c>
      <c r="G10" s="1377">
        <v>1806317.5442000001</v>
      </c>
    </row>
    <row r="11" spans="2:11">
      <c r="B11" s="452">
        <v>2005</v>
      </c>
      <c r="C11" s="1410">
        <v>72.284999999999997</v>
      </c>
      <c r="D11" s="1379">
        <v>665.46323580272542</v>
      </c>
      <c r="E11" s="1410">
        <v>4810.3010000000004</v>
      </c>
      <c r="F11" s="1423">
        <v>52.19</v>
      </c>
      <c r="G11" s="1377">
        <v>2510496.0918999999</v>
      </c>
    </row>
    <row r="12" spans="2:11">
      <c r="B12" s="452">
        <v>2006</v>
      </c>
      <c r="C12" s="1410">
        <v>56.69</v>
      </c>
      <c r="D12" s="1379">
        <v>670.4095960486859</v>
      </c>
      <c r="E12" s="1410">
        <v>3800.5520000000001</v>
      </c>
      <c r="F12" s="1423">
        <v>37.24</v>
      </c>
      <c r="G12" s="1377">
        <v>1415325.5648000001</v>
      </c>
    </row>
    <row r="13" spans="2:11">
      <c r="B13" s="452">
        <v>2007</v>
      </c>
      <c r="C13" s="1410">
        <v>53.296999999999997</v>
      </c>
      <c r="D13" s="1379">
        <v>765.7986378220163</v>
      </c>
      <c r="E13" s="1410">
        <v>4081.4769999999999</v>
      </c>
      <c r="F13" s="1423">
        <v>39.76</v>
      </c>
      <c r="G13" s="1377">
        <v>1622795.2552</v>
      </c>
    </row>
    <row r="14" spans="2:11">
      <c r="B14" s="452">
        <v>2008</v>
      </c>
      <c r="C14" s="1410">
        <v>54.868000000000002</v>
      </c>
      <c r="D14" s="1379">
        <v>738.09014361740901</v>
      </c>
      <c r="E14" s="1410">
        <v>4049.7530000000002</v>
      </c>
      <c r="F14" s="1423">
        <v>37.25</v>
      </c>
      <c r="G14" s="1377">
        <v>1508532.9925000002</v>
      </c>
    </row>
    <row r="15" spans="2:11">
      <c r="B15" s="452">
        <v>2009</v>
      </c>
      <c r="C15" s="1410">
        <v>63.838000000000001</v>
      </c>
      <c r="D15" s="1379">
        <v>751.59826435665286</v>
      </c>
      <c r="E15" s="1410">
        <v>4798.0529999999999</v>
      </c>
      <c r="F15" s="1423">
        <v>32.44</v>
      </c>
      <c r="G15" s="1377">
        <v>1556488.3932</v>
      </c>
    </row>
    <row r="16" spans="2:11">
      <c r="B16" s="452">
        <v>2010</v>
      </c>
      <c r="C16" s="1410">
        <v>59.267000000000003</v>
      </c>
      <c r="D16" s="1379">
        <v>727.67459125651715</v>
      </c>
      <c r="E16" s="1410">
        <v>4312.7089999999998</v>
      </c>
      <c r="F16" s="1423">
        <v>37.78</v>
      </c>
      <c r="G16" s="1377">
        <v>1629341.4601999999</v>
      </c>
    </row>
    <row r="17" spans="2:7">
      <c r="B17" s="452">
        <v>2011</v>
      </c>
      <c r="C17" s="1410">
        <v>51.204000000000001</v>
      </c>
      <c r="D17" s="1379">
        <v>754.65198031403793</v>
      </c>
      <c r="E17" s="1410">
        <v>3864.12</v>
      </c>
      <c r="F17" s="1423">
        <v>27.69</v>
      </c>
      <c r="G17" s="1377">
        <v>1069974.828</v>
      </c>
    </row>
    <row r="18" spans="2:7">
      <c r="B18" s="452">
        <v>2012</v>
      </c>
      <c r="C18" s="1410">
        <v>48.616999999999997</v>
      </c>
      <c r="D18" s="1379">
        <v>832.30413229940154</v>
      </c>
      <c r="E18" s="1410">
        <v>4046.413</v>
      </c>
      <c r="F18" s="1423">
        <v>30.04</v>
      </c>
      <c r="G18" s="1377">
        <v>1215542.4652</v>
      </c>
    </row>
    <row r="19" spans="2:7">
      <c r="B19" s="452">
        <v>2013</v>
      </c>
      <c r="C19" s="1410">
        <v>46.622999999999998</v>
      </c>
      <c r="D19" s="1379">
        <v>809.22420264676236</v>
      </c>
      <c r="E19" s="1410">
        <v>3772.846</v>
      </c>
      <c r="F19" s="1423">
        <v>29.96</v>
      </c>
      <c r="G19" s="1377">
        <v>1130344.6616</v>
      </c>
    </row>
    <row r="20" spans="2:7" ht="13.5" thickBot="1">
      <c r="B20" s="452">
        <v>2014</v>
      </c>
      <c r="C20" s="1410">
        <v>54.674999999999997</v>
      </c>
      <c r="D20" s="1379">
        <f>E20/C20*10</f>
        <v>889.88751714677642</v>
      </c>
      <c r="E20" s="1410">
        <v>4865.46</v>
      </c>
      <c r="F20" s="1424">
        <v>28.99</v>
      </c>
      <c r="G20" s="1390">
        <v>1410496.8539999998</v>
      </c>
    </row>
    <row r="21" spans="2:7">
      <c r="B21" s="453"/>
      <c r="C21" s="422"/>
      <c r="D21" s="454"/>
      <c r="E21" s="455"/>
      <c r="F21" s="456"/>
      <c r="G21" s="457"/>
    </row>
    <row r="22" spans="2:7">
      <c r="B22" s="458"/>
      <c r="C22" s="459"/>
      <c r="D22" s="460"/>
      <c r="E22" s="461"/>
      <c r="F22" s="462"/>
      <c r="G22" s="463"/>
    </row>
    <row r="23" spans="2:7">
      <c r="B23" s="458"/>
      <c r="C23" s="459"/>
      <c r="D23" s="460"/>
      <c r="E23" s="461"/>
      <c r="F23" s="462"/>
      <c r="G23" s="463"/>
    </row>
    <row r="24" spans="2:7">
      <c r="B24" s="458"/>
      <c r="C24" s="459"/>
      <c r="D24" s="460"/>
      <c r="E24" s="461"/>
      <c r="F24" s="462"/>
      <c r="G24" s="463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Hoja149">
    <pageSetUpPr fitToPage="1"/>
  </sheetPr>
  <dimension ref="A1:I1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5.140625" style="385" customWidth="1"/>
    <col min="2" max="7" width="27.5703125" style="385" customWidth="1"/>
    <col min="8" max="8" width="14.7109375" style="385" customWidth="1"/>
    <col min="9" max="10" width="11.42578125" style="385"/>
    <col min="11" max="11" width="11.140625" style="385" customWidth="1"/>
    <col min="12" max="19" width="12" style="385" customWidth="1"/>
    <col min="20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1557"/>
      <c r="F1" s="1557"/>
      <c r="G1" s="1557"/>
      <c r="H1" s="293"/>
    </row>
    <row r="2" spans="1:9" s="416" customFormat="1" ht="12.75" customHeight="1"/>
    <row r="3" spans="1:9" ht="15">
      <c r="A3" s="1565" t="s">
        <v>996</v>
      </c>
      <c r="B3" s="1565"/>
      <c r="C3" s="1565"/>
      <c r="D3" s="1565"/>
      <c r="E3" s="1565"/>
      <c r="F3" s="1565"/>
      <c r="G3" s="1565"/>
      <c r="H3" s="254"/>
      <c r="I3" s="254"/>
    </row>
    <row r="4" spans="1:9" ht="13.5" thickBot="1">
      <c r="A4" s="423"/>
      <c r="B4" s="424"/>
      <c r="C4" s="424"/>
      <c r="D4" s="424"/>
      <c r="E4" s="424"/>
      <c r="F4" s="424"/>
      <c r="G4" s="424"/>
      <c r="H4" s="464"/>
      <c r="I4" s="464"/>
    </row>
    <row r="5" spans="1:9" ht="31.5" customHeight="1">
      <c r="A5" s="738"/>
      <c r="B5" s="1531" t="s">
        <v>997</v>
      </c>
      <c r="C5" s="1533"/>
      <c r="D5" s="1531" t="s">
        <v>998</v>
      </c>
      <c r="E5" s="1533"/>
      <c r="F5" s="1531" t="s">
        <v>999</v>
      </c>
      <c r="G5" s="1532"/>
    </row>
    <row r="6" spans="1:9" ht="22.5" customHeight="1">
      <c r="A6" s="1184" t="s">
        <v>372</v>
      </c>
      <c r="B6" s="781" t="s">
        <v>373</v>
      </c>
      <c r="C6" s="781" t="s">
        <v>374</v>
      </c>
      <c r="D6" s="781" t="s">
        <v>373</v>
      </c>
      <c r="E6" s="781" t="s">
        <v>374</v>
      </c>
      <c r="F6" s="781" t="s">
        <v>373</v>
      </c>
      <c r="G6" s="798" t="s">
        <v>374</v>
      </c>
    </row>
    <row r="7" spans="1:9" ht="13.5" thickBot="1">
      <c r="A7" s="742"/>
      <c r="B7" s="264" t="s">
        <v>376</v>
      </c>
      <c r="C7" s="785" t="s">
        <v>377</v>
      </c>
      <c r="D7" s="264" t="s">
        <v>376</v>
      </c>
      <c r="E7" s="785" t="s">
        <v>377</v>
      </c>
      <c r="F7" s="264" t="s">
        <v>376</v>
      </c>
      <c r="G7" s="726" t="s">
        <v>377</v>
      </c>
    </row>
    <row r="8" spans="1:9" ht="24.75" customHeight="1">
      <c r="A8" s="452">
        <v>2004</v>
      </c>
      <c r="B8" s="1410">
        <v>11.867000000000001</v>
      </c>
      <c r="C8" s="1410">
        <v>1091.558</v>
      </c>
      <c r="D8" s="1410">
        <v>49.018000000000001</v>
      </c>
      <c r="E8" s="1410">
        <v>2595.623</v>
      </c>
      <c r="F8" s="1410">
        <v>9.0169999999999995</v>
      </c>
      <c r="G8" s="1425">
        <v>696.02099999999996</v>
      </c>
    </row>
    <row r="9" spans="1:9">
      <c r="A9" s="452">
        <v>2005</v>
      </c>
      <c r="B9" s="1410">
        <v>11.148999999999999</v>
      </c>
      <c r="C9" s="1410">
        <v>893.19100000000003</v>
      </c>
      <c r="D9" s="1410">
        <v>52.048999999999999</v>
      </c>
      <c r="E9" s="1410">
        <v>3239.1089999999999</v>
      </c>
      <c r="F9" s="1410">
        <v>9.0869999999999997</v>
      </c>
      <c r="G9" s="1425">
        <v>678.00099999999998</v>
      </c>
    </row>
    <row r="10" spans="1:9">
      <c r="A10" s="452">
        <v>2006</v>
      </c>
      <c r="B10" s="1410">
        <v>11.311999999999999</v>
      </c>
      <c r="C10" s="1410">
        <v>947.77499999999998</v>
      </c>
      <c r="D10" s="1410">
        <v>35.942</v>
      </c>
      <c r="E10" s="1410">
        <v>2147.386</v>
      </c>
      <c r="F10" s="1410">
        <v>9.4359999999999999</v>
      </c>
      <c r="G10" s="1425">
        <v>705.39099999999996</v>
      </c>
    </row>
    <row r="11" spans="1:9">
      <c r="A11" s="452">
        <v>2007</v>
      </c>
      <c r="B11" s="1410">
        <v>11.625999999999999</v>
      </c>
      <c r="C11" s="1410">
        <v>1039.1369999999999</v>
      </c>
      <c r="D11" s="1410">
        <v>33.450000000000003</v>
      </c>
      <c r="E11" s="1410">
        <v>2134.8249999999998</v>
      </c>
      <c r="F11" s="1410">
        <v>8.2210000000000001</v>
      </c>
      <c r="G11" s="1425">
        <v>907.51499999999999</v>
      </c>
    </row>
    <row r="12" spans="1:9">
      <c r="A12" s="452">
        <v>2008</v>
      </c>
      <c r="B12" s="1410">
        <v>12.07</v>
      </c>
      <c r="C12" s="1410">
        <v>1201.903</v>
      </c>
      <c r="D12" s="1410">
        <v>34.991</v>
      </c>
      <c r="E12" s="1410">
        <v>2157.0630000000001</v>
      </c>
      <c r="F12" s="1410">
        <v>7.8070000000000004</v>
      </c>
      <c r="G12" s="1425">
        <v>690.78700000000003</v>
      </c>
    </row>
    <row r="13" spans="1:9">
      <c r="A13" s="452">
        <v>2009</v>
      </c>
      <c r="B13" s="1410">
        <v>11.670999999999999</v>
      </c>
      <c r="C13" s="1410">
        <v>1048.6510000000001</v>
      </c>
      <c r="D13" s="1410">
        <v>45.383000000000003</v>
      </c>
      <c r="E13" s="1410">
        <v>3182.5450000000001</v>
      </c>
      <c r="F13" s="1410">
        <v>6.7839999999999998</v>
      </c>
      <c r="G13" s="1425">
        <v>566.85699999999997</v>
      </c>
    </row>
    <row r="14" spans="1:9">
      <c r="A14" s="452">
        <v>2010</v>
      </c>
      <c r="B14" s="1410">
        <v>10.742000000000001</v>
      </c>
      <c r="C14" s="1410">
        <v>946.17399999999998</v>
      </c>
      <c r="D14" s="1410">
        <v>42.348999999999997</v>
      </c>
      <c r="E14" s="1410">
        <v>2862.288</v>
      </c>
      <c r="F14" s="1410">
        <v>6.1760000000000002</v>
      </c>
      <c r="G14" s="1425">
        <v>504.24700000000001</v>
      </c>
    </row>
    <row r="15" spans="1:9">
      <c r="A15" s="452">
        <v>2011</v>
      </c>
      <c r="B15" s="1410">
        <v>6.4909999999999997</v>
      </c>
      <c r="C15" s="1410">
        <v>603.26599999999996</v>
      </c>
      <c r="D15" s="1410">
        <v>35.619999999999997</v>
      </c>
      <c r="E15" s="1410">
        <v>2389.1770000000001</v>
      </c>
      <c r="F15" s="1410">
        <v>9.093</v>
      </c>
      <c r="G15" s="1425">
        <v>871.67899999999997</v>
      </c>
    </row>
    <row r="16" spans="1:9">
      <c r="A16" s="452">
        <v>2012</v>
      </c>
      <c r="B16" s="1410">
        <v>7.0860000000000003</v>
      </c>
      <c r="C16" s="1410">
        <v>652.74400000000003</v>
      </c>
      <c r="D16" s="1410">
        <v>29.888999999999999</v>
      </c>
      <c r="E16" s="1410">
        <v>2292.6019999999999</v>
      </c>
      <c r="F16" s="1410">
        <v>11.641</v>
      </c>
      <c r="G16" s="1425">
        <v>1101.067</v>
      </c>
    </row>
    <row r="17" spans="1:7">
      <c r="A17" s="452">
        <v>2013</v>
      </c>
      <c r="B17" s="1410">
        <v>11.18</v>
      </c>
      <c r="C17" s="1410">
        <v>1015.956</v>
      </c>
      <c r="D17" s="1410">
        <v>28.439</v>
      </c>
      <c r="E17" s="1410">
        <v>2108.9899999999998</v>
      </c>
      <c r="F17" s="1410">
        <v>7.0049999999999999</v>
      </c>
      <c r="G17" s="1425">
        <v>647.9</v>
      </c>
    </row>
    <row r="18" spans="1:7" ht="13.5" thickBot="1">
      <c r="A18" s="465">
        <v>2014</v>
      </c>
      <c r="B18" s="1415">
        <v>11.722</v>
      </c>
      <c r="C18" s="1415">
        <v>1061.306</v>
      </c>
      <c r="D18" s="1415">
        <v>38.024000000000001</v>
      </c>
      <c r="E18" s="1415">
        <v>3300.096</v>
      </c>
      <c r="F18" s="1415">
        <v>4.9290000000000003</v>
      </c>
      <c r="G18" s="1426">
        <v>504.05799999999999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Hoja150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5703125" style="240" customWidth="1"/>
    <col min="2" max="8" width="12.7109375" style="240" customWidth="1"/>
    <col min="9" max="9" width="21.85546875" style="240" bestFit="1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1417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33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31.5" customHeight="1">
      <c r="A6" s="1549"/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1543"/>
    </row>
    <row r="7" spans="1:11" s="739" customFormat="1" ht="24.75" customHeight="1" thickBot="1">
      <c r="A7" s="1550"/>
      <c r="B7" s="1541"/>
      <c r="C7" s="733" t="s">
        <v>883</v>
      </c>
      <c r="D7" s="733" t="s">
        <v>884</v>
      </c>
      <c r="E7" s="1541"/>
      <c r="F7" s="1541"/>
      <c r="G7" s="733" t="s">
        <v>883</v>
      </c>
      <c r="H7" s="733" t="s">
        <v>884</v>
      </c>
      <c r="I7" s="1544"/>
    </row>
    <row r="8" spans="1:11" ht="21.75" customHeight="1">
      <c r="A8" s="75" t="s">
        <v>452</v>
      </c>
      <c r="B8" s="126" t="s">
        <v>393</v>
      </c>
      <c r="C8" s="126">
        <v>57</v>
      </c>
      <c r="D8" s="45">
        <v>228</v>
      </c>
      <c r="E8" s="45">
        <v>285</v>
      </c>
      <c r="F8" s="126" t="s">
        <v>393</v>
      </c>
      <c r="G8" s="126">
        <v>54090</v>
      </c>
      <c r="H8" s="126">
        <v>85900</v>
      </c>
      <c r="I8" s="135">
        <v>22668</v>
      </c>
      <c r="J8" s="247"/>
      <c r="K8" s="247"/>
    </row>
    <row r="9" spans="1:11">
      <c r="A9" s="66" t="s">
        <v>453</v>
      </c>
      <c r="B9" s="12" t="s">
        <v>393</v>
      </c>
      <c r="C9" s="12">
        <v>38</v>
      </c>
      <c r="D9" s="48">
        <v>134</v>
      </c>
      <c r="E9" s="48">
        <v>172</v>
      </c>
      <c r="F9" s="12" t="s">
        <v>393</v>
      </c>
      <c r="G9" s="12">
        <v>68250</v>
      </c>
      <c r="H9" s="12">
        <v>91130</v>
      </c>
      <c r="I9" s="13">
        <v>14805</v>
      </c>
      <c r="J9" s="247"/>
      <c r="K9" s="247"/>
    </row>
    <row r="10" spans="1:11">
      <c r="A10" s="66" t="s">
        <v>454</v>
      </c>
      <c r="B10" s="48" t="s">
        <v>393</v>
      </c>
      <c r="C10" s="48">
        <v>47</v>
      </c>
      <c r="D10" s="48">
        <v>179</v>
      </c>
      <c r="E10" s="48">
        <v>226</v>
      </c>
      <c r="F10" s="12" t="s">
        <v>393</v>
      </c>
      <c r="G10" s="12">
        <v>68250</v>
      </c>
      <c r="H10" s="12">
        <v>110000</v>
      </c>
      <c r="I10" s="49">
        <v>22898</v>
      </c>
      <c r="J10" s="247"/>
      <c r="K10" s="247"/>
    </row>
    <row r="11" spans="1:11">
      <c r="A11" s="66" t="s">
        <v>455</v>
      </c>
      <c r="B11" s="12" t="s">
        <v>393</v>
      </c>
      <c r="C11" s="12">
        <v>72</v>
      </c>
      <c r="D11" s="48">
        <v>307</v>
      </c>
      <c r="E11" s="48">
        <v>379</v>
      </c>
      <c r="F11" s="12" t="s">
        <v>393</v>
      </c>
      <c r="G11" s="12">
        <v>57820</v>
      </c>
      <c r="H11" s="12">
        <v>84120</v>
      </c>
      <c r="I11" s="13">
        <v>29988</v>
      </c>
      <c r="J11" s="247"/>
      <c r="K11" s="247"/>
    </row>
    <row r="12" spans="1:11">
      <c r="A12" s="76" t="s">
        <v>456</v>
      </c>
      <c r="B12" s="77" t="s">
        <v>393</v>
      </c>
      <c r="C12" s="77">
        <v>214</v>
      </c>
      <c r="D12" s="77">
        <v>848</v>
      </c>
      <c r="E12" s="77">
        <v>1062</v>
      </c>
      <c r="F12" s="81" t="s">
        <v>393</v>
      </c>
      <c r="G12" s="81">
        <v>60969</v>
      </c>
      <c r="H12" s="81">
        <v>91169</v>
      </c>
      <c r="I12" s="78">
        <v>90359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12"/>
      <c r="I13" s="49"/>
      <c r="J13" s="247"/>
      <c r="K13" s="247"/>
    </row>
    <row r="14" spans="1:11">
      <c r="A14" s="76" t="s">
        <v>457</v>
      </c>
      <c r="B14" s="81">
        <v>40</v>
      </c>
      <c r="C14" s="77">
        <v>28</v>
      </c>
      <c r="D14" s="77">
        <v>28</v>
      </c>
      <c r="E14" s="77">
        <v>96</v>
      </c>
      <c r="F14" s="81">
        <v>10000</v>
      </c>
      <c r="G14" s="77">
        <v>25000</v>
      </c>
      <c r="H14" s="77">
        <v>45000</v>
      </c>
      <c r="I14" s="82">
        <v>2360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12"/>
      <c r="I15" s="49"/>
      <c r="J15" s="247"/>
      <c r="K15" s="247"/>
    </row>
    <row r="16" spans="1:11">
      <c r="A16" s="76" t="s">
        <v>458</v>
      </c>
      <c r="B16" s="77">
        <v>16</v>
      </c>
      <c r="C16" s="77" t="s">
        <v>393</v>
      </c>
      <c r="D16" s="77" t="s">
        <v>393</v>
      </c>
      <c r="E16" s="77">
        <v>16</v>
      </c>
      <c r="F16" s="81">
        <v>20250</v>
      </c>
      <c r="G16" s="81" t="s">
        <v>393</v>
      </c>
      <c r="H16" s="81" t="s">
        <v>393</v>
      </c>
      <c r="I16" s="78">
        <v>324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12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44</v>
      </c>
      <c r="D18" s="48">
        <v>11</v>
      </c>
      <c r="E18" s="48">
        <v>55</v>
      </c>
      <c r="F18" s="12" t="s">
        <v>393</v>
      </c>
      <c r="G18" s="12">
        <v>18500</v>
      </c>
      <c r="H18" s="12">
        <v>58200</v>
      </c>
      <c r="I18" s="13">
        <v>1454</v>
      </c>
      <c r="J18" s="247"/>
      <c r="K18" s="247"/>
    </row>
    <row r="19" spans="1:11">
      <c r="A19" s="66" t="s">
        <v>460</v>
      </c>
      <c r="B19" s="12">
        <v>26</v>
      </c>
      <c r="C19" s="48">
        <v>29</v>
      </c>
      <c r="D19" s="48">
        <v>15</v>
      </c>
      <c r="E19" s="48">
        <v>70</v>
      </c>
      <c r="F19" s="12">
        <v>9800</v>
      </c>
      <c r="G19" s="48">
        <v>21500</v>
      </c>
      <c r="H19" s="48">
        <v>54400</v>
      </c>
      <c r="I19" s="13">
        <v>1694</v>
      </c>
      <c r="J19" s="247"/>
      <c r="K19" s="247"/>
    </row>
    <row r="20" spans="1:11">
      <c r="A20" s="66" t="s">
        <v>461</v>
      </c>
      <c r="B20" s="12">
        <v>50</v>
      </c>
      <c r="C20" s="12">
        <v>65</v>
      </c>
      <c r="D20" s="48">
        <v>45</v>
      </c>
      <c r="E20" s="48">
        <v>160</v>
      </c>
      <c r="F20" s="12">
        <v>8900</v>
      </c>
      <c r="G20" s="12">
        <v>18500</v>
      </c>
      <c r="H20" s="12">
        <v>48100</v>
      </c>
      <c r="I20" s="13">
        <v>3812</v>
      </c>
      <c r="J20" s="247"/>
      <c r="K20" s="247"/>
    </row>
    <row r="21" spans="1:11">
      <c r="A21" s="76" t="s">
        <v>462</v>
      </c>
      <c r="B21" s="77">
        <v>76</v>
      </c>
      <c r="C21" s="77">
        <v>138</v>
      </c>
      <c r="D21" s="77">
        <v>71</v>
      </c>
      <c r="E21" s="77">
        <v>285</v>
      </c>
      <c r="F21" s="81">
        <v>9208</v>
      </c>
      <c r="G21" s="81">
        <v>19130</v>
      </c>
      <c r="H21" s="81">
        <v>50996</v>
      </c>
      <c r="I21" s="78">
        <v>6960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47"/>
      <c r="K22" s="247"/>
    </row>
    <row r="23" spans="1:11">
      <c r="A23" s="76" t="s">
        <v>463</v>
      </c>
      <c r="B23" s="77" t="s">
        <v>393</v>
      </c>
      <c r="C23" s="81">
        <v>1731</v>
      </c>
      <c r="D23" s="326">
        <v>84</v>
      </c>
      <c r="E23" s="77">
        <v>1815</v>
      </c>
      <c r="F23" s="77" t="s">
        <v>393</v>
      </c>
      <c r="G23" s="81">
        <v>75971</v>
      </c>
      <c r="H23" s="81">
        <v>64796</v>
      </c>
      <c r="I23" s="412">
        <v>136949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12"/>
      <c r="I24" s="49"/>
      <c r="J24" s="247"/>
      <c r="K24" s="247"/>
    </row>
    <row r="25" spans="1:11">
      <c r="A25" s="76" t="s">
        <v>464</v>
      </c>
      <c r="B25" s="77" t="s">
        <v>393</v>
      </c>
      <c r="C25" s="81">
        <v>160</v>
      </c>
      <c r="D25" s="77">
        <v>15</v>
      </c>
      <c r="E25" s="77">
        <v>175</v>
      </c>
      <c r="F25" s="77" t="s">
        <v>393</v>
      </c>
      <c r="G25" s="81">
        <v>60500</v>
      </c>
      <c r="H25" s="81">
        <v>80000</v>
      </c>
      <c r="I25" s="78">
        <v>10880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12"/>
      <c r="I26" s="49"/>
      <c r="J26" s="247"/>
      <c r="K26" s="247"/>
    </row>
    <row r="27" spans="1:11">
      <c r="A27" s="66" t="s">
        <v>465</v>
      </c>
      <c r="B27" s="48" t="s">
        <v>393</v>
      </c>
      <c r="C27" s="48">
        <v>34</v>
      </c>
      <c r="D27" s="48">
        <v>4</v>
      </c>
      <c r="E27" s="48">
        <v>38</v>
      </c>
      <c r="F27" s="48">
        <v>16250</v>
      </c>
      <c r="G27" s="12">
        <v>70000</v>
      </c>
      <c r="H27" s="12">
        <v>170000</v>
      </c>
      <c r="I27" s="49">
        <v>3060</v>
      </c>
      <c r="J27" s="247"/>
      <c r="K27" s="247"/>
    </row>
    <row r="28" spans="1:11">
      <c r="A28" s="66" t="s">
        <v>466</v>
      </c>
      <c r="B28" s="48" t="s">
        <v>393</v>
      </c>
      <c r="C28" s="48">
        <v>1</v>
      </c>
      <c r="D28" s="48">
        <v>3</v>
      </c>
      <c r="E28" s="48">
        <v>4</v>
      </c>
      <c r="F28" s="48" t="s">
        <v>393</v>
      </c>
      <c r="G28" s="12">
        <v>60000</v>
      </c>
      <c r="H28" s="12">
        <v>200000</v>
      </c>
      <c r="I28" s="128">
        <v>660</v>
      </c>
      <c r="J28" s="247"/>
      <c r="K28" s="247"/>
    </row>
    <row r="29" spans="1:11">
      <c r="A29" s="66" t="s">
        <v>467</v>
      </c>
      <c r="B29" s="48" t="s">
        <v>393</v>
      </c>
      <c r="C29" s="12">
        <v>728</v>
      </c>
      <c r="D29" s="48">
        <v>4</v>
      </c>
      <c r="E29" s="48">
        <v>732</v>
      </c>
      <c r="F29" s="48" t="s">
        <v>393</v>
      </c>
      <c r="G29" s="12">
        <v>75000</v>
      </c>
      <c r="H29" s="12">
        <v>100000</v>
      </c>
      <c r="I29" s="128">
        <v>55000</v>
      </c>
      <c r="J29" s="247"/>
      <c r="K29" s="247"/>
    </row>
    <row r="30" spans="1:11">
      <c r="A30" s="76" t="s">
        <v>468</v>
      </c>
      <c r="B30" s="77" t="s">
        <v>393</v>
      </c>
      <c r="C30" s="77">
        <v>763</v>
      </c>
      <c r="D30" s="77">
        <v>11</v>
      </c>
      <c r="E30" s="77">
        <v>774</v>
      </c>
      <c r="F30" s="77" t="s">
        <v>393</v>
      </c>
      <c r="G30" s="81">
        <v>74758</v>
      </c>
      <c r="H30" s="81">
        <v>152727</v>
      </c>
      <c r="I30" s="412">
        <v>58720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47"/>
      <c r="K31" s="247"/>
    </row>
    <row r="32" spans="1:11">
      <c r="A32" s="66" t="s">
        <v>469</v>
      </c>
      <c r="B32" s="83">
        <v>26</v>
      </c>
      <c r="C32" s="83">
        <v>241</v>
      </c>
      <c r="D32" s="48">
        <v>99</v>
      </c>
      <c r="E32" s="48">
        <v>366</v>
      </c>
      <c r="F32" s="83">
        <v>5626</v>
      </c>
      <c r="G32" s="83">
        <v>37137</v>
      </c>
      <c r="H32" s="83">
        <v>140580</v>
      </c>
      <c r="I32" s="84">
        <v>23014</v>
      </c>
      <c r="J32" s="247"/>
      <c r="K32" s="247"/>
    </row>
    <row r="33" spans="1:11">
      <c r="A33" s="66" t="s">
        <v>470</v>
      </c>
      <c r="B33" s="83" t="s">
        <v>393</v>
      </c>
      <c r="C33" s="83">
        <v>245</v>
      </c>
      <c r="D33" s="48">
        <v>10</v>
      </c>
      <c r="E33" s="48">
        <v>255</v>
      </c>
      <c r="F33" s="83" t="s">
        <v>393</v>
      </c>
      <c r="G33" s="83">
        <v>35993</v>
      </c>
      <c r="H33" s="83">
        <v>70350</v>
      </c>
      <c r="I33" s="84">
        <v>9522</v>
      </c>
      <c r="J33" s="247"/>
      <c r="K33" s="247"/>
    </row>
    <row r="34" spans="1:11">
      <c r="A34" s="66" t="s">
        <v>471</v>
      </c>
      <c r="B34" s="83" t="s">
        <v>393</v>
      </c>
      <c r="C34" s="83">
        <v>173</v>
      </c>
      <c r="D34" s="48">
        <v>9</v>
      </c>
      <c r="E34" s="48">
        <v>182</v>
      </c>
      <c r="F34" s="83" t="s">
        <v>393</v>
      </c>
      <c r="G34" s="83">
        <v>32746</v>
      </c>
      <c r="H34" s="83">
        <v>76500</v>
      </c>
      <c r="I34" s="84">
        <v>6354</v>
      </c>
      <c r="J34" s="247"/>
      <c r="K34" s="247"/>
    </row>
    <row r="35" spans="1:11">
      <c r="A35" s="66" t="s">
        <v>472</v>
      </c>
      <c r="B35" s="83" t="s">
        <v>393</v>
      </c>
      <c r="C35" s="83">
        <v>326</v>
      </c>
      <c r="D35" s="48">
        <v>36</v>
      </c>
      <c r="E35" s="48">
        <v>362</v>
      </c>
      <c r="F35" s="83" t="s">
        <v>393</v>
      </c>
      <c r="G35" s="83">
        <v>35000</v>
      </c>
      <c r="H35" s="83">
        <v>70000</v>
      </c>
      <c r="I35" s="84">
        <v>13930</v>
      </c>
      <c r="J35" s="247"/>
      <c r="K35" s="247"/>
    </row>
    <row r="36" spans="1:11">
      <c r="A36" s="76" t="s">
        <v>473</v>
      </c>
      <c r="B36" s="77">
        <v>26</v>
      </c>
      <c r="C36" s="77">
        <v>985</v>
      </c>
      <c r="D36" s="77">
        <v>154</v>
      </c>
      <c r="E36" s="77">
        <v>1165</v>
      </c>
      <c r="F36" s="81">
        <v>5626</v>
      </c>
      <c r="G36" s="81">
        <v>35374</v>
      </c>
      <c r="H36" s="81">
        <v>115775</v>
      </c>
      <c r="I36" s="78">
        <v>52820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81">
        <v>29</v>
      </c>
      <c r="C38" s="81">
        <v>435</v>
      </c>
      <c r="D38" s="77">
        <v>116</v>
      </c>
      <c r="E38" s="77">
        <v>580</v>
      </c>
      <c r="F38" s="81">
        <v>5000</v>
      </c>
      <c r="G38" s="81">
        <v>13538</v>
      </c>
      <c r="H38" s="81">
        <v>20000</v>
      </c>
      <c r="I38" s="82">
        <v>8354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7</v>
      </c>
      <c r="D40" s="48">
        <v>11</v>
      </c>
      <c r="E40" s="48">
        <v>18</v>
      </c>
      <c r="F40" s="48" t="s">
        <v>393</v>
      </c>
      <c r="G40" s="12">
        <v>30520</v>
      </c>
      <c r="H40" s="12">
        <v>88750</v>
      </c>
      <c r="I40" s="128">
        <v>1190</v>
      </c>
      <c r="J40" s="247"/>
      <c r="K40" s="247"/>
    </row>
    <row r="41" spans="1:11">
      <c r="A41" s="66" t="s">
        <v>476</v>
      </c>
      <c r="B41" s="12" t="s">
        <v>393</v>
      </c>
      <c r="C41" s="12">
        <v>2</v>
      </c>
      <c r="D41" s="48">
        <v>1</v>
      </c>
      <c r="E41" s="48">
        <v>3</v>
      </c>
      <c r="F41" s="12" t="s">
        <v>393</v>
      </c>
      <c r="G41" s="12">
        <v>44000</v>
      </c>
      <c r="H41" s="12">
        <v>62000</v>
      </c>
      <c r="I41" s="13">
        <v>150</v>
      </c>
      <c r="J41" s="247"/>
      <c r="K41" s="247"/>
    </row>
    <row r="42" spans="1:11">
      <c r="A42" s="66" t="s">
        <v>477</v>
      </c>
      <c r="B42" s="12" t="s">
        <v>393</v>
      </c>
      <c r="C42" s="12">
        <v>15</v>
      </c>
      <c r="D42" s="48">
        <v>10</v>
      </c>
      <c r="E42" s="48">
        <v>25</v>
      </c>
      <c r="F42" s="12" t="s">
        <v>393</v>
      </c>
      <c r="G42" s="12">
        <v>30000</v>
      </c>
      <c r="H42" s="12">
        <v>80000</v>
      </c>
      <c r="I42" s="13">
        <v>1250</v>
      </c>
      <c r="J42" s="247"/>
      <c r="K42" s="247"/>
    </row>
    <row r="43" spans="1:11">
      <c r="A43" s="66" t="s">
        <v>478</v>
      </c>
      <c r="B43" s="48" t="s">
        <v>393</v>
      </c>
      <c r="C43" s="12">
        <v>7</v>
      </c>
      <c r="D43" s="48">
        <v>3</v>
      </c>
      <c r="E43" s="48">
        <v>10</v>
      </c>
      <c r="F43" s="48" t="s">
        <v>393</v>
      </c>
      <c r="G43" s="12">
        <v>40714</v>
      </c>
      <c r="H43" s="12">
        <v>55000</v>
      </c>
      <c r="I43" s="128">
        <v>450</v>
      </c>
      <c r="J43" s="247"/>
      <c r="K43" s="247"/>
    </row>
    <row r="44" spans="1:11">
      <c r="A44" s="66" t="s">
        <v>479</v>
      </c>
      <c r="B44" s="12" t="s">
        <v>393</v>
      </c>
      <c r="C44" s="12">
        <v>30</v>
      </c>
      <c r="D44" s="48">
        <v>5</v>
      </c>
      <c r="E44" s="48">
        <v>35</v>
      </c>
      <c r="F44" s="12" t="s">
        <v>393</v>
      </c>
      <c r="G44" s="12">
        <v>31000</v>
      </c>
      <c r="H44" s="12">
        <v>38000</v>
      </c>
      <c r="I44" s="13">
        <v>1120</v>
      </c>
      <c r="J44" s="247"/>
      <c r="K44" s="247"/>
    </row>
    <row r="45" spans="1:11">
      <c r="A45" s="66" t="s">
        <v>480</v>
      </c>
      <c r="B45" s="48" t="s">
        <v>393</v>
      </c>
      <c r="C45" s="12">
        <v>40</v>
      </c>
      <c r="D45" s="48" t="s">
        <v>393</v>
      </c>
      <c r="E45" s="48">
        <v>40</v>
      </c>
      <c r="F45" s="48" t="s">
        <v>393</v>
      </c>
      <c r="G45" s="12">
        <v>40000</v>
      </c>
      <c r="H45" s="12" t="s">
        <v>393</v>
      </c>
      <c r="I45" s="49">
        <v>1600</v>
      </c>
      <c r="J45" s="247"/>
      <c r="K45" s="247"/>
    </row>
    <row r="46" spans="1:11">
      <c r="A46" s="66" t="s">
        <v>481</v>
      </c>
      <c r="B46" s="48" t="s">
        <v>393</v>
      </c>
      <c r="C46" s="12" t="s">
        <v>393</v>
      </c>
      <c r="D46" s="48" t="s">
        <v>393</v>
      </c>
      <c r="E46" s="48" t="s">
        <v>393</v>
      </c>
      <c r="F46" s="48" t="s">
        <v>393</v>
      </c>
      <c r="G46" s="12" t="s">
        <v>393</v>
      </c>
      <c r="H46" s="12" t="s">
        <v>393</v>
      </c>
      <c r="I46" s="49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7</v>
      </c>
      <c r="D47" s="48">
        <v>2</v>
      </c>
      <c r="E47" s="48">
        <v>9</v>
      </c>
      <c r="F47" s="48" t="s">
        <v>393</v>
      </c>
      <c r="G47" s="12">
        <v>33000</v>
      </c>
      <c r="H47" s="12">
        <v>64500</v>
      </c>
      <c r="I47" s="128">
        <v>360</v>
      </c>
      <c r="J47" s="247"/>
      <c r="K47" s="247"/>
    </row>
    <row r="48" spans="1:11">
      <c r="A48" s="66" t="s">
        <v>483</v>
      </c>
      <c r="B48" s="12" t="s">
        <v>393</v>
      </c>
      <c r="C48" s="12">
        <v>25</v>
      </c>
      <c r="D48" s="48">
        <v>10</v>
      </c>
      <c r="E48" s="48">
        <v>35</v>
      </c>
      <c r="F48" s="12" t="s">
        <v>393</v>
      </c>
      <c r="G48" s="12">
        <v>29200</v>
      </c>
      <c r="H48" s="12">
        <v>130000</v>
      </c>
      <c r="I48" s="13">
        <v>2030</v>
      </c>
      <c r="J48" s="247"/>
      <c r="K48" s="247"/>
    </row>
    <row r="49" spans="1:11">
      <c r="A49" s="76" t="s">
        <v>484</v>
      </c>
      <c r="B49" s="77" t="s">
        <v>393</v>
      </c>
      <c r="C49" s="77">
        <v>133</v>
      </c>
      <c r="D49" s="77">
        <v>42</v>
      </c>
      <c r="E49" s="77">
        <v>175</v>
      </c>
      <c r="F49" s="81" t="s">
        <v>393</v>
      </c>
      <c r="G49" s="81">
        <v>34042</v>
      </c>
      <c r="H49" s="81">
        <v>86244</v>
      </c>
      <c r="I49" s="78">
        <v>8150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81">
        <v>29</v>
      </c>
      <c r="D51" s="77">
        <v>20</v>
      </c>
      <c r="E51" s="77">
        <v>49</v>
      </c>
      <c r="F51" s="77" t="s">
        <v>393</v>
      </c>
      <c r="G51" s="81">
        <v>50000</v>
      </c>
      <c r="H51" s="81">
        <v>170000</v>
      </c>
      <c r="I51" s="78">
        <v>4850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60</v>
      </c>
      <c r="D53" s="48">
        <v>45</v>
      </c>
      <c r="E53" s="48">
        <v>105</v>
      </c>
      <c r="F53" s="48" t="s">
        <v>393</v>
      </c>
      <c r="G53" s="12">
        <v>67000</v>
      </c>
      <c r="H53" s="12">
        <v>157350</v>
      </c>
      <c r="I53" s="49">
        <v>11101</v>
      </c>
      <c r="J53" s="247"/>
      <c r="K53" s="247"/>
    </row>
    <row r="54" spans="1:11">
      <c r="A54" s="66" t="s">
        <v>487</v>
      </c>
      <c r="B54" s="48" t="s">
        <v>393</v>
      </c>
      <c r="C54" s="12">
        <v>310</v>
      </c>
      <c r="D54" s="48" t="s">
        <v>393</v>
      </c>
      <c r="E54" s="48">
        <v>310</v>
      </c>
      <c r="F54" s="48" t="s">
        <v>393</v>
      </c>
      <c r="G54" s="12">
        <v>70322</v>
      </c>
      <c r="H54" s="12" t="s">
        <v>393</v>
      </c>
      <c r="I54" s="49">
        <v>21800</v>
      </c>
      <c r="J54" s="247"/>
      <c r="K54" s="247"/>
    </row>
    <row r="55" spans="1:11">
      <c r="A55" s="66" t="s">
        <v>488</v>
      </c>
      <c r="B55" s="48" t="s">
        <v>393</v>
      </c>
      <c r="C55" s="12">
        <v>7</v>
      </c>
      <c r="D55" s="48" t="s">
        <v>393</v>
      </c>
      <c r="E55" s="48">
        <v>7</v>
      </c>
      <c r="F55" s="48" t="s">
        <v>393</v>
      </c>
      <c r="G55" s="12">
        <v>50000</v>
      </c>
      <c r="H55" s="12" t="s">
        <v>393</v>
      </c>
      <c r="I55" s="49">
        <v>350</v>
      </c>
      <c r="J55" s="247"/>
      <c r="K55" s="247"/>
    </row>
    <row r="56" spans="1:11">
      <c r="A56" s="66" t="s">
        <v>489</v>
      </c>
      <c r="B56" s="48" t="s">
        <v>393</v>
      </c>
      <c r="C56" s="12">
        <v>3</v>
      </c>
      <c r="D56" s="48" t="s">
        <v>393</v>
      </c>
      <c r="E56" s="48">
        <v>3</v>
      </c>
      <c r="F56" s="48" t="s">
        <v>393</v>
      </c>
      <c r="G56" s="12">
        <v>20000</v>
      </c>
      <c r="H56" s="12" t="s">
        <v>393</v>
      </c>
      <c r="I56" s="49">
        <v>60</v>
      </c>
      <c r="J56" s="247"/>
      <c r="K56" s="247"/>
    </row>
    <row r="57" spans="1:11">
      <c r="A57" s="66" t="s">
        <v>490</v>
      </c>
      <c r="B57" s="48" t="s">
        <v>393</v>
      </c>
      <c r="C57" s="12">
        <v>607</v>
      </c>
      <c r="D57" s="48" t="s">
        <v>393</v>
      </c>
      <c r="E57" s="48">
        <v>607</v>
      </c>
      <c r="F57" s="48" t="s">
        <v>393</v>
      </c>
      <c r="G57" s="12">
        <v>92900</v>
      </c>
      <c r="H57" s="12" t="s">
        <v>393</v>
      </c>
      <c r="I57" s="49">
        <v>56390</v>
      </c>
      <c r="J57" s="247"/>
      <c r="K57" s="247"/>
    </row>
    <row r="58" spans="1:11">
      <c r="A58" s="76" t="s">
        <v>565</v>
      </c>
      <c r="B58" s="77" t="s">
        <v>393</v>
      </c>
      <c r="C58" s="77">
        <v>987</v>
      </c>
      <c r="D58" s="77">
        <v>45</v>
      </c>
      <c r="E58" s="77">
        <v>1032</v>
      </c>
      <c r="F58" s="77" t="s">
        <v>393</v>
      </c>
      <c r="G58" s="81">
        <v>83708</v>
      </c>
      <c r="H58" s="81">
        <v>157350</v>
      </c>
      <c r="I58" s="78">
        <v>89701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135</v>
      </c>
      <c r="D60" s="12">
        <v>459</v>
      </c>
      <c r="E60" s="48">
        <v>594</v>
      </c>
      <c r="F60" s="48" t="s">
        <v>393</v>
      </c>
      <c r="G60" s="12">
        <v>35000</v>
      </c>
      <c r="H60" s="12">
        <v>113660</v>
      </c>
      <c r="I60" s="49">
        <v>56895</v>
      </c>
      <c r="J60" s="247"/>
      <c r="K60" s="247"/>
    </row>
    <row r="61" spans="1:11">
      <c r="A61" s="66" t="s">
        <v>493</v>
      </c>
      <c r="B61" s="12">
        <v>39</v>
      </c>
      <c r="C61" s="12">
        <v>483</v>
      </c>
      <c r="D61" s="48">
        <v>22</v>
      </c>
      <c r="E61" s="48">
        <v>544</v>
      </c>
      <c r="F61" s="12">
        <v>8205</v>
      </c>
      <c r="G61" s="12">
        <v>20783</v>
      </c>
      <c r="H61" s="12">
        <v>32909</v>
      </c>
      <c r="I61" s="13">
        <v>11082</v>
      </c>
      <c r="J61" s="247"/>
      <c r="K61" s="247"/>
    </row>
    <row r="62" spans="1:11">
      <c r="A62" s="66" t="s">
        <v>494</v>
      </c>
      <c r="B62" s="48" t="s">
        <v>393</v>
      </c>
      <c r="C62" s="12">
        <v>16</v>
      </c>
      <c r="D62" s="48">
        <v>136</v>
      </c>
      <c r="E62" s="48">
        <v>152</v>
      </c>
      <c r="F62" s="48" t="s">
        <v>393</v>
      </c>
      <c r="G62" s="12">
        <v>19438</v>
      </c>
      <c r="H62" s="12">
        <v>43295</v>
      </c>
      <c r="I62" s="49">
        <v>6200</v>
      </c>
      <c r="J62" s="247"/>
      <c r="K62" s="247"/>
    </row>
    <row r="63" spans="1:11">
      <c r="A63" s="76" t="s">
        <v>495</v>
      </c>
      <c r="B63" s="77">
        <v>39</v>
      </c>
      <c r="C63" s="77">
        <v>634</v>
      </c>
      <c r="D63" s="77">
        <v>617</v>
      </c>
      <c r="E63" s="77">
        <v>1290</v>
      </c>
      <c r="F63" s="81">
        <v>8205</v>
      </c>
      <c r="G63" s="81">
        <v>23776</v>
      </c>
      <c r="H63" s="81">
        <v>95271</v>
      </c>
      <c r="I63" s="78">
        <v>74177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81">
        <v>195</v>
      </c>
      <c r="D65" s="326">
        <v>2508</v>
      </c>
      <c r="E65" s="77">
        <v>2703</v>
      </c>
      <c r="F65" s="77" t="s">
        <v>393</v>
      </c>
      <c r="G65" s="81">
        <v>59509</v>
      </c>
      <c r="H65" s="81">
        <v>124377</v>
      </c>
      <c r="I65" s="78">
        <v>323542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17830</v>
      </c>
      <c r="D67" s="48" t="s">
        <v>393</v>
      </c>
      <c r="E67" s="48">
        <v>17830</v>
      </c>
      <c r="F67" s="48" t="s">
        <v>393</v>
      </c>
      <c r="G67" s="12">
        <v>92427</v>
      </c>
      <c r="H67" s="12" t="s">
        <v>393</v>
      </c>
      <c r="I67" s="49">
        <v>1647974</v>
      </c>
      <c r="J67" s="247"/>
      <c r="K67" s="247"/>
    </row>
    <row r="68" spans="1:11">
      <c r="A68" s="66" t="s">
        <v>498</v>
      </c>
      <c r="B68" s="48" t="s">
        <v>393</v>
      </c>
      <c r="C68" s="12">
        <v>2308</v>
      </c>
      <c r="D68" s="48" t="s">
        <v>393</v>
      </c>
      <c r="E68" s="48">
        <v>2308</v>
      </c>
      <c r="F68" s="48" t="s">
        <v>393</v>
      </c>
      <c r="G68" s="12">
        <v>90837</v>
      </c>
      <c r="H68" s="12" t="s">
        <v>393</v>
      </c>
      <c r="I68" s="49">
        <v>209651</v>
      </c>
      <c r="J68" s="247"/>
      <c r="K68" s="247"/>
    </row>
    <row r="69" spans="1:11">
      <c r="A69" s="76" t="s">
        <v>499</v>
      </c>
      <c r="B69" s="77" t="s">
        <v>393</v>
      </c>
      <c r="C69" s="77">
        <v>20138</v>
      </c>
      <c r="D69" s="77" t="s">
        <v>393</v>
      </c>
      <c r="E69" s="77">
        <v>20138</v>
      </c>
      <c r="F69" s="77" t="s">
        <v>393</v>
      </c>
      <c r="G69" s="81">
        <v>92245</v>
      </c>
      <c r="H69" s="81" t="s">
        <v>393</v>
      </c>
      <c r="I69" s="78">
        <v>1857625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125</v>
      </c>
      <c r="D71" s="12">
        <v>11081</v>
      </c>
      <c r="E71" s="48">
        <v>11206</v>
      </c>
      <c r="F71" s="48" t="s">
        <v>393</v>
      </c>
      <c r="G71" s="12">
        <v>32840</v>
      </c>
      <c r="H71" s="12">
        <v>98438</v>
      </c>
      <c r="I71" s="49">
        <v>1094897</v>
      </c>
      <c r="J71" s="247"/>
      <c r="K71" s="247"/>
    </row>
    <row r="72" spans="1:11">
      <c r="A72" s="66" t="s">
        <v>501</v>
      </c>
      <c r="B72" s="48" t="s">
        <v>393</v>
      </c>
      <c r="C72" s="12">
        <v>1074</v>
      </c>
      <c r="D72" s="48" t="s">
        <v>393</v>
      </c>
      <c r="E72" s="48">
        <v>1074</v>
      </c>
      <c r="F72" s="48" t="s">
        <v>393</v>
      </c>
      <c r="G72" s="12">
        <v>33227</v>
      </c>
      <c r="H72" s="12" t="s">
        <v>393</v>
      </c>
      <c r="I72" s="49">
        <v>35691</v>
      </c>
      <c r="J72" s="247"/>
      <c r="K72" s="247"/>
    </row>
    <row r="73" spans="1:11">
      <c r="A73" s="66" t="s">
        <v>502</v>
      </c>
      <c r="B73" s="12">
        <v>7</v>
      </c>
      <c r="C73" s="12">
        <v>210</v>
      </c>
      <c r="D73" s="48">
        <v>3</v>
      </c>
      <c r="E73" s="48">
        <v>220</v>
      </c>
      <c r="F73" s="12">
        <v>12500</v>
      </c>
      <c r="G73" s="12">
        <v>35000</v>
      </c>
      <c r="H73" s="12">
        <v>98000</v>
      </c>
      <c r="I73" s="13">
        <v>7732</v>
      </c>
      <c r="J73" s="247"/>
      <c r="K73" s="247"/>
    </row>
    <row r="74" spans="1:11">
      <c r="A74" s="66" t="s">
        <v>503</v>
      </c>
      <c r="B74" s="48" t="s">
        <v>393</v>
      </c>
      <c r="C74" s="12">
        <v>678</v>
      </c>
      <c r="D74" s="48">
        <v>3661</v>
      </c>
      <c r="E74" s="48">
        <v>4339</v>
      </c>
      <c r="F74" s="48" t="s">
        <v>393</v>
      </c>
      <c r="G74" s="12">
        <v>42591</v>
      </c>
      <c r="H74" s="12">
        <v>98007</v>
      </c>
      <c r="I74" s="49">
        <v>387680</v>
      </c>
      <c r="J74" s="247"/>
      <c r="K74" s="247"/>
    </row>
    <row r="75" spans="1:11">
      <c r="A75" s="66" t="s">
        <v>504</v>
      </c>
      <c r="B75" s="12" t="s">
        <v>393</v>
      </c>
      <c r="C75" s="12">
        <v>163</v>
      </c>
      <c r="D75" s="48" t="s">
        <v>393</v>
      </c>
      <c r="E75" s="48">
        <v>163</v>
      </c>
      <c r="F75" s="12" t="s">
        <v>393</v>
      </c>
      <c r="G75" s="12">
        <v>43245</v>
      </c>
      <c r="H75" s="12" t="s">
        <v>393</v>
      </c>
      <c r="I75" s="13">
        <v>7049</v>
      </c>
      <c r="J75" s="247"/>
      <c r="K75" s="247"/>
    </row>
    <row r="76" spans="1:11">
      <c r="A76" s="66" t="s">
        <v>505</v>
      </c>
      <c r="B76" s="12" t="s">
        <v>393</v>
      </c>
      <c r="C76" s="12">
        <v>187</v>
      </c>
      <c r="D76" s="48" t="s">
        <v>393</v>
      </c>
      <c r="E76" s="48">
        <v>187</v>
      </c>
      <c r="F76" s="12" t="s">
        <v>393</v>
      </c>
      <c r="G76" s="12">
        <v>34000</v>
      </c>
      <c r="H76" s="12" t="s">
        <v>393</v>
      </c>
      <c r="I76" s="13">
        <v>6358</v>
      </c>
      <c r="J76" s="247"/>
      <c r="K76" s="247"/>
    </row>
    <row r="77" spans="1:11">
      <c r="A77" s="66" t="s">
        <v>506</v>
      </c>
      <c r="B77" s="85">
        <v>16</v>
      </c>
      <c r="C77" s="12">
        <v>306</v>
      </c>
      <c r="D77" s="48">
        <v>672</v>
      </c>
      <c r="E77" s="48">
        <v>994</v>
      </c>
      <c r="F77" s="48">
        <v>3000</v>
      </c>
      <c r="G77" s="12">
        <v>48000</v>
      </c>
      <c r="H77" s="12">
        <v>78000</v>
      </c>
      <c r="I77" s="128">
        <v>67152</v>
      </c>
      <c r="J77" s="247"/>
      <c r="K77" s="247"/>
    </row>
    <row r="78" spans="1:11">
      <c r="A78" s="66" t="s">
        <v>507</v>
      </c>
      <c r="B78" s="85">
        <v>10</v>
      </c>
      <c r="C78" s="12">
        <v>3980</v>
      </c>
      <c r="D78" s="48">
        <v>100</v>
      </c>
      <c r="E78" s="48">
        <v>4090</v>
      </c>
      <c r="F78" s="85">
        <v>30000</v>
      </c>
      <c r="G78" s="12">
        <v>107804</v>
      </c>
      <c r="H78" s="12">
        <v>85000</v>
      </c>
      <c r="I78" s="128">
        <v>437860</v>
      </c>
      <c r="J78" s="247"/>
      <c r="K78" s="247"/>
    </row>
    <row r="79" spans="1:11">
      <c r="A79" s="76" t="s">
        <v>508</v>
      </c>
      <c r="B79" s="77">
        <v>33</v>
      </c>
      <c r="C79" s="77">
        <v>6723</v>
      </c>
      <c r="D79" s="77">
        <v>15517</v>
      </c>
      <c r="E79" s="77">
        <v>22273</v>
      </c>
      <c r="F79" s="81">
        <v>13197</v>
      </c>
      <c r="G79" s="81">
        <v>79306</v>
      </c>
      <c r="H79" s="81">
        <v>97365</v>
      </c>
      <c r="I79" s="78">
        <v>2044419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47"/>
      <c r="K80" s="247"/>
    </row>
    <row r="81" spans="1:11">
      <c r="A81" s="66" t="s">
        <v>509</v>
      </c>
      <c r="B81" s="85" t="s">
        <v>393</v>
      </c>
      <c r="C81" s="12">
        <v>31</v>
      </c>
      <c r="D81" s="85">
        <v>655</v>
      </c>
      <c r="E81" s="48">
        <v>686</v>
      </c>
      <c r="F81" s="85" t="s">
        <v>393</v>
      </c>
      <c r="G81" s="12">
        <v>48387</v>
      </c>
      <c r="H81" s="12">
        <v>93511</v>
      </c>
      <c r="I81" s="128">
        <v>62722</v>
      </c>
      <c r="J81" s="247"/>
      <c r="K81" s="247"/>
    </row>
    <row r="82" spans="1:11">
      <c r="A82" s="66" t="s">
        <v>510</v>
      </c>
      <c r="B82" s="12" t="s">
        <v>393</v>
      </c>
      <c r="C82" s="12">
        <v>50</v>
      </c>
      <c r="D82" s="85">
        <v>311</v>
      </c>
      <c r="E82" s="48">
        <v>361</v>
      </c>
      <c r="F82" s="12" t="s">
        <v>393</v>
      </c>
      <c r="G82" s="12">
        <v>40000</v>
      </c>
      <c r="H82" s="12">
        <v>98296</v>
      </c>
      <c r="I82" s="13">
        <v>32548</v>
      </c>
      <c r="J82" s="247"/>
      <c r="K82" s="247"/>
    </row>
    <row r="83" spans="1:11">
      <c r="A83" s="76" t="s">
        <v>511</v>
      </c>
      <c r="B83" s="81" t="s">
        <v>393</v>
      </c>
      <c r="C83" s="81">
        <v>81</v>
      </c>
      <c r="D83" s="326">
        <v>966</v>
      </c>
      <c r="E83" s="77">
        <v>1047</v>
      </c>
      <c r="F83" s="81" t="s">
        <v>393</v>
      </c>
      <c r="G83" s="81">
        <v>43210</v>
      </c>
      <c r="H83" s="81">
        <v>95052</v>
      </c>
      <c r="I83" s="82">
        <v>95270</v>
      </c>
      <c r="J83" s="247"/>
      <c r="K83" s="247"/>
    </row>
    <row r="84" spans="1:11">
      <c r="A84" s="66"/>
      <c r="B84" s="48"/>
      <c r="C84" s="48"/>
      <c r="D84" s="48"/>
      <c r="E84" s="48"/>
      <c r="F84" s="12"/>
      <c r="G84" s="12"/>
      <c r="H84" s="12"/>
      <c r="I84" s="49"/>
      <c r="J84" s="247"/>
      <c r="K84" s="247"/>
    </row>
    <row r="85" spans="1:11" ht="13.5" thickBot="1">
      <c r="A85" s="69" t="s">
        <v>512</v>
      </c>
      <c r="B85" s="55">
        <v>259</v>
      </c>
      <c r="C85" s="55">
        <v>33374</v>
      </c>
      <c r="D85" s="55">
        <v>21042</v>
      </c>
      <c r="E85" s="55">
        <v>54675</v>
      </c>
      <c r="F85" s="205">
        <v>9539</v>
      </c>
      <c r="G85" s="205">
        <v>82847</v>
      </c>
      <c r="H85" s="205">
        <v>99711</v>
      </c>
      <c r="I85" s="56">
        <v>4865460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03"/>
  <dimension ref="A1:K73"/>
  <sheetViews>
    <sheetView topLeftCell="A19" zoomScaleNormal="100" zoomScaleSheetLayoutView="75" workbookViewId="0">
      <selection activeCell="G42" sqref="G42"/>
    </sheetView>
  </sheetViews>
  <sheetFormatPr baseColWidth="10" defaultRowHeight="12.75"/>
  <cols>
    <col min="1" max="1" width="31.140625" style="37" customWidth="1"/>
    <col min="2" max="8" width="18.140625" style="37" customWidth="1"/>
    <col min="9" max="16384" width="11.42578125" style="37"/>
  </cols>
  <sheetData>
    <row r="1" spans="1:11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1" s="28" customFormat="1" ht="12.75" customHeight="1"/>
    <row r="3" spans="1:11" s="28" customFormat="1" ht="27.75" customHeight="1">
      <c r="A3" s="1527" t="s">
        <v>1491</v>
      </c>
      <c r="B3" s="1527"/>
      <c r="C3" s="1527"/>
      <c r="D3" s="1527"/>
      <c r="E3" s="1527"/>
      <c r="F3" s="1527"/>
      <c r="G3" s="1527"/>
      <c r="H3" s="1527"/>
      <c r="I3" s="129"/>
      <c r="J3" s="129"/>
      <c r="K3" s="129"/>
    </row>
    <row r="4" spans="1:11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1" ht="27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1" ht="27.75" customHeight="1">
      <c r="A6" s="1549"/>
      <c r="B6" s="1571" t="s">
        <v>383</v>
      </c>
      <c r="C6" s="1572"/>
      <c r="D6" s="1573"/>
      <c r="E6" s="1571" t="s">
        <v>384</v>
      </c>
      <c r="F6" s="1573"/>
      <c r="G6" s="814" t="s">
        <v>525</v>
      </c>
      <c r="H6" s="815" t="s">
        <v>390</v>
      </c>
    </row>
    <row r="7" spans="1:11" ht="46.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1">
      <c r="A8" s="66" t="s">
        <v>452</v>
      </c>
      <c r="B8" s="83">
        <v>2</v>
      </c>
      <c r="C8" s="83" t="s">
        <v>393</v>
      </c>
      <c r="D8" s="48">
        <v>2</v>
      </c>
      <c r="E8" s="83">
        <v>2221</v>
      </c>
      <c r="F8" s="83" t="s">
        <v>393</v>
      </c>
      <c r="G8" s="12">
        <v>4</v>
      </c>
      <c r="H8" s="84">
        <v>6</v>
      </c>
      <c r="I8" s="127"/>
      <c r="J8" s="127"/>
    </row>
    <row r="9" spans="1:11">
      <c r="A9" s="76" t="s">
        <v>456</v>
      </c>
      <c r="B9" s="77">
        <v>2</v>
      </c>
      <c r="C9" s="77" t="s">
        <v>393</v>
      </c>
      <c r="D9" s="77">
        <v>2</v>
      </c>
      <c r="E9" s="78">
        <v>2221</v>
      </c>
      <c r="F9" s="77" t="s">
        <v>393</v>
      </c>
      <c r="G9" s="77">
        <v>4</v>
      </c>
      <c r="H9" s="78">
        <v>6</v>
      </c>
      <c r="I9" s="127"/>
      <c r="J9" s="127"/>
    </row>
    <row r="10" spans="1:11">
      <c r="A10" s="66"/>
      <c r="B10" s="48"/>
      <c r="C10" s="48"/>
      <c r="D10" s="48"/>
      <c r="E10" s="12"/>
      <c r="F10" s="12"/>
      <c r="G10" s="48"/>
      <c r="H10" s="49"/>
      <c r="I10" s="127"/>
      <c r="J10" s="127"/>
    </row>
    <row r="11" spans="1:11">
      <c r="A11" s="76" t="s">
        <v>463</v>
      </c>
      <c r="B11" s="77">
        <v>521</v>
      </c>
      <c r="C11" s="77">
        <v>96</v>
      </c>
      <c r="D11" s="77">
        <v>617</v>
      </c>
      <c r="E11" s="78">
        <v>3025</v>
      </c>
      <c r="F11" s="77">
        <v>5450</v>
      </c>
      <c r="G11" s="77">
        <v>2099</v>
      </c>
      <c r="H11" s="78">
        <v>1750</v>
      </c>
      <c r="I11" s="127"/>
      <c r="J11" s="127"/>
    </row>
    <row r="12" spans="1:11">
      <c r="A12" s="66"/>
      <c r="B12" s="48"/>
      <c r="C12" s="48"/>
      <c r="D12" s="48"/>
      <c r="E12" s="12"/>
      <c r="F12" s="12"/>
      <c r="G12" s="48"/>
      <c r="H12" s="49"/>
      <c r="I12" s="127"/>
      <c r="J12" s="127"/>
    </row>
    <row r="13" spans="1:11">
      <c r="A13" s="76" t="s">
        <v>464</v>
      </c>
      <c r="B13" s="77">
        <v>1124</v>
      </c>
      <c r="C13" s="77">
        <v>167</v>
      </c>
      <c r="D13" s="77">
        <v>1291</v>
      </c>
      <c r="E13" s="78">
        <v>4108</v>
      </c>
      <c r="F13" s="77">
        <v>5200</v>
      </c>
      <c r="G13" s="77">
        <v>5486</v>
      </c>
      <c r="H13" s="78">
        <v>2200</v>
      </c>
      <c r="I13" s="127"/>
      <c r="J13" s="127"/>
    </row>
    <row r="14" spans="1:11">
      <c r="A14" s="66"/>
      <c r="B14" s="48"/>
      <c r="C14" s="48"/>
      <c r="D14" s="48"/>
      <c r="E14" s="12"/>
      <c r="F14" s="12"/>
      <c r="G14" s="48"/>
      <c r="H14" s="49"/>
      <c r="I14" s="127"/>
      <c r="J14" s="127"/>
    </row>
    <row r="15" spans="1:11">
      <c r="A15" s="66" t="s">
        <v>465</v>
      </c>
      <c r="B15" s="83">
        <v>3367</v>
      </c>
      <c r="C15" s="83">
        <v>543</v>
      </c>
      <c r="D15" s="48">
        <v>3910</v>
      </c>
      <c r="E15" s="83">
        <v>3500</v>
      </c>
      <c r="F15" s="83">
        <v>4000</v>
      </c>
      <c r="G15" s="12">
        <v>13956</v>
      </c>
      <c r="H15" s="84">
        <v>10048</v>
      </c>
      <c r="I15" s="127"/>
      <c r="J15" s="127"/>
    </row>
    <row r="16" spans="1:11">
      <c r="A16" s="66" t="s">
        <v>466</v>
      </c>
      <c r="B16" s="48">
        <v>6842</v>
      </c>
      <c r="C16" s="48">
        <v>472</v>
      </c>
      <c r="D16" s="48">
        <v>7314</v>
      </c>
      <c r="E16" s="12">
        <v>1677</v>
      </c>
      <c r="F16" s="12">
        <v>2900</v>
      </c>
      <c r="G16" s="48">
        <v>12842</v>
      </c>
      <c r="H16" s="49">
        <v>3660</v>
      </c>
      <c r="I16" s="127"/>
      <c r="J16" s="127"/>
    </row>
    <row r="17" spans="1:10">
      <c r="A17" s="66" t="s">
        <v>467</v>
      </c>
      <c r="B17" s="83">
        <v>4708</v>
      </c>
      <c r="C17" s="83">
        <v>465</v>
      </c>
      <c r="D17" s="48">
        <v>5173</v>
      </c>
      <c r="E17" s="83">
        <v>1500</v>
      </c>
      <c r="F17" s="83">
        <v>2000</v>
      </c>
      <c r="G17" s="12">
        <v>7994</v>
      </c>
      <c r="H17" s="84">
        <v>7994</v>
      </c>
      <c r="I17" s="127"/>
      <c r="J17" s="127"/>
    </row>
    <row r="18" spans="1:10">
      <c r="A18" s="76" t="s">
        <v>468</v>
      </c>
      <c r="B18" s="77">
        <v>14917</v>
      </c>
      <c r="C18" s="77">
        <v>1480</v>
      </c>
      <c r="D18" s="77">
        <v>16397</v>
      </c>
      <c r="E18" s="78">
        <v>2033</v>
      </c>
      <c r="F18" s="77">
        <v>3021</v>
      </c>
      <c r="G18" s="77">
        <v>34792</v>
      </c>
      <c r="H18" s="78">
        <v>21702</v>
      </c>
      <c r="I18" s="127"/>
      <c r="J18" s="127"/>
    </row>
    <row r="19" spans="1:10">
      <c r="A19" s="66"/>
      <c r="B19" s="83"/>
      <c r="C19" s="83"/>
      <c r="D19" s="48"/>
      <c r="E19" s="83"/>
      <c r="F19" s="83"/>
      <c r="G19" s="12"/>
      <c r="H19" s="84"/>
      <c r="I19" s="127"/>
      <c r="J19" s="127"/>
    </row>
    <row r="20" spans="1:10">
      <c r="A20" s="66" t="s">
        <v>469</v>
      </c>
      <c r="B20" s="83">
        <v>970</v>
      </c>
      <c r="C20" s="83">
        <v>131</v>
      </c>
      <c r="D20" s="48">
        <v>1101</v>
      </c>
      <c r="E20" s="83">
        <v>2784</v>
      </c>
      <c r="F20" s="83">
        <v>4932</v>
      </c>
      <c r="G20" s="12">
        <v>3347</v>
      </c>
      <c r="H20" s="84">
        <v>1173</v>
      </c>
      <c r="I20" s="127"/>
      <c r="J20" s="127"/>
    </row>
    <row r="21" spans="1:10">
      <c r="A21" s="66" t="s">
        <v>470</v>
      </c>
      <c r="B21" s="12">
        <v>2363</v>
      </c>
      <c r="C21" s="12">
        <v>554</v>
      </c>
      <c r="D21" s="48">
        <v>2917</v>
      </c>
      <c r="E21" s="12">
        <v>2073</v>
      </c>
      <c r="F21" s="12">
        <v>3498</v>
      </c>
      <c r="G21" s="12">
        <v>6836</v>
      </c>
      <c r="H21" s="13" t="s">
        <v>393</v>
      </c>
      <c r="I21" s="127"/>
      <c r="J21" s="127"/>
    </row>
    <row r="22" spans="1:10">
      <c r="A22" s="66" t="s">
        <v>471</v>
      </c>
      <c r="B22" s="12">
        <v>2413</v>
      </c>
      <c r="C22" s="12">
        <v>813</v>
      </c>
      <c r="D22" s="48">
        <v>3226</v>
      </c>
      <c r="E22" s="12">
        <v>3071</v>
      </c>
      <c r="F22" s="12">
        <v>6826</v>
      </c>
      <c r="G22" s="12">
        <v>12960</v>
      </c>
      <c r="H22" s="13">
        <v>7776</v>
      </c>
      <c r="I22" s="127"/>
      <c r="J22" s="127"/>
    </row>
    <row r="23" spans="1:10">
      <c r="A23" s="66" t="s">
        <v>472</v>
      </c>
      <c r="B23" s="12">
        <v>489</v>
      </c>
      <c r="C23" s="12">
        <v>39</v>
      </c>
      <c r="D23" s="48">
        <v>528</v>
      </c>
      <c r="E23" s="12">
        <v>1729</v>
      </c>
      <c r="F23" s="12">
        <v>2471</v>
      </c>
      <c r="G23" s="12">
        <v>942</v>
      </c>
      <c r="H23" s="13" t="s">
        <v>393</v>
      </c>
      <c r="I23" s="127"/>
      <c r="J23" s="127"/>
    </row>
    <row r="24" spans="1:10">
      <c r="A24" s="76" t="s">
        <v>473</v>
      </c>
      <c r="B24" s="77">
        <v>6235</v>
      </c>
      <c r="C24" s="77">
        <v>1537</v>
      </c>
      <c r="D24" s="77">
        <v>7772</v>
      </c>
      <c r="E24" s="78">
        <v>2543</v>
      </c>
      <c r="F24" s="77">
        <v>5355</v>
      </c>
      <c r="G24" s="77">
        <v>24085</v>
      </c>
      <c r="H24" s="78">
        <v>8949</v>
      </c>
      <c r="I24" s="127"/>
      <c r="J24" s="127"/>
    </row>
    <row r="25" spans="1:10">
      <c r="A25" s="66"/>
      <c r="B25" s="12"/>
      <c r="C25" s="12"/>
      <c r="D25" s="48"/>
      <c r="E25" s="12"/>
      <c r="F25" s="12"/>
      <c r="G25" s="12"/>
      <c r="H25" s="13"/>
      <c r="I25" s="127"/>
      <c r="J25" s="127"/>
    </row>
    <row r="26" spans="1:10">
      <c r="A26" s="76" t="s">
        <v>474</v>
      </c>
      <c r="B26" s="77">
        <v>1426</v>
      </c>
      <c r="C26" s="77" t="s">
        <v>393</v>
      </c>
      <c r="D26" s="77">
        <v>1426</v>
      </c>
      <c r="E26" s="78">
        <v>1279</v>
      </c>
      <c r="F26" s="77" t="s">
        <v>393</v>
      </c>
      <c r="G26" s="77">
        <v>1823</v>
      </c>
      <c r="H26" s="78">
        <v>2370</v>
      </c>
      <c r="I26" s="127"/>
      <c r="J26" s="127"/>
    </row>
    <row r="27" spans="1:10">
      <c r="A27" s="66"/>
      <c r="B27" s="12"/>
      <c r="C27" s="12"/>
      <c r="D27" s="48"/>
      <c r="E27" s="12"/>
      <c r="F27" s="12"/>
      <c r="G27" s="12"/>
      <c r="H27" s="128"/>
      <c r="I27" s="127"/>
      <c r="J27" s="127"/>
    </row>
    <row r="28" spans="1:10">
      <c r="A28" s="66" t="s">
        <v>538</v>
      </c>
      <c r="B28" s="12">
        <v>465</v>
      </c>
      <c r="C28" s="12">
        <v>22</v>
      </c>
      <c r="D28" s="48">
        <v>487</v>
      </c>
      <c r="E28" s="12">
        <v>1384</v>
      </c>
      <c r="F28" s="12">
        <v>2217</v>
      </c>
      <c r="G28" s="12">
        <v>692</v>
      </c>
      <c r="H28" s="13">
        <v>318</v>
      </c>
      <c r="I28" s="127"/>
      <c r="J28" s="127"/>
    </row>
    <row r="29" spans="1:10">
      <c r="A29" s="66" t="s">
        <v>476</v>
      </c>
      <c r="B29" s="12">
        <v>4937</v>
      </c>
      <c r="C29" s="12">
        <v>173</v>
      </c>
      <c r="D29" s="48">
        <v>5110</v>
      </c>
      <c r="E29" s="12">
        <v>3300</v>
      </c>
      <c r="F29" s="12">
        <v>4229</v>
      </c>
      <c r="G29" s="12">
        <v>17024</v>
      </c>
      <c r="H29" s="13">
        <v>10214</v>
      </c>
      <c r="I29" s="127"/>
      <c r="J29" s="127"/>
    </row>
    <row r="30" spans="1:10">
      <c r="A30" s="66" t="s">
        <v>477</v>
      </c>
      <c r="B30" s="12">
        <v>801</v>
      </c>
      <c r="C30" s="12">
        <v>77</v>
      </c>
      <c r="D30" s="48">
        <v>878</v>
      </c>
      <c r="E30" s="12">
        <v>2100</v>
      </c>
      <c r="F30" s="12">
        <v>4200</v>
      </c>
      <c r="G30" s="12">
        <v>2006</v>
      </c>
      <c r="H30" s="13">
        <v>702</v>
      </c>
      <c r="I30" s="127"/>
      <c r="J30" s="127"/>
    </row>
    <row r="31" spans="1:10">
      <c r="A31" s="66" t="s">
        <v>478</v>
      </c>
      <c r="B31" s="12">
        <v>4840</v>
      </c>
      <c r="C31" s="12">
        <v>186</v>
      </c>
      <c r="D31" s="48">
        <v>5026</v>
      </c>
      <c r="E31" s="12">
        <v>2529</v>
      </c>
      <c r="F31" s="12">
        <v>4210</v>
      </c>
      <c r="G31" s="12">
        <v>13023</v>
      </c>
      <c r="H31" s="13">
        <v>9767</v>
      </c>
      <c r="I31" s="127"/>
      <c r="J31" s="127"/>
    </row>
    <row r="32" spans="1:10">
      <c r="A32" s="66" t="s">
        <v>479</v>
      </c>
      <c r="B32" s="12">
        <v>2049</v>
      </c>
      <c r="C32" s="12">
        <v>166</v>
      </c>
      <c r="D32" s="48">
        <v>2215</v>
      </c>
      <c r="E32" s="12">
        <v>2096</v>
      </c>
      <c r="F32" s="12">
        <v>2800</v>
      </c>
      <c r="G32" s="12">
        <v>4760</v>
      </c>
      <c r="H32" s="13">
        <v>2189</v>
      </c>
      <c r="I32" s="127"/>
      <c r="J32" s="127"/>
    </row>
    <row r="33" spans="1:10">
      <c r="A33" s="66" t="s">
        <v>480</v>
      </c>
      <c r="B33" s="12">
        <v>1580</v>
      </c>
      <c r="C33" s="12">
        <v>100</v>
      </c>
      <c r="D33" s="48">
        <v>1680</v>
      </c>
      <c r="E33" s="12">
        <v>1968</v>
      </c>
      <c r="F33" s="12">
        <v>2500</v>
      </c>
      <c r="G33" s="12">
        <v>3360</v>
      </c>
      <c r="H33" s="13">
        <v>1680</v>
      </c>
      <c r="I33" s="127"/>
      <c r="J33" s="127"/>
    </row>
    <row r="34" spans="1:10">
      <c r="A34" s="66" t="s">
        <v>481</v>
      </c>
      <c r="B34" s="48">
        <v>3231</v>
      </c>
      <c r="C34" s="48">
        <v>86</v>
      </c>
      <c r="D34" s="48">
        <v>3317</v>
      </c>
      <c r="E34" s="12">
        <v>2500</v>
      </c>
      <c r="F34" s="12">
        <v>3500</v>
      </c>
      <c r="G34" s="48">
        <v>8379</v>
      </c>
      <c r="H34" s="49">
        <v>4190</v>
      </c>
      <c r="I34" s="127"/>
      <c r="J34" s="127"/>
    </row>
    <row r="35" spans="1:10">
      <c r="A35" s="66" t="s">
        <v>482</v>
      </c>
      <c r="B35" s="48">
        <v>3472</v>
      </c>
      <c r="C35" s="48">
        <v>322</v>
      </c>
      <c r="D35" s="48">
        <v>3794</v>
      </c>
      <c r="E35" s="12">
        <v>2000</v>
      </c>
      <c r="F35" s="12">
        <v>4500</v>
      </c>
      <c r="G35" s="48">
        <v>8393</v>
      </c>
      <c r="H35" s="49" t="s">
        <v>393</v>
      </c>
      <c r="I35" s="127"/>
      <c r="J35" s="127"/>
    </row>
    <row r="36" spans="1:10">
      <c r="A36" s="66" t="s">
        <v>483</v>
      </c>
      <c r="B36" s="48">
        <v>3917</v>
      </c>
      <c r="C36" s="48">
        <v>215</v>
      </c>
      <c r="D36" s="48">
        <v>4132</v>
      </c>
      <c r="E36" s="12">
        <v>1800</v>
      </c>
      <c r="F36" s="12">
        <v>3500</v>
      </c>
      <c r="G36" s="48">
        <v>7803</v>
      </c>
      <c r="H36" s="49">
        <v>5462</v>
      </c>
      <c r="I36" s="127"/>
      <c r="J36" s="127"/>
    </row>
    <row r="37" spans="1:10">
      <c r="A37" s="76" t="s">
        <v>484</v>
      </c>
      <c r="B37" s="77">
        <v>25292</v>
      </c>
      <c r="C37" s="77">
        <v>1347</v>
      </c>
      <c r="D37" s="77">
        <v>26639</v>
      </c>
      <c r="E37" s="78">
        <v>2386</v>
      </c>
      <c r="F37" s="77">
        <v>3789</v>
      </c>
      <c r="G37" s="77">
        <v>65440</v>
      </c>
      <c r="H37" s="78">
        <v>34522</v>
      </c>
      <c r="I37" s="127"/>
      <c r="J37" s="127"/>
    </row>
    <row r="38" spans="1:10">
      <c r="A38" s="66"/>
      <c r="B38" s="48"/>
      <c r="C38" s="48"/>
      <c r="D38" s="48"/>
      <c r="E38" s="12"/>
      <c r="F38" s="12"/>
      <c r="G38" s="48"/>
      <c r="H38" s="49"/>
      <c r="I38" s="127"/>
      <c r="J38" s="127"/>
    </row>
    <row r="39" spans="1:10">
      <c r="A39" s="76" t="s">
        <v>485</v>
      </c>
      <c r="B39" s="77">
        <v>3078</v>
      </c>
      <c r="C39" s="77">
        <v>309</v>
      </c>
      <c r="D39" s="77">
        <v>3387</v>
      </c>
      <c r="E39" s="78">
        <v>1420</v>
      </c>
      <c r="F39" s="77">
        <v>2310</v>
      </c>
      <c r="G39" s="77">
        <v>5085</v>
      </c>
      <c r="H39" s="78">
        <v>7628</v>
      </c>
      <c r="I39" s="127"/>
      <c r="J39" s="127"/>
    </row>
    <row r="40" spans="1:10">
      <c r="A40" s="66"/>
      <c r="B40" s="48"/>
      <c r="C40" s="48"/>
      <c r="D40" s="48"/>
      <c r="E40" s="12"/>
      <c r="F40" s="12"/>
      <c r="G40" s="48"/>
      <c r="H40" s="49"/>
      <c r="I40" s="127"/>
      <c r="J40" s="127"/>
    </row>
    <row r="41" spans="1:10">
      <c r="A41" s="66" t="s">
        <v>486</v>
      </c>
      <c r="B41" s="48">
        <v>7555</v>
      </c>
      <c r="C41" s="48">
        <v>610</v>
      </c>
      <c r="D41" s="48">
        <v>8165</v>
      </c>
      <c r="E41" s="12">
        <v>800</v>
      </c>
      <c r="F41" s="12">
        <v>4500</v>
      </c>
      <c r="G41" s="48">
        <v>8789</v>
      </c>
      <c r="H41" s="49">
        <v>879</v>
      </c>
      <c r="I41" s="127"/>
      <c r="J41" s="127"/>
    </row>
    <row r="42" spans="1:10">
      <c r="A42" s="66" t="s">
        <v>487</v>
      </c>
      <c r="B42" s="48">
        <v>9366</v>
      </c>
      <c r="C42" s="48">
        <v>1262</v>
      </c>
      <c r="D42" s="48">
        <v>10628</v>
      </c>
      <c r="E42" s="12">
        <v>960</v>
      </c>
      <c r="F42" s="12">
        <v>2700</v>
      </c>
      <c r="G42" s="48">
        <v>12399</v>
      </c>
      <c r="H42" s="49">
        <v>8171</v>
      </c>
      <c r="I42" s="127"/>
      <c r="J42" s="127"/>
    </row>
    <row r="43" spans="1:10">
      <c r="A43" s="66" t="s">
        <v>488</v>
      </c>
      <c r="B43" s="48">
        <v>9047</v>
      </c>
      <c r="C43" s="48">
        <v>202</v>
      </c>
      <c r="D43" s="48">
        <v>9249</v>
      </c>
      <c r="E43" s="12">
        <v>2700</v>
      </c>
      <c r="F43" s="12">
        <v>5250</v>
      </c>
      <c r="G43" s="48">
        <v>25487</v>
      </c>
      <c r="H43" s="49">
        <v>5400</v>
      </c>
      <c r="I43" s="127"/>
      <c r="J43" s="127"/>
    </row>
    <row r="44" spans="1:10">
      <c r="A44" s="66" t="s">
        <v>489</v>
      </c>
      <c r="B44" s="48">
        <v>9449</v>
      </c>
      <c r="C44" s="48">
        <v>58</v>
      </c>
      <c r="D44" s="48">
        <v>9507</v>
      </c>
      <c r="E44" s="12">
        <v>1800</v>
      </c>
      <c r="F44" s="12">
        <v>3000</v>
      </c>
      <c r="G44" s="48">
        <v>17182</v>
      </c>
      <c r="H44" s="49">
        <v>10309</v>
      </c>
      <c r="I44" s="127"/>
      <c r="J44" s="127"/>
    </row>
    <row r="45" spans="1:10">
      <c r="A45" s="66" t="s">
        <v>490</v>
      </c>
      <c r="B45" s="12">
        <v>20184</v>
      </c>
      <c r="C45" s="12">
        <v>1516</v>
      </c>
      <c r="D45" s="48">
        <v>21700</v>
      </c>
      <c r="E45" s="12">
        <v>1500</v>
      </c>
      <c r="F45" s="12">
        <v>4000</v>
      </c>
      <c r="G45" s="12">
        <v>36340</v>
      </c>
      <c r="H45" s="13">
        <v>21804</v>
      </c>
      <c r="I45" s="127"/>
      <c r="J45" s="127"/>
    </row>
    <row r="46" spans="1:10">
      <c r="A46" s="76" t="s">
        <v>539</v>
      </c>
      <c r="B46" s="77">
        <v>55601</v>
      </c>
      <c r="C46" s="77">
        <v>3648</v>
      </c>
      <c r="D46" s="77">
        <v>59249</v>
      </c>
      <c r="E46" s="78">
        <v>1560</v>
      </c>
      <c r="F46" s="77">
        <v>3687</v>
      </c>
      <c r="G46" s="77">
        <v>100197</v>
      </c>
      <c r="H46" s="78">
        <v>46563</v>
      </c>
      <c r="I46" s="127"/>
      <c r="J46" s="127"/>
    </row>
    <row r="47" spans="1:10">
      <c r="A47" s="66"/>
      <c r="B47" s="12"/>
      <c r="C47" s="12"/>
      <c r="D47" s="48"/>
      <c r="E47" s="12"/>
      <c r="F47" s="12"/>
      <c r="G47" s="12"/>
      <c r="H47" s="13"/>
      <c r="I47" s="127"/>
      <c r="J47" s="127"/>
    </row>
    <row r="48" spans="1:10">
      <c r="A48" s="66" t="s">
        <v>492</v>
      </c>
      <c r="B48" s="48">
        <v>2</v>
      </c>
      <c r="C48" s="48" t="s">
        <v>393</v>
      </c>
      <c r="D48" s="48">
        <v>2</v>
      </c>
      <c r="E48" s="12">
        <v>100</v>
      </c>
      <c r="F48" s="12" t="s">
        <v>393</v>
      </c>
      <c r="G48" s="48" t="s">
        <v>393</v>
      </c>
      <c r="H48" s="49" t="s">
        <v>393</v>
      </c>
    </row>
    <row r="49" spans="1:10">
      <c r="A49" s="66" t="s">
        <v>493</v>
      </c>
      <c r="B49" s="48">
        <v>53</v>
      </c>
      <c r="C49" s="48">
        <v>1</v>
      </c>
      <c r="D49" s="48">
        <v>54</v>
      </c>
      <c r="E49" s="12">
        <v>375</v>
      </c>
      <c r="F49" s="12">
        <v>3100</v>
      </c>
      <c r="G49" s="48">
        <v>23</v>
      </c>
      <c r="H49" s="49">
        <v>35</v>
      </c>
    </row>
    <row r="50" spans="1:10">
      <c r="A50" s="66" t="s">
        <v>494</v>
      </c>
      <c r="B50" s="48">
        <v>181</v>
      </c>
      <c r="C50" s="48" t="s">
        <v>393</v>
      </c>
      <c r="D50" s="48">
        <v>181</v>
      </c>
      <c r="E50" s="12">
        <v>350</v>
      </c>
      <c r="F50" s="12" t="s">
        <v>393</v>
      </c>
      <c r="G50" s="48">
        <v>63</v>
      </c>
      <c r="H50" s="49">
        <v>9</v>
      </c>
    </row>
    <row r="51" spans="1:10">
      <c r="A51" s="76" t="s">
        <v>495</v>
      </c>
      <c r="B51" s="77">
        <v>236</v>
      </c>
      <c r="C51" s="77">
        <v>1</v>
      </c>
      <c r="D51" s="77">
        <v>237</v>
      </c>
      <c r="E51" s="78">
        <v>353</v>
      </c>
      <c r="F51" s="77">
        <v>3100</v>
      </c>
      <c r="G51" s="77">
        <v>86</v>
      </c>
      <c r="H51" s="78">
        <v>44</v>
      </c>
      <c r="I51" s="127"/>
      <c r="J51" s="127"/>
    </row>
    <row r="52" spans="1:10">
      <c r="A52" s="66"/>
      <c r="B52" s="12"/>
      <c r="C52" s="12"/>
      <c r="D52" s="48"/>
      <c r="E52" s="12"/>
      <c r="F52" s="12"/>
      <c r="G52" s="12"/>
      <c r="H52" s="13"/>
    </row>
    <row r="53" spans="1:10">
      <c r="A53" s="76" t="s">
        <v>496</v>
      </c>
      <c r="B53" s="77">
        <v>59</v>
      </c>
      <c r="C53" s="77">
        <v>105</v>
      </c>
      <c r="D53" s="77">
        <v>164</v>
      </c>
      <c r="E53" s="78">
        <v>190</v>
      </c>
      <c r="F53" s="77">
        <v>4300</v>
      </c>
      <c r="G53" s="77">
        <v>463</v>
      </c>
      <c r="H53" s="78">
        <v>209</v>
      </c>
      <c r="I53" s="127"/>
      <c r="J53" s="127"/>
    </row>
    <row r="54" spans="1:10">
      <c r="A54" s="66"/>
      <c r="B54" s="48"/>
      <c r="C54" s="48"/>
      <c r="D54" s="48"/>
      <c r="E54" s="12"/>
      <c r="F54" s="12"/>
      <c r="G54" s="48"/>
      <c r="H54" s="49"/>
    </row>
    <row r="55" spans="1:10">
      <c r="A55" s="66" t="s">
        <v>497</v>
      </c>
      <c r="B55" s="48">
        <v>14554</v>
      </c>
      <c r="C55" s="48" t="s">
        <v>393</v>
      </c>
      <c r="D55" s="48">
        <v>14554</v>
      </c>
      <c r="E55" s="12">
        <v>1203</v>
      </c>
      <c r="F55" s="12" t="s">
        <v>393</v>
      </c>
      <c r="G55" s="48">
        <v>17508</v>
      </c>
      <c r="H55" s="49">
        <v>10500</v>
      </c>
    </row>
    <row r="56" spans="1:10">
      <c r="A56" s="66" t="s">
        <v>498</v>
      </c>
      <c r="B56" s="48">
        <v>2535</v>
      </c>
      <c r="C56" s="48" t="s">
        <v>393</v>
      </c>
      <c r="D56" s="48">
        <v>2535</v>
      </c>
      <c r="E56" s="12">
        <v>1177</v>
      </c>
      <c r="F56" s="12" t="s">
        <v>393</v>
      </c>
      <c r="G56" s="48">
        <v>2984</v>
      </c>
      <c r="H56" s="49">
        <v>1790</v>
      </c>
    </row>
    <row r="57" spans="1:10">
      <c r="A57" s="76" t="s">
        <v>499</v>
      </c>
      <c r="B57" s="77">
        <v>17089</v>
      </c>
      <c r="C57" s="77" t="s">
        <v>393</v>
      </c>
      <c r="D57" s="77">
        <v>17089</v>
      </c>
      <c r="E57" s="78">
        <v>1199</v>
      </c>
      <c r="F57" s="77" t="s">
        <v>393</v>
      </c>
      <c r="G57" s="77">
        <v>20492</v>
      </c>
      <c r="H57" s="78">
        <v>12290</v>
      </c>
      <c r="I57" s="127"/>
      <c r="J57" s="127"/>
    </row>
    <row r="58" spans="1:10">
      <c r="A58" s="66"/>
      <c r="B58" s="48"/>
      <c r="C58" s="48"/>
      <c r="D58" s="48"/>
      <c r="E58" s="12"/>
      <c r="F58" s="12"/>
      <c r="G58" s="48"/>
      <c r="H58" s="49"/>
    </row>
    <row r="59" spans="1:10">
      <c r="A59" s="66" t="s">
        <v>500</v>
      </c>
      <c r="B59" s="48">
        <v>3</v>
      </c>
      <c r="C59" s="48" t="s">
        <v>393</v>
      </c>
      <c r="D59" s="48">
        <v>3</v>
      </c>
      <c r="E59" s="12" t="s">
        <v>393</v>
      </c>
      <c r="F59" s="12" t="s">
        <v>393</v>
      </c>
      <c r="G59" s="48" t="s">
        <v>393</v>
      </c>
      <c r="H59" s="49" t="s">
        <v>393</v>
      </c>
    </row>
    <row r="60" spans="1:10">
      <c r="A60" s="66" t="s">
        <v>501</v>
      </c>
      <c r="B60" s="48">
        <v>18199</v>
      </c>
      <c r="C60" s="48">
        <v>1767</v>
      </c>
      <c r="D60" s="48">
        <v>19966</v>
      </c>
      <c r="E60" s="12">
        <v>3900</v>
      </c>
      <c r="F60" s="12">
        <v>5022</v>
      </c>
      <c r="G60" s="48">
        <v>79850</v>
      </c>
      <c r="H60" s="49">
        <v>72344</v>
      </c>
    </row>
    <row r="61" spans="1:10">
      <c r="A61" s="66" t="s">
        <v>502</v>
      </c>
      <c r="B61" s="48">
        <v>3091</v>
      </c>
      <c r="C61" s="48">
        <v>1308</v>
      </c>
      <c r="D61" s="48">
        <v>4399</v>
      </c>
      <c r="E61" s="12">
        <v>1800</v>
      </c>
      <c r="F61" s="12">
        <v>2700</v>
      </c>
      <c r="G61" s="48">
        <v>9095</v>
      </c>
      <c r="H61" s="128">
        <v>4179</v>
      </c>
    </row>
    <row r="62" spans="1:10">
      <c r="A62" s="66" t="s">
        <v>503</v>
      </c>
      <c r="B62" s="12">
        <v>1512</v>
      </c>
      <c r="C62" s="12">
        <v>109</v>
      </c>
      <c r="D62" s="48">
        <v>1621</v>
      </c>
      <c r="E62" s="12">
        <v>821</v>
      </c>
      <c r="F62" s="12">
        <v>1523</v>
      </c>
      <c r="G62" s="12">
        <v>1408</v>
      </c>
      <c r="H62" s="13">
        <v>563</v>
      </c>
    </row>
    <row r="63" spans="1:10">
      <c r="A63" s="66" t="s">
        <v>504</v>
      </c>
      <c r="B63" s="12">
        <v>6726</v>
      </c>
      <c r="C63" s="12">
        <v>267</v>
      </c>
      <c r="D63" s="48">
        <v>6993</v>
      </c>
      <c r="E63" s="12">
        <v>3050</v>
      </c>
      <c r="F63" s="12">
        <v>4500</v>
      </c>
      <c r="G63" s="12">
        <v>21716</v>
      </c>
      <c r="H63" s="13">
        <v>8392</v>
      </c>
    </row>
    <row r="64" spans="1:10">
      <c r="A64" s="66" t="s">
        <v>505</v>
      </c>
      <c r="B64" s="12">
        <v>779</v>
      </c>
      <c r="C64" s="12">
        <v>65</v>
      </c>
      <c r="D64" s="48">
        <v>844</v>
      </c>
      <c r="E64" s="12">
        <v>790</v>
      </c>
      <c r="F64" s="12">
        <v>1110</v>
      </c>
      <c r="G64" s="12">
        <v>687</v>
      </c>
      <c r="H64" s="13">
        <v>342</v>
      </c>
    </row>
    <row r="65" spans="1:10">
      <c r="A65" s="66" t="s">
        <v>506</v>
      </c>
      <c r="B65" s="12">
        <v>2179</v>
      </c>
      <c r="C65" s="12">
        <v>351</v>
      </c>
      <c r="D65" s="48">
        <v>2530</v>
      </c>
      <c r="E65" s="12">
        <v>1650</v>
      </c>
      <c r="F65" s="12">
        <v>3850</v>
      </c>
      <c r="G65" s="12">
        <v>4947</v>
      </c>
      <c r="H65" s="13">
        <v>2028</v>
      </c>
    </row>
    <row r="66" spans="1:10">
      <c r="A66" s="66" t="s">
        <v>507</v>
      </c>
      <c r="B66" s="12">
        <v>23029</v>
      </c>
      <c r="C66" s="12">
        <v>2026</v>
      </c>
      <c r="D66" s="48">
        <v>25055</v>
      </c>
      <c r="E66" s="12">
        <v>2815</v>
      </c>
      <c r="F66" s="12">
        <v>3500</v>
      </c>
      <c r="G66" s="12">
        <v>71918</v>
      </c>
      <c r="H66" s="13">
        <v>25880</v>
      </c>
    </row>
    <row r="67" spans="1:10">
      <c r="A67" s="76" t="s">
        <v>508</v>
      </c>
      <c r="B67" s="77">
        <v>55518</v>
      </c>
      <c r="C67" s="77">
        <v>5893</v>
      </c>
      <c r="D67" s="77">
        <v>61411</v>
      </c>
      <c r="E67" s="78">
        <v>3014</v>
      </c>
      <c r="F67" s="77">
        <v>3782</v>
      </c>
      <c r="G67" s="77">
        <v>189621</v>
      </c>
      <c r="H67" s="78">
        <v>113728</v>
      </c>
      <c r="I67" s="127"/>
      <c r="J67" s="127"/>
    </row>
    <row r="68" spans="1:10">
      <c r="A68" s="66"/>
      <c r="B68" s="48"/>
      <c r="C68" s="48"/>
      <c r="D68" s="48"/>
      <c r="E68" s="12"/>
      <c r="F68" s="12"/>
      <c r="G68" s="48"/>
      <c r="H68" s="128"/>
    </row>
    <row r="69" spans="1:10">
      <c r="A69" s="66" t="s">
        <v>509</v>
      </c>
      <c r="B69" s="48">
        <v>2</v>
      </c>
      <c r="C69" s="48" t="s">
        <v>393</v>
      </c>
      <c r="D69" s="48">
        <v>2</v>
      </c>
      <c r="E69" s="12">
        <v>700</v>
      </c>
      <c r="F69" s="12" t="s">
        <v>393</v>
      </c>
      <c r="G69" s="48">
        <v>1</v>
      </c>
      <c r="H69" s="128" t="s">
        <v>393</v>
      </c>
    </row>
    <row r="70" spans="1:10">
      <c r="A70" s="66" t="s">
        <v>510</v>
      </c>
      <c r="B70" s="48">
        <v>1</v>
      </c>
      <c r="C70" s="48" t="s">
        <v>393</v>
      </c>
      <c r="D70" s="48">
        <v>1</v>
      </c>
      <c r="E70" s="12">
        <v>700</v>
      </c>
      <c r="F70" s="12" t="s">
        <v>393</v>
      </c>
      <c r="G70" s="48">
        <v>1</v>
      </c>
      <c r="H70" s="128" t="s">
        <v>393</v>
      </c>
    </row>
    <row r="71" spans="1:10">
      <c r="A71" s="76" t="s">
        <v>511</v>
      </c>
      <c r="B71" s="77">
        <v>3</v>
      </c>
      <c r="C71" s="77" t="s">
        <v>393</v>
      </c>
      <c r="D71" s="77">
        <v>3</v>
      </c>
      <c r="E71" s="78">
        <v>700</v>
      </c>
      <c r="F71" s="77" t="s">
        <v>393</v>
      </c>
      <c r="G71" s="77">
        <v>2</v>
      </c>
      <c r="H71" s="78" t="s">
        <v>393</v>
      </c>
      <c r="I71" s="127"/>
      <c r="J71" s="127"/>
    </row>
    <row r="72" spans="1:10">
      <c r="A72" s="66"/>
      <c r="B72" s="48"/>
      <c r="C72" s="48"/>
      <c r="D72" s="48"/>
      <c r="E72" s="12"/>
      <c r="F72" s="12"/>
      <c r="G72" s="48"/>
      <c r="H72" s="128"/>
    </row>
    <row r="73" spans="1:10" ht="13.5" thickBot="1">
      <c r="A73" s="69" t="s">
        <v>512</v>
      </c>
      <c r="B73" s="55">
        <v>181101</v>
      </c>
      <c r="C73" s="55">
        <v>14583</v>
      </c>
      <c r="D73" s="55">
        <v>195684</v>
      </c>
      <c r="E73" s="205">
        <v>2173</v>
      </c>
      <c r="F73" s="205">
        <v>3847</v>
      </c>
      <c r="G73" s="55">
        <v>449675</v>
      </c>
      <c r="H73" s="56">
        <v>251961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Hoja158">
    <pageSetUpPr fitToPage="1"/>
  </sheetPr>
  <dimension ref="A1:J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9" style="240" customWidth="1"/>
    <col min="2" max="7" width="24.28515625" style="240" customWidth="1"/>
    <col min="8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2" spans="1:10" s="91" customFormat="1" ht="12.75" customHeight="1">
      <c r="A2" s="388"/>
    </row>
    <row r="3" spans="1:10" s="91" customFormat="1" ht="15">
      <c r="A3" s="1545" t="s">
        <v>1418</v>
      </c>
      <c r="B3" s="1545"/>
      <c r="C3" s="1545"/>
      <c r="D3" s="1545"/>
      <c r="E3" s="1545"/>
      <c r="F3" s="1545"/>
      <c r="G3" s="1545"/>
      <c r="H3" s="129"/>
      <c r="I3" s="129"/>
      <c r="J3" s="129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8"/>
      <c r="I4" s="28"/>
    </row>
    <row r="5" spans="1:10" s="739" customFormat="1" ht="22.5" customHeight="1">
      <c r="A5" s="738"/>
      <c r="B5" s="1583" t="s">
        <v>1000</v>
      </c>
      <c r="C5" s="1535"/>
      <c r="D5" s="1583" t="s">
        <v>1000</v>
      </c>
      <c r="E5" s="1535"/>
      <c r="F5" s="1583" t="s">
        <v>1000</v>
      </c>
      <c r="G5" s="1534"/>
      <c r="H5" s="806"/>
      <c r="I5" s="806"/>
    </row>
    <row r="6" spans="1:10" s="739" customFormat="1" ht="22.5" customHeight="1">
      <c r="A6" s="1182" t="s">
        <v>552</v>
      </c>
      <c r="B6" s="1668" t="s">
        <v>1001</v>
      </c>
      <c r="C6" s="1670"/>
      <c r="D6" s="1668" t="s">
        <v>1002</v>
      </c>
      <c r="E6" s="1670"/>
      <c r="F6" s="1668" t="s">
        <v>1003</v>
      </c>
      <c r="G6" s="1669"/>
    </row>
    <row r="7" spans="1:10" s="739" customFormat="1" ht="22.5" customHeight="1">
      <c r="A7" s="1182" t="s">
        <v>531</v>
      </c>
      <c r="B7" s="1187" t="s">
        <v>373</v>
      </c>
      <c r="C7" s="781" t="s">
        <v>374</v>
      </c>
      <c r="D7" s="1187" t="s">
        <v>373</v>
      </c>
      <c r="E7" s="781" t="s">
        <v>374</v>
      </c>
      <c r="F7" s="1187" t="s">
        <v>373</v>
      </c>
      <c r="G7" s="798" t="s">
        <v>374</v>
      </c>
    </row>
    <row r="8" spans="1:10" s="739" customFormat="1" ht="15.75" customHeight="1" thickBot="1">
      <c r="A8" s="1182"/>
      <c r="B8" s="782" t="s">
        <v>383</v>
      </c>
      <c r="C8" s="1186" t="s">
        <v>526</v>
      </c>
      <c r="D8" s="782" t="s">
        <v>383</v>
      </c>
      <c r="E8" s="1186" t="s">
        <v>526</v>
      </c>
      <c r="F8" s="782" t="s">
        <v>383</v>
      </c>
      <c r="G8" s="1188" t="s">
        <v>526</v>
      </c>
    </row>
    <row r="9" spans="1:10" ht="18" customHeight="1">
      <c r="A9" s="75" t="s">
        <v>452</v>
      </c>
      <c r="B9" s="45">
        <v>120</v>
      </c>
      <c r="C9" s="45">
        <v>1386</v>
      </c>
      <c r="D9" s="126">
        <v>158</v>
      </c>
      <c r="E9" s="126">
        <v>20711</v>
      </c>
      <c r="F9" s="45">
        <v>7</v>
      </c>
      <c r="G9" s="46">
        <v>571</v>
      </c>
    </row>
    <row r="10" spans="1:10">
      <c r="A10" s="66" t="s">
        <v>453</v>
      </c>
      <c r="B10" s="48">
        <v>4</v>
      </c>
      <c r="C10" s="48">
        <v>344</v>
      </c>
      <c r="D10" s="12">
        <v>166</v>
      </c>
      <c r="E10" s="12">
        <v>14289</v>
      </c>
      <c r="F10" s="48">
        <v>2</v>
      </c>
      <c r="G10" s="49">
        <v>172</v>
      </c>
    </row>
    <row r="11" spans="1:10">
      <c r="A11" s="66" t="s">
        <v>454</v>
      </c>
      <c r="B11" s="48">
        <v>4</v>
      </c>
      <c r="C11" s="48">
        <v>405</v>
      </c>
      <c r="D11" s="48">
        <v>219</v>
      </c>
      <c r="E11" s="48">
        <v>22189</v>
      </c>
      <c r="F11" s="48">
        <v>3</v>
      </c>
      <c r="G11" s="49">
        <v>304</v>
      </c>
    </row>
    <row r="12" spans="1:10">
      <c r="A12" s="66" t="s">
        <v>455</v>
      </c>
      <c r="B12" s="85">
        <v>15</v>
      </c>
      <c r="C12" s="85">
        <v>1187</v>
      </c>
      <c r="D12" s="12">
        <v>356</v>
      </c>
      <c r="E12" s="12">
        <v>28168</v>
      </c>
      <c r="F12" s="85">
        <v>8</v>
      </c>
      <c r="G12" s="128">
        <v>633</v>
      </c>
    </row>
    <row r="13" spans="1:10">
      <c r="A13" s="76" t="s">
        <v>456</v>
      </c>
      <c r="B13" s="326">
        <v>143</v>
      </c>
      <c r="C13" s="326">
        <v>3322</v>
      </c>
      <c r="D13" s="77">
        <v>899</v>
      </c>
      <c r="E13" s="77">
        <v>85357</v>
      </c>
      <c r="F13" s="326">
        <v>20</v>
      </c>
      <c r="G13" s="412">
        <v>1680</v>
      </c>
    </row>
    <row r="14" spans="1:10">
      <c r="A14" s="66"/>
      <c r="B14" s="48"/>
      <c r="C14" s="48"/>
      <c r="D14" s="48"/>
      <c r="E14" s="48"/>
      <c r="F14" s="48"/>
      <c r="G14" s="49"/>
    </row>
    <row r="15" spans="1:10">
      <c r="A15" s="76" t="s">
        <v>457</v>
      </c>
      <c r="B15" s="77" t="s">
        <v>393</v>
      </c>
      <c r="C15" s="77" t="s">
        <v>393</v>
      </c>
      <c r="D15" s="81">
        <v>96</v>
      </c>
      <c r="E15" s="81">
        <v>2360</v>
      </c>
      <c r="F15" s="77" t="s">
        <v>393</v>
      </c>
      <c r="G15" s="78" t="s">
        <v>393</v>
      </c>
    </row>
    <row r="16" spans="1:10">
      <c r="A16" s="66"/>
      <c r="B16" s="48"/>
      <c r="C16" s="48"/>
      <c r="D16" s="48"/>
      <c r="E16" s="48"/>
      <c r="F16" s="48"/>
      <c r="G16" s="49"/>
    </row>
    <row r="17" spans="1:7">
      <c r="A17" s="76" t="s">
        <v>458</v>
      </c>
      <c r="B17" s="77" t="s">
        <v>393</v>
      </c>
      <c r="C17" s="77" t="s">
        <v>393</v>
      </c>
      <c r="D17" s="77">
        <v>16</v>
      </c>
      <c r="E17" s="77">
        <v>324</v>
      </c>
      <c r="F17" s="77" t="s">
        <v>393</v>
      </c>
      <c r="G17" s="78" t="s">
        <v>393</v>
      </c>
    </row>
    <row r="18" spans="1:7">
      <c r="A18" s="66"/>
      <c r="B18" s="48"/>
      <c r="C18" s="48"/>
      <c r="D18" s="48"/>
      <c r="E18" s="48"/>
      <c r="F18" s="48"/>
      <c r="G18" s="49"/>
    </row>
    <row r="19" spans="1:7">
      <c r="A19" s="66" t="s">
        <v>537</v>
      </c>
      <c r="B19" s="85">
        <v>1</v>
      </c>
      <c r="C19" s="85">
        <v>50</v>
      </c>
      <c r="D19" s="12">
        <v>54</v>
      </c>
      <c r="E19" s="12">
        <v>1404</v>
      </c>
      <c r="F19" s="48" t="s">
        <v>393</v>
      </c>
      <c r="G19" s="49" t="s">
        <v>393</v>
      </c>
    </row>
    <row r="20" spans="1:7">
      <c r="A20" s="66" t="s">
        <v>460</v>
      </c>
      <c r="B20" s="85">
        <v>5</v>
      </c>
      <c r="C20" s="85">
        <v>272</v>
      </c>
      <c r="D20" s="12">
        <v>62</v>
      </c>
      <c r="E20" s="12">
        <v>1259</v>
      </c>
      <c r="F20" s="85">
        <v>3</v>
      </c>
      <c r="G20" s="128">
        <v>163</v>
      </c>
    </row>
    <row r="21" spans="1:7">
      <c r="A21" s="66" t="s">
        <v>461</v>
      </c>
      <c r="B21" s="85" t="s">
        <v>393</v>
      </c>
      <c r="C21" s="85" t="s">
        <v>393</v>
      </c>
      <c r="D21" s="12">
        <v>160</v>
      </c>
      <c r="E21" s="12">
        <v>3812</v>
      </c>
      <c r="F21" s="85" t="s">
        <v>393</v>
      </c>
      <c r="G21" s="128" t="s">
        <v>393</v>
      </c>
    </row>
    <row r="22" spans="1:7">
      <c r="A22" s="76" t="s">
        <v>462</v>
      </c>
      <c r="B22" s="326">
        <v>6</v>
      </c>
      <c r="C22" s="326">
        <v>322</v>
      </c>
      <c r="D22" s="77">
        <v>276</v>
      </c>
      <c r="E22" s="77">
        <v>6475</v>
      </c>
      <c r="F22" s="326">
        <v>3</v>
      </c>
      <c r="G22" s="412">
        <v>163</v>
      </c>
    </row>
    <row r="23" spans="1:7">
      <c r="A23" s="66"/>
      <c r="B23" s="48"/>
      <c r="C23" s="48"/>
      <c r="D23" s="48"/>
      <c r="E23" s="48"/>
      <c r="F23" s="48"/>
      <c r="G23" s="49"/>
    </row>
    <row r="24" spans="1:7">
      <c r="A24" s="76" t="s">
        <v>463</v>
      </c>
      <c r="B24" s="77" t="s">
        <v>393</v>
      </c>
      <c r="C24" s="77" t="s">
        <v>393</v>
      </c>
      <c r="D24" s="81">
        <v>1815</v>
      </c>
      <c r="E24" s="81">
        <v>136949</v>
      </c>
      <c r="F24" s="81" t="s">
        <v>393</v>
      </c>
      <c r="G24" s="82" t="s">
        <v>393</v>
      </c>
    </row>
    <row r="25" spans="1:7">
      <c r="A25" s="66"/>
      <c r="B25" s="48"/>
      <c r="C25" s="48"/>
      <c r="D25" s="48"/>
      <c r="E25" s="48"/>
      <c r="F25" s="48"/>
      <c r="G25" s="49"/>
    </row>
    <row r="26" spans="1:7">
      <c r="A26" s="76" t="s">
        <v>464</v>
      </c>
      <c r="B26" s="77" t="s">
        <v>393</v>
      </c>
      <c r="C26" s="77" t="s">
        <v>393</v>
      </c>
      <c r="D26" s="81">
        <v>175</v>
      </c>
      <c r="E26" s="81">
        <v>10880</v>
      </c>
      <c r="F26" s="81" t="s">
        <v>393</v>
      </c>
      <c r="G26" s="82" t="s">
        <v>393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465</v>
      </c>
      <c r="B28" s="48" t="s">
        <v>393</v>
      </c>
      <c r="C28" s="48" t="s">
        <v>393</v>
      </c>
      <c r="D28" s="48">
        <v>38</v>
      </c>
      <c r="E28" s="48">
        <v>3060</v>
      </c>
      <c r="F28" s="48" t="s">
        <v>393</v>
      </c>
      <c r="G28" s="49" t="s">
        <v>393</v>
      </c>
    </row>
    <row r="29" spans="1:7">
      <c r="A29" s="66" t="s">
        <v>466</v>
      </c>
      <c r="B29" s="48" t="s">
        <v>393</v>
      </c>
      <c r="C29" s="48" t="s">
        <v>393</v>
      </c>
      <c r="D29" s="48">
        <v>4</v>
      </c>
      <c r="E29" s="48">
        <v>660</v>
      </c>
      <c r="F29" s="48" t="s">
        <v>393</v>
      </c>
      <c r="G29" s="49" t="s">
        <v>393</v>
      </c>
    </row>
    <row r="30" spans="1:7">
      <c r="A30" s="66" t="s">
        <v>467</v>
      </c>
      <c r="B30" s="48" t="s">
        <v>393</v>
      </c>
      <c r="C30" s="48" t="s">
        <v>393</v>
      </c>
      <c r="D30" s="12">
        <v>732</v>
      </c>
      <c r="E30" s="12">
        <v>55000</v>
      </c>
      <c r="F30" s="12" t="s">
        <v>393</v>
      </c>
      <c r="G30" s="13" t="s">
        <v>393</v>
      </c>
    </row>
    <row r="31" spans="1:7">
      <c r="A31" s="76" t="s">
        <v>468</v>
      </c>
      <c r="B31" s="77" t="s">
        <v>393</v>
      </c>
      <c r="C31" s="77" t="s">
        <v>393</v>
      </c>
      <c r="D31" s="77">
        <v>774</v>
      </c>
      <c r="E31" s="77">
        <v>58720</v>
      </c>
      <c r="F31" s="77" t="s">
        <v>393</v>
      </c>
      <c r="G31" s="78" t="s">
        <v>393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469</v>
      </c>
      <c r="B33" s="83">
        <v>37</v>
      </c>
      <c r="C33" s="83">
        <v>1611</v>
      </c>
      <c r="D33" s="83">
        <v>293</v>
      </c>
      <c r="E33" s="83">
        <v>19562</v>
      </c>
      <c r="F33" s="83">
        <v>36</v>
      </c>
      <c r="G33" s="84">
        <v>1841</v>
      </c>
    </row>
    <row r="34" spans="1:7">
      <c r="A34" s="66" t="s">
        <v>470</v>
      </c>
      <c r="B34" s="48">
        <v>27</v>
      </c>
      <c r="C34" s="48">
        <v>952</v>
      </c>
      <c r="D34" s="83">
        <v>228</v>
      </c>
      <c r="E34" s="83">
        <v>8570</v>
      </c>
      <c r="F34" s="48" t="s">
        <v>393</v>
      </c>
      <c r="G34" s="49" t="s">
        <v>393</v>
      </c>
    </row>
    <row r="35" spans="1:7">
      <c r="A35" s="66" t="s">
        <v>471</v>
      </c>
      <c r="B35" s="48" t="s">
        <v>393</v>
      </c>
      <c r="C35" s="48" t="s">
        <v>393</v>
      </c>
      <c r="D35" s="83">
        <v>147</v>
      </c>
      <c r="E35" s="83">
        <v>5083</v>
      </c>
      <c r="F35" s="83">
        <v>35</v>
      </c>
      <c r="G35" s="84">
        <v>1271</v>
      </c>
    </row>
    <row r="36" spans="1:7">
      <c r="A36" s="66" t="s">
        <v>472</v>
      </c>
      <c r="B36" s="83">
        <v>7</v>
      </c>
      <c r="C36" s="83">
        <v>279</v>
      </c>
      <c r="D36" s="83">
        <v>319</v>
      </c>
      <c r="E36" s="83">
        <v>12258</v>
      </c>
      <c r="F36" s="83">
        <v>36</v>
      </c>
      <c r="G36" s="84">
        <v>1393</v>
      </c>
    </row>
    <row r="37" spans="1:7">
      <c r="A37" s="76" t="s">
        <v>473</v>
      </c>
      <c r="B37" s="77">
        <v>71</v>
      </c>
      <c r="C37" s="77">
        <v>2842</v>
      </c>
      <c r="D37" s="77">
        <v>987</v>
      </c>
      <c r="E37" s="77">
        <v>45473</v>
      </c>
      <c r="F37" s="77">
        <v>107</v>
      </c>
      <c r="G37" s="78">
        <v>4505</v>
      </c>
    </row>
    <row r="38" spans="1:7">
      <c r="A38" s="66"/>
      <c r="B38" s="48"/>
      <c r="C38" s="48"/>
      <c r="D38" s="48"/>
      <c r="E38" s="48"/>
      <c r="F38" s="48"/>
      <c r="G38" s="49"/>
    </row>
    <row r="39" spans="1:7">
      <c r="A39" s="76" t="s">
        <v>474</v>
      </c>
      <c r="B39" s="81">
        <v>87</v>
      </c>
      <c r="C39" s="81">
        <v>1253</v>
      </c>
      <c r="D39" s="81">
        <v>389</v>
      </c>
      <c r="E39" s="81">
        <v>5597</v>
      </c>
      <c r="F39" s="81">
        <v>104</v>
      </c>
      <c r="G39" s="82">
        <v>1504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538</v>
      </c>
      <c r="B41" s="48" t="s">
        <v>393</v>
      </c>
      <c r="C41" s="48" t="s">
        <v>393</v>
      </c>
      <c r="D41" s="12">
        <v>18</v>
      </c>
      <c r="E41" s="12">
        <v>1190</v>
      </c>
      <c r="F41" s="48" t="s">
        <v>393</v>
      </c>
      <c r="G41" s="49" t="s">
        <v>393</v>
      </c>
    </row>
    <row r="42" spans="1:7">
      <c r="A42" s="66" t="s">
        <v>476</v>
      </c>
      <c r="B42" s="48" t="s">
        <v>393</v>
      </c>
      <c r="C42" s="48" t="s">
        <v>393</v>
      </c>
      <c r="D42" s="12">
        <v>3</v>
      </c>
      <c r="E42" s="12">
        <v>150</v>
      </c>
      <c r="F42" s="12" t="s">
        <v>393</v>
      </c>
      <c r="G42" s="13" t="s">
        <v>393</v>
      </c>
    </row>
    <row r="43" spans="1:7">
      <c r="A43" s="66" t="s">
        <v>477</v>
      </c>
      <c r="B43" s="48" t="s">
        <v>393</v>
      </c>
      <c r="C43" s="48" t="s">
        <v>393</v>
      </c>
      <c r="D43" s="12">
        <v>25</v>
      </c>
      <c r="E43" s="12">
        <v>1250</v>
      </c>
      <c r="F43" s="48" t="s">
        <v>393</v>
      </c>
      <c r="G43" s="49" t="s">
        <v>393</v>
      </c>
    </row>
    <row r="44" spans="1:7">
      <c r="A44" s="66" t="s">
        <v>478</v>
      </c>
      <c r="B44" s="48" t="s">
        <v>393</v>
      </c>
      <c r="C44" s="48" t="s">
        <v>393</v>
      </c>
      <c r="D44" s="12">
        <v>10</v>
      </c>
      <c r="E44" s="12">
        <v>450</v>
      </c>
      <c r="F44" s="48" t="s">
        <v>393</v>
      </c>
      <c r="G44" s="49" t="s">
        <v>393</v>
      </c>
    </row>
    <row r="45" spans="1:7">
      <c r="A45" s="66" t="s">
        <v>479</v>
      </c>
      <c r="B45" s="85" t="s">
        <v>393</v>
      </c>
      <c r="C45" s="85" t="s">
        <v>393</v>
      </c>
      <c r="D45" s="12">
        <v>32</v>
      </c>
      <c r="E45" s="12">
        <v>1024</v>
      </c>
      <c r="F45" s="85">
        <v>3</v>
      </c>
      <c r="G45" s="128">
        <v>96</v>
      </c>
    </row>
    <row r="46" spans="1:7">
      <c r="A46" s="66" t="s">
        <v>480</v>
      </c>
      <c r="B46" s="48" t="s">
        <v>393</v>
      </c>
      <c r="C46" s="48" t="s">
        <v>393</v>
      </c>
      <c r="D46" s="12">
        <v>40</v>
      </c>
      <c r="E46" s="12">
        <v>1600</v>
      </c>
      <c r="F46" s="48" t="s">
        <v>393</v>
      </c>
      <c r="G46" s="49" t="s">
        <v>393</v>
      </c>
    </row>
    <row r="47" spans="1:7">
      <c r="A47" s="66" t="s">
        <v>481</v>
      </c>
      <c r="B47" s="48" t="s">
        <v>393</v>
      </c>
      <c r="C47" s="48" t="s">
        <v>393</v>
      </c>
      <c r="D47" s="12" t="s">
        <v>393</v>
      </c>
      <c r="E47" s="12" t="s">
        <v>393</v>
      </c>
      <c r="F47" s="48" t="s">
        <v>393</v>
      </c>
      <c r="G47" s="49" t="s">
        <v>393</v>
      </c>
    </row>
    <row r="48" spans="1:7">
      <c r="A48" s="66" t="s">
        <v>482</v>
      </c>
      <c r="B48" s="48" t="s">
        <v>393</v>
      </c>
      <c r="C48" s="48" t="s">
        <v>393</v>
      </c>
      <c r="D48" s="12">
        <v>9</v>
      </c>
      <c r="E48" s="12">
        <v>360</v>
      </c>
      <c r="F48" s="48" t="s">
        <v>393</v>
      </c>
      <c r="G48" s="49" t="s">
        <v>393</v>
      </c>
    </row>
    <row r="49" spans="1:7">
      <c r="A49" s="66" t="s">
        <v>483</v>
      </c>
      <c r="B49" s="48" t="s">
        <v>393</v>
      </c>
      <c r="C49" s="48" t="s">
        <v>393</v>
      </c>
      <c r="D49" s="12">
        <v>35</v>
      </c>
      <c r="E49" s="12">
        <v>2030</v>
      </c>
      <c r="F49" s="48" t="s">
        <v>393</v>
      </c>
      <c r="G49" s="49" t="s">
        <v>393</v>
      </c>
    </row>
    <row r="50" spans="1:7">
      <c r="A50" s="76" t="s">
        <v>484</v>
      </c>
      <c r="B50" s="326" t="s">
        <v>393</v>
      </c>
      <c r="C50" s="326" t="s">
        <v>393</v>
      </c>
      <c r="D50" s="77">
        <v>172</v>
      </c>
      <c r="E50" s="77">
        <v>8054</v>
      </c>
      <c r="F50" s="77">
        <v>3</v>
      </c>
      <c r="G50" s="78">
        <v>96</v>
      </c>
    </row>
    <row r="51" spans="1:7">
      <c r="A51" s="66"/>
      <c r="B51" s="48"/>
      <c r="C51" s="48"/>
      <c r="D51" s="48"/>
      <c r="E51" s="48"/>
      <c r="F51" s="48"/>
      <c r="G51" s="49"/>
    </row>
    <row r="52" spans="1:7">
      <c r="A52" s="76" t="s">
        <v>485</v>
      </c>
      <c r="B52" s="77">
        <v>1</v>
      </c>
      <c r="C52" s="77">
        <v>99</v>
      </c>
      <c r="D52" s="77">
        <v>43</v>
      </c>
      <c r="E52" s="77">
        <v>4256</v>
      </c>
      <c r="F52" s="326">
        <v>5</v>
      </c>
      <c r="G52" s="412">
        <v>495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486</v>
      </c>
      <c r="B54" s="48" t="s">
        <v>393</v>
      </c>
      <c r="C54" s="48" t="s">
        <v>393</v>
      </c>
      <c r="D54" s="12">
        <v>105</v>
      </c>
      <c r="E54" s="12">
        <v>11101</v>
      </c>
      <c r="F54" s="48" t="s">
        <v>393</v>
      </c>
      <c r="G54" s="49" t="s">
        <v>393</v>
      </c>
    </row>
    <row r="55" spans="1:7">
      <c r="A55" s="66" t="s">
        <v>487</v>
      </c>
      <c r="B55" s="48" t="s">
        <v>393</v>
      </c>
      <c r="C55" s="48" t="s">
        <v>393</v>
      </c>
      <c r="D55" s="12">
        <v>310</v>
      </c>
      <c r="E55" s="12">
        <v>21800</v>
      </c>
      <c r="F55" s="48" t="s">
        <v>393</v>
      </c>
      <c r="G55" s="49" t="s">
        <v>393</v>
      </c>
    </row>
    <row r="56" spans="1:7">
      <c r="A56" s="66" t="s">
        <v>488</v>
      </c>
      <c r="B56" s="48" t="s">
        <v>393</v>
      </c>
      <c r="C56" s="48" t="s">
        <v>393</v>
      </c>
      <c r="D56" s="12">
        <v>7</v>
      </c>
      <c r="E56" s="12">
        <v>350</v>
      </c>
      <c r="F56" s="48" t="s">
        <v>393</v>
      </c>
      <c r="G56" s="49" t="s">
        <v>393</v>
      </c>
    </row>
    <row r="57" spans="1:7">
      <c r="A57" s="66" t="s">
        <v>489</v>
      </c>
      <c r="B57" s="48" t="s">
        <v>393</v>
      </c>
      <c r="C57" s="48" t="s">
        <v>393</v>
      </c>
      <c r="D57" s="12">
        <v>3</v>
      </c>
      <c r="E57" s="12">
        <v>60</v>
      </c>
      <c r="F57" s="48" t="s">
        <v>393</v>
      </c>
      <c r="G57" s="49" t="s">
        <v>393</v>
      </c>
    </row>
    <row r="58" spans="1:7">
      <c r="A58" s="66" t="s">
        <v>490</v>
      </c>
      <c r="B58" s="48" t="s">
        <v>393</v>
      </c>
      <c r="C58" s="48" t="s">
        <v>393</v>
      </c>
      <c r="D58" s="12">
        <v>607</v>
      </c>
      <c r="E58" s="12">
        <v>56390</v>
      </c>
      <c r="F58" s="48" t="s">
        <v>393</v>
      </c>
      <c r="G58" s="49" t="s">
        <v>393</v>
      </c>
    </row>
    <row r="59" spans="1:7">
      <c r="A59" s="76" t="s">
        <v>565</v>
      </c>
      <c r="B59" s="77" t="s">
        <v>393</v>
      </c>
      <c r="C59" s="77" t="s">
        <v>393</v>
      </c>
      <c r="D59" s="77">
        <v>1032</v>
      </c>
      <c r="E59" s="77">
        <v>89701</v>
      </c>
      <c r="F59" s="77" t="s">
        <v>393</v>
      </c>
      <c r="G59" s="78" t="s">
        <v>393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492</v>
      </c>
      <c r="B61" s="12">
        <v>150</v>
      </c>
      <c r="C61" s="12">
        <v>12000</v>
      </c>
      <c r="D61" s="12">
        <v>135</v>
      </c>
      <c r="E61" s="12">
        <v>4725</v>
      </c>
      <c r="F61" s="12">
        <v>309</v>
      </c>
      <c r="G61" s="13">
        <v>40170</v>
      </c>
    </row>
    <row r="62" spans="1:7">
      <c r="A62" s="66" t="s">
        <v>493</v>
      </c>
      <c r="B62" s="12">
        <v>55</v>
      </c>
      <c r="C62" s="12">
        <v>1086</v>
      </c>
      <c r="D62" s="12">
        <v>413</v>
      </c>
      <c r="E62" s="12">
        <v>8387</v>
      </c>
      <c r="F62" s="12">
        <v>76</v>
      </c>
      <c r="G62" s="13">
        <v>1609</v>
      </c>
    </row>
    <row r="63" spans="1:7">
      <c r="A63" s="66" t="s">
        <v>494</v>
      </c>
      <c r="B63" s="12">
        <v>19</v>
      </c>
      <c r="C63" s="12">
        <v>530</v>
      </c>
      <c r="D63" s="12">
        <v>123</v>
      </c>
      <c r="E63" s="12">
        <v>5470</v>
      </c>
      <c r="F63" s="12">
        <v>10</v>
      </c>
      <c r="G63" s="13">
        <v>200</v>
      </c>
    </row>
    <row r="64" spans="1:7">
      <c r="A64" s="76" t="s">
        <v>495</v>
      </c>
      <c r="B64" s="77">
        <v>224</v>
      </c>
      <c r="C64" s="77">
        <v>13616</v>
      </c>
      <c r="D64" s="77">
        <v>671</v>
      </c>
      <c r="E64" s="77">
        <v>18582</v>
      </c>
      <c r="F64" s="77">
        <v>395</v>
      </c>
      <c r="G64" s="78">
        <v>41979</v>
      </c>
    </row>
    <row r="65" spans="1:7">
      <c r="A65" s="66"/>
      <c r="B65" s="48"/>
      <c r="C65" s="48"/>
      <c r="D65" s="48"/>
      <c r="E65" s="48"/>
      <c r="F65" s="48"/>
      <c r="G65" s="49"/>
    </row>
    <row r="66" spans="1:7">
      <c r="A66" s="76" t="s">
        <v>496</v>
      </c>
      <c r="B66" s="81">
        <v>970</v>
      </c>
      <c r="C66" s="81">
        <v>72994</v>
      </c>
      <c r="D66" s="81">
        <v>703</v>
      </c>
      <c r="E66" s="81">
        <v>99491</v>
      </c>
      <c r="F66" s="81">
        <v>1030</v>
      </c>
      <c r="G66" s="82">
        <v>151057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497</v>
      </c>
      <c r="B68" s="48" t="s">
        <v>393</v>
      </c>
      <c r="C68" s="48" t="s">
        <v>393</v>
      </c>
      <c r="D68" s="12">
        <v>17830</v>
      </c>
      <c r="E68" s="12">
        <v>1647974</v>
      </c>
      <c r="F68" s="85" t="s">
        <v>393</v>
      </c>
      <c r="G68" s="128" t="s">
        <v>393</v>
      </c>
    </row>
    <row r="69" spans="1:7">
      <c r="A69" s="66" t="s">
        <v>498</v>
      </c>
      <c r="B69" s="48" t="s">
        <v>393</v>
      </c>
      <c r="C69" s="48" t="s">
        <v>393</v>
      </c>
      <c r="D69" s="12">
        <v>2308</v>
      </c>
      <c r="E69" s="12">
        <v>209651</v>
      </c>
      <c r="F69" s="85" t="s">
        <v>393</v>
      </c>
      <c r="G69" s="128" t="s">
        <v>393</v>
      </c>
    </row>
    <row r="70" spans="1:7">
      <c r="A70" s="76" t="s">
        <v>499</v>
      </c>
      <c r="B70" s="77" t="s">
        <v>393</v>
      </c>
      <c r="C70" s="77" t="s">
        <v>393</v>
      </c>
      <c r="D70" s="77">
        <v>20138</v>
      </c>
      <c r="E70" s="77">
        <v>1857625</v>
      </c>
      <c r="F70" s="326" t="s">
        <v>393</v>
      </c>
      <c r="G70" s="412" t="s">
        <v>393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500</v>
      </c>
      <c r="B72" s="12">
        <v>7400</v>
      </c>
      <c r="C72" s="12">
        <v>733364</v>
      </c>
      <c r="D72" s="12">
        <v>1400</v>
      </c>
      <c r="E72" s="12">
        <v>122516</v>
      </c>
      <c r="F72" s="12">
        <v>2406</v>
      </c>
      <c r="G72" s="13">
        <v>239017</v>
      </c>
    </row>
    <row r="73" spans="1:7">
      <c r="A73" s="66" t="s">
        <v>501</v>
      </c>
      <c r="B73" s="12">
        <v>410</v>
      </c>
      <c r="C73" s="12">
        <v>13623</v>
      </c>
      <c r="D73" s="12">
        <v>479</v>
      </c>
      <c r="E73" s="12">
        <v>15921</v>
      </c>
      <c r="F73" s="12">
        <v>185</v>
      </c>
      <c r="G73" s="13">
        <v>6147</v>
      </c>
    </row>
    <row r="74" spans="1:7">
      <c r="A74" s="66" t="s">
        <v>502</v>
      </c>
      <c r="B74" s="48" t="s">
        <v>393</v>
      </c>
      <c r="C74" s="48" t="s">
        <v>393</v>
      </c>
      <c r="D74" s="12">
        <v>220</v>
      </c>
      <c r="E74" s="12">
        <v>7732</v>
      </c>
      <c r="F74" s="48" t="s">
        <v>393</v>
      </c>
      <c r="G74" s="49" t="s">
        <v>393</v>
      </c>
    </row>
    <row r="75" spans="1:7">
      <c r="A75" s="66" t="s">
        <v>503</v>
      </c>
      <c r="B75" s="12">
        <v>1466</v>
      </c>
      <c r="C75" s="12">
        <v>142187</v>
      </c>
      <c r="D75" s="12">
        <v>2674</v>
      </c>
      <c r="E75" s="12">
        <v>225655</v>
      </c>
      <c r="F75" s="12">
        <v>199</v>
      </c>
      <c r="G75" s="13">
        <v>19838</v>
      </c>
    </row>
    <row r="76" spans="1:7">
      <c r="A76" s="66" t="s">
        <v>504</v>
      </c>
      <c r="B76" s="12">
        <v>5</v>
      </c>
      <c r="C76" s="12">
        <v>200</v>
      </c>
      <c r="D76" s="12">
        <v>146</v>
      </c>
      <c r="E76" s="12">
        <v>6549</v>
      </c>
      <c r="F76" s="12">
        <v>12</v>
      </c>
      <c r="G76" s="13">
        <v>300</v>
      </c>
    </row>
    <row r="77" spans="1:7">
      <c r="A77" s="66" t="s">
        <v>505</v>
      </c>
      <c r="B77" s="48" t="s">
        <v>393</v>
      </c>
      <c r="C77" s="48" t="s">
        <v>393</v>
      </c>
      <c r="D77" s="12">
        <v>187</v>
      </c>
      <c r="E77" s="12">
        <v>6358</v>
      </c>
      <c r="F77" s="48" t="s">
        <v>393</v>
      </c>
      <c r="G77" s="49" t="s">
        <v>393</v>
      </c>
    </row>
    <row r="78" spans="1:7">
      <c r="A78" s="66" t="s">
        <v>506</v>
      </c>
      <c r="B78" s="12">
        <v>406</v>
      </c>
      <c r="C78" s="12">
        <v>27532</v>
      </c>
      <c r="D78" s="12">
        <v>376</v>
      </c>
      <c r="E78" s="12">
        <v>25518</v>
      </c>
      <c r="F78" s="12">
        <v>212</v>
      </c>
      <c r="G78" s="13">
        <v>14102</v>
      </c>
    </row>
    <row r="79" spans="1:7">
      <c r="A79" s="66" t="s">
        <v>507</v>
      </c>
      <c r="B79" s="12">
        <v>45</v>
      </c>
      <c r="C79" s="12">
        <v>3825</v>
      </c>
      <c r="D79" s="12">
        <v>4020</v>
      </c>
      <c r="E79" s="12">
        <v>431910</v>
      </c>
      <c r="F79" s="12">
        <v>25</v>
      </c>
      <c r="G79" s="13">
        <v>2125</v>
      </c>
    </row>
    <row r="80" spans="1:7">
      <c r="A80" s="76" t="s">
        <v>508</v>
      </c>
      <c r="B80" s="77">
        <v>9732</v>
      </c>
      <c r="C80" s="77">
        <v>920731</v>
      </c>
      <c r="D80" s="77">
        <v>9502</v>
      </c>
      <c r="E80" s="77">
        <v>842159</v>
      </c>
      <c r="F80" s="77">
        <v>3039</v>
      </c>
      <c r="G80" s="78">
        <v>281529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509</v>
      </c>
      <c r="B82" s="12">
        <v>375</v>
      </c>
      <c r="C82" s="12">
        <v>35011</v>
      </c>
      <c r="D82" s="12">
        <v>133</v>
      </c>
      <c r="E82" s="12">
        <v>11036</v>
      </c>
      <c r="F82" s="12">
        <v>178</v>
      </c>
      <c r="G82" s="13">
        <v>16675</v>
      </c>
    </row>
    <row r="83" spans="1:7">
      <c r="A83" s="66" t="s">
        <v>510</v>
      </c>
      <c r="B83" s="12">
        <v>113</v>
      </c>
      <c r="C83" s="12">
        <v>11116</v>
      </c>
      <c r="D83" s="12">
        <v>203</v>
      </c>
      <c r="E83" s="12">
        <v>17057</v>
      </c>
      <c r="F83" s="12">
        <v>45</v>
      </c>
      <c r="G83" s="13">
        <v>4375</v>
      </c>
    </row>
    <row r="84" spans="1:7">
      <c r="A84" s="76" t="s">
        <v>511</v>
      </c>
      <c r="B84" s="77">
        <v>488</v>
      </c>
      <c r="C84" s="77">
        <v>46127</v>
      </c>
      <c r="D84" s="77">
        <v>336</v>
      </c>
      <c r="E84" s="77">
        <v>28093</v>
      </c>
      <c r="F84" s="77">
        <v>223</v>
      </c>
      <c r="G84" s="78">
        <v>21050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512</v>
      </c>
      <c r="B86" s="55">
        <v>11722</v>
      </c>
      <c r="C86" s="55">
        <v>1061306</v>
      </c>
      <c r="D86" s="55">
        <v>38024</v>
      </c>
      <c r="E86" s="55">
        <v>3300096</v>
      </c>
      <c r="F86" s="55">
        <v>4929</v>
      </c>
      <c r="G86" s="56">
        <v>504058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Hoja153">
    <pageSetUpPr fitToPage="1"/>
  </sheetPr>
  <dimension ref="B1:K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0.42578125" style="385" customWidth="1"/>
    <col min="3" max="7" width="21.2851562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1004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565" t="s">
        <v>675</v>
      </c>
      <c r="C4" s="1565"/>
      <c r="D4" s="1565"/>
      <c r="E4" s="1565"/>
      <c r="F4" s="1565"/>
      <c r="G4" s="1565"/>
      <c r="H4" s="294"/>
      <c r="I4" s="254"/>
      <c r="J4" s="254"/>
      <c r="K4" s="254"/>
    </row>
    <row r="5" spans="2:11" s="416" customFormat="1" ht="13.5" customHeight="1" thickBot="1">
      <c r="B5" s="417"/>
      <c r="C5" s="418"/>
      <c r="D5" s="418"/>
      <c r="E5" s="418"/>
      <c r="F5" s="418"/>
      <c r="G5" s="418"/>
    </row>
    <row r="6" spans="2:11" ht="23.25" customHeight="1">
      <c r="B6" s="1673" t="s">
        <v>372</v>
      </c>
      <c r="C6" s="1125"/>
      <c r="D6" s="1125"/>
      <c r="E6" s="1125"/>
      <c r="F6" s="820" t="s">
        <v>514</v>
      </c>
      <c r="G6" s="746"/>
    </row>
    <row r="7" spans="2:11">
      <c r="B7" s="1674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>
      <c r="B8" s="1674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1" ht="23.25" customHeight="1" thickBot="1">
      <c r="B9" s="1675"/>
      <c r="C9" s="750"/>
      <c r="D9" s="750"/>
      <c r="E9" s="750"/>
      <c r="F9" s="785" t="s">
        <v>519</v>
      </c>
      <c r="G9" s="1017"/>
    </row>
    <row r="10" spans="2:11" ht="24.75" customHeight="1">
      <c r="B10" s="15">
        <v>2004</v>
      </c>
      <c r="C10" s="1427">
        <v>22.748999999999999</v>
      </c>
      <c r="D10" s="1428">
        <v>472.77198997758148</v>
      </c>
      <c r="E10" s="1427">
        <v>1075.509</v>
      </c>
      <c r="F10" s="1319">
        <v>86.36</v>
      </c>
      <c r="G10" s="1322">
        <v>928809.57240000006</v>
      </c>
    </row>
    <row r="11" spans="2:11">
      <c r="B11" s="15">
        <v>2005</v>
      </c>
      <c r="C11" s="1427">
        <v>23.672000000000001</v>
      </c>
      <c r="D11" s="1428">
        <v>447.93933761405879</v>
      </c>
      <c r="E11" s="1427">
        <v>1060.3620000000001</v>
      </c>
      <c r="F11" s="1319">
        <v>67.86</v>
      </c>
      <c r="G11" s="1322">
        <v>719561.65320000006</v>
      </c>
    </row>
    <row r="12" spans="2:11">
      <c r="B12" s="15">
        <v>2006</v>
      </c>
      <c r="C12" s="1427">
        <v>23.699000000000002</v>
      </c>
      <c r="D12" s="1428">
        <v>484.31326216296037</v>
      </c>
      <c r="E12" s="1427">
        <v>1147.7739999999999</v>
      </c>
      <c r="F12" s="1319">
        <v>69.11</v>
      </c>
      <c r="G12" s="1322">
        <v>793226.61139999994</v>
      </c>
    </row>
    <row r="13" spans="2:11">
      <c r="B13" s="15">
        <v>2007</v>
      </c>
      <c r="C13" s="1427">
        <v>21.797999999999998</v>
      </c>
      <c r="D13" s="1428">
        <v>485.15139003578315</v>
      </c>
      <c r="E13" s="1427">
        <v>1057.5329999999999</v>
      </c>
      <c r="F13" s="1319">
        <v>85.24</v>
      </c>
      <c r="G13" s="1322">
        <v>901441.12919999985</v>
      </c>
    </row>
    <row r="14" spans="2:11">
      <c r="B14" s="15">
        <v>2008</v>
      </c>
      <c r="C14" s="1427">
        <v>18.681000000000001</v>
      </c>
      <c r="D14" s="1428">
        <v>491.48332530378457</v>
      </c>
      <c r="E14" s="1427">
        <v>918.14</v>
      </c>
      <c r="F14" s="1319">
        <v>84.76</v>
      </c>
      <c r="G14" s="1322">
        <v>778215.46400000004</v>
      </c>
    </row>
    <row r="15" spans="2:11">
      <c r="B15" s="15">
        <v>2009</v>
      </c>
      <c r="C15" s="1427">
        <v>18.931000000000001</v>
      </c>
      <c r="D15" s="1428">
        <v>490.89694152448368</v>
      </c>
      <c r="E15" s="1427">
        <v>929.31700000000001</v>
      </c>
      <c r="F15" s="1319">
        <v>69.989999999999995</v>
      </c>
      <c r="G15" s="1322">
        <v>650428.96829999995</v>
      </c>
    </row>
    <row r="16" spans="2:11">
      <c r="B16" s="15">
        <v>2010</v>
      </c>
      <c r="C16" s="1427">
        <v>17.975000000000001</v>
      </c>
      <c r="D16" s="1428">
        <v>485.68066759388034</v>
      </c>
      <c r="E16" s="1427">
        <v>873.01099999999997</v>
      </c>
      <c r="F16" s="1319">
        <v>83.8</v>
      </c>
      <c r="G16" s="1322">
        <v>731583.21799999988</v>
      </c>
    </row>
    <row r="17" spans="2:7">
      <c r="B17" s="15">
        <v>2011</v>
      </c>
      <c r="C17" s="1427">
        <v>17.594999999999999</v>
      </c>
      <c r="D17" s="1428">
        <v>522.05115089514061</v>
      </c>
      <c r="E17" s="1427">
        <v>918.54899999999998</v>
      </c>
      <c r="F17" s="1319">
        <v>66.14</v>
      </c>
      <c r="G17" s="1322">
        <v>607528.30859999999</v>
      </c>
    </row>
    <row r="18" spans="2:7">
      <c r="B18" s="15">
        <v>2012</v>
      </c>
      <c r="C18" s="1427">
        <v>17.440000000000001</v>
      </c>
      <c r="D18" s="1428">
        <v>556.36238532110087</v>
      </c>
      <c r="E18" s="1427">
        <v>970.29600000000005</v>
      </c>
      <c r="F18" s="1319">
        <v>61.17</v>
      </c>
      <c r="G18" s="1322">
        <v>593530.06320000009</v>
      </c>
    </row>
    <row r="19" spans="2:7">
      <c r="B19" s="15">
        <v>2013</v>
      </c>
      <c r="C19" s="1427">
        <v>18.108000000000001</v>
      </c>
      <c r="D19" s="1428">
        <v>561.52584493041752</v>
      </c>
      <c r="E19" s="1427">
        <v>1016.811</v>
      </c>
      <c r="F19" s="1319">
        <v>69.17</v>
      </c>
      <c r="G19" s="1322">
        <v>703328.16870000004</v>
      </c>
    </row>
    <row r="20" spans="2:7" ht="13.5" thickBot="1">
      <c r="B20" s="15">
        <v>2014</v>
      </c>
      <c r="C20" s="1427">
        <v>18.513000000000002</v>
      </c>
      <c r="D20" s="1428">
        <f>E20/C20*10</f>
        <v>610.84805271971038</v>
      </c>
      <c r="E20" s="1427">
        <v>1130.8630000000001</v>
      </c>
      <c r="F20" s="1319">
        <v>65.12</v>
      </c>
      <c r="G20" s="1323">
        <v>736417.98560000013</v>
      </c>
    </row>
    <row r="21" spans="2:7">
      <c r="B21" s="422"/>
      <c r="C21" s="422"/>
      <c r="D21" s="422"/>
      <c r="E21" s="422"/>
      <c r="F21" s="422"/>
      <c r="G21" s="422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Hoja154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5703125" style="240" customWidth="1"/>
    <col min="2" max="9" width="14.425781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1419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4.75" customHeight="1">
      <c r="A5" s="171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723" t="s">
        <v>381</v>
      </c>
    </row>
    <row r="6" spans="1:11" s="739" customFormat="1" ht="24.75" customHeight="1">
      <c r="A6" s="1719"/>
      <c r="B6" s="1720" t="s">
        <v>387</v>
      </c>
      <c r="C6" s="265" t="s">
        <v>388</v>
      </c>
      <c r="D6" s="266"/>
      <c r="E6" s="1720" t="s">
        <v>389</v>
      </c>
      <c r="F6" s="1720" t="s">
        <v>387</v>
      </c>
      <c r="G6" s="265" t="s">
        <v>388</v>
      </c>
      <c r="H6" s="267"/>
      <c r="I6" s="1724"/>
    </row>
    <row r="7" spans="1:11" s="739" customFormat="1" ht="24.75" customHeight="1" thickBot="1">
      <c r="A7" s="1719"/>
      <c r="B7" s="1721"/>
      <c r="C7" s="1187" t="s">
        <v>883</v>
      </c>
      <c r="D7" s="1187" t="s">
        <v>884</v>
      </c>
      <c r="E7" s="1722"/>
      <c r="F7" s="1721"/>
      <c r="G7" s="1187" t="s">
        <v>883</v>
      </c>
      <c r="H7" s="1187" t="s">
        <v>884</v>
      </c>
      <c r="I7" s="1724"/>
    </row>
    <row r="8" spans="1:11" ht="21.75" customHeight="1">
      <c r="A8" s="75" t="s">
        <v>452</v>
      </c>
      <c r="B8" s="126" t="s">
        <v>393</v>
      </c>
      <c r="C8" s="126">
        <v>191</v>
      </c>
      <c r="D8" s="232">
        <v>224</v>
      </c>
      <c r="E8" s="45">
        <v>415</v>
      </c>
      <c r="F8" s="126" t="s">
        <v>393</v>
      </c>
      <c r="G8" s="126">
        <v>60790</v>
      </c>
      <c r="H8" s="232">
        <v>57590</v>
      </c>
      <c r="I8" s="135">
        <v>24511</v>
      </c>
      <c r="J8" s="247"/>
      <c r="K8" s="247"/>
    </row>
    <row r="9" spans="1:11">
      <c r="A9" s="66" t="s">
        <v>453</v>
      </c>
      <c r="B9" s="12" t="s">
        <v>393</v>
      </c>
      <c r="C9" s="12">
        <v>64</v>
      </c>
      <c r="D9" s="85">
        <v>83</v>
      </c>
      <c r="E9" s="48">
        <v>147</v>
      </c>
      <c r="F9" s="12" t="s">
        <v>393</v>
      </c>
      <c r="G9" s="12">
        <v>47630</v>
      </c>
      <c r="H9" s="85">
        <v>65380</v>
      </c>
      <c r="I9" s="13">
        <v>8475</v>
      </c>
      <c r="J9" s="247"/>
      <c r="K9" s="247"/>
    </row>
    <row r="10" spans="1:11">
      <c r="A10" s="66" t="s">
        <v>454</v>
      </c>
      <c r="B10" s="48" t="s">
        <v>393</v>
      </c>
      <c r="C10" s="48">
        <v>97</v>
      </c>
      <c r="D10" s="85">
        <v>107</v>
      </c>
      <c r="E10" s="48">
        <v>204</v>
      </c>
      <c r="F10" s="12" t="s">
        <v>393</v>
      </c>
      <c r="G10" s="12">
        <v>47100</v>
      </c>
      <c r="H10" s="85">
        <v>78200</v>
      </c>
      <c r="I10" s="49">
        <v>12936</v>
      </c>
      <c r="J10" s="247"/>
      <c r="K10" s="247"/>
    </row>
    <row r="11" spans="1:11">
      <c r="A11" s="66" t="s">
        <v>455</v>
      </c>
      <c r="B11" s="12" t="s">
        <v>393</v>
      </c>
      <c r="C11" s="12">
        <v>202</v>
      </c>
      <c r="D11" s="85">
        <v>222</v>
      </c>
      <c r="E11" s="48">
        <v>424</v>
      </c>
      <c r="F11" s="12" t="s">
        <v>393</v>
      </c>
      <c r="G11" s="12">
        <v>55600</v>
      </c>
      <c r="H11" s="85">
        <v>50850</v>
      </c>
      <c r="I11" s="13">
        <v>22520</v>
      </c>
      <c r="J11" s="247"/>
      <c r="K11" s="247"/>
    </row>
    <row r="12" spans="1:11">
      <c r="A12" s="76" t="s">
        <v>456</v>
      </c>
      <c r="B12" s="77" t="s">
        <v>393</v>
      </c>
      <c r="C12" s="77">
        <v>554</v>
      </c>
      <c r="D12" s="326">
        <v>636</v>
      </c>
      <c r="E12" s="77">
        <v>1190</v>
      </c>
      <c r="F12" s="81" t="s">
        <v>393</v>
      </c>
      <c r="G12" s="81">
        <v>54980</v>
      </c>
      <c r="H12" s="326">
        <v>59721</v>
      </c>
      <c r="I12" s="78">
        <v>68442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32</v>
      </c>
      <c r="C14" s="77">
        <v>6</v>
      </c>
      <c r="D14" s="326" t="s">
        <v>393</v>
      </c>
      <c r="E14" s="77">
        <v>38</v>
      </c>
      <c r="F14" s="81">
        <v>8000</v>
      </c>
      <c r="G14" s="81">
        <v>15000</v>
      </c>
      <c r="H14" s="326" t="s">
        <v>393</v>
      </c>
      <c r="I14" s="78">
        <v>346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7</v>
      </c>
      <c r="C16" s="77" t="s">
        <v>393</v>
      </c>
      <c r="D16" s="326" t="s">
        <v>393</v>
      </c>
      <c r="E16" s="77">
        <v>7</v>
      </c>
      <c r="F16" s="81">
        <v>16000</v>
      </c>
      <c r="G16" s="81" t="s">
        <v>393</v>
      </c>
      <c r="H16" s="326" t="s">
        <v>393</v>
      </c>
      <c r="I16" s="78">
        <v>112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39</v>
      </c>
      <c r="D18" s="85">
        <v>6</v>
      </c>
      <c r="E18" s="48">
        <v>45</v>
      </c>
      <c r="F18" s="12" t="s">
        <v>393</v>
      </c>
      <c r="G18" s="12">
        <v>14000</v>
      </c>
      <c r="H18" s="85">
        <v>35900</v>
      </c>
      <c r="I18" s="13">
        <v>761</v>
      </c>
      <c r="J18" s="247"/>
      <c r="K18" s="247"/>
    </row>
    <row r="19" spans="1:11">
      <c r="A19" s="66" t="s">
        <v>460</v>
      </c>
      <c r="B19" s="12">
        <v>10</v>
      </c>
      <c r="C19" s="85">
        <v>19</v>
      </c>
      <c r="D19" s="85">
        <v>7</v>
      </c>
      <c r="E19" s="48">
        <v>36</v>
      </c>
      <c r="F19" s="12">
        <v>8700</v>
      </c>
      <c r="G19" s="85">
        <v>16600</v>
      </c>
      <c r="H19" s="85">
        <v>29500</v>
      </c>
      <c r="I19" s="13">
        <v>609</v>
      </c>
      <c r="J19" s="247"/>
      <c r="K19" s="247"/>
    </row>
    <row r="20" spans="1:11">
      <c r="A20" s="66" t="s">
        <v>461</v>
      </c>
      <c r="B20" s="12">
        <v>104</v>
      </c>
      <c r="C20" s="12">
        <v>74</v>
      </c>
      <c r="D20" s="85">
        <v>37</v>
      </c>
      <c r="E20" s="48">
        <v>215</v>
      </c>
      <c r="F20" s="12">
        <v>9350</v>
      </c>
      <c r="G20" s="12">
        <v>17950</v>
      </c>
      <c r="H20" s="85">
        <v>33100</v>
      </c>
      <c r="I20" s="13">
        <v>3525</v>
      </c>
      <c r="J20" s="247"/>
      <c r="K20" s="247"/>
    </row>
    <row r="21" spans="1:11">
      <c r="A21" s="76" t="s">
        <v>462</v>
      </c>
      <c r="B21" s="77">
        <v>114</v>
      </c>
      <c r="C21" s="77">
        <v>132</v>
      </c>
      <c r="D21" s="326">
        <v>50</v>
      </c>
      <c r="E21" s="77">
        <v>296</v>
      </c>
      <c r="F21" s="81">
        <v>9293</v>
      </c>
      <c r="G21" s="81">
        <v>16589</v>
      </c>
      <c r="H21" s="326">
        <v>32932</v>
      </c>
      <c r="I21" s="78">
        <v>4895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836</v>
      </c>
      <c r="D23" s="326">
        <v>8</v>
      </c>
      <c r="E23" s="77">
        <v>844</v>
      </c>
      <c r="F23" s="81" t="s">
        <v>393</v>
      </c>
      <c r="G23" s="81">
        <v>27944</v>
      </c>
      <c r="H23" s="326">
        <v>35450</v>
      </c>
      <c r="I23" s="78">
        <v>23645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151</v>
      </c>
      <c r="D25" s="326">
        <v>4</v>
      </c>
      <c r="E25" s="77">
        <v>155</v>
      </c>
      <c r="F25" s="81" t="s">
        <v>393</v>
      </c>
      <c r="G25" s="81">
        <v>23000</v>
      </c>
      <c r="H25" s="326">
        <v>42000</v>
      </c>
      <c r="I25" s="78">
        <v>3641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112</v>
      </c>
      <c r="D29" s="48">
        <v>1</v>
      </c>
      <c r="E29" s="48">
        <v>113</v>
      </c>
      <c r="F29" s="48" t="s">
        <v>393</v>
      </c>
      <c r="G29" s="12">
        <v>14000</v>
      </c>
      <c r="H29" s="48">
        <v>25000</v>
      </c>
      <c r="I29" s="13">
        <v>1593</v>
      </c>
      <c r="J29" s="247"/>
      <c r="K29" s="247"/>
    </row>
    <row r="30" spans="1:11">
      <c r="A30" s="76" t="s">
        <v>468</v>
      </c>
      <c r="B30" s="77" t="s">
        <v>393</v>
      </c>
      <c r="C30" s="77">
        <v>112</v>
      </c>
      <c r="D30" s="326">
        <v>1</v>
      </c>
      <c r="E30" s="77">
        <v>113</v>
      </c>
      <c r="F30" s="81" t="s">
        <v>393</v>
      </c>
      <c r="G30" s="81">
        <v>14000</v>
      </c>
      <c r="H30" s="326">
        <v>25000</v>
      </c>
      <c r="I30" s="78">
        <v>1593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>
        <v>2</v>
      </c>
      <c r="C32" s="83">
        <v>84</v>
      </c>
      <c r="D32" s="48">
        <v>19</v>
      </c>
      <c r="E32" s="48">
        <v>105</v>
      </c>
      <c r="F32" s="83">
        <v>4000</v>
      </c>
      <c r="G32" s="83">
        <v>22709</v>
      </c>
      <c r="H32" s="48">
        <v>47408</v>
      </c>
      <c r="I32" s="13">
        <v>2816</v>
      </c>
      <c r="J32" s="247"/>
      <c r="K32" s="247"/>
    </row>
    <row r="33" spans="1:11">
      <c r="A33" s="66" t="s">
        <v>470</v>
      </c>
      <c r="B33" s="83" t="s">
        <v>393</v>
      </c>
      <c r="C33" s="83">
        <v>30</v>
      </c>
      <c r="D33" s="48">
        <v>1</v>
      </c>
      <c r="E33" s="48">
        <v>31</v>
      </c>
      <c r="F33" s="83" t="s">
        <v>393</v>
      </c>
      <c r="G33" s="83">
        <v>21031</v>
      </c>
      <c r="H33" s="48">
        <v>13500</v>
      </c>
      <c r="I33" s="13">
        <v>644</v>
      </c>
      <c r="J33" s="247"/>
      <c r="K33" s="247"/>
    </row>
    <row r="34" spans="1:11">
      <c r="A34" s="66" t="s">
        <v>471</v>
      </c>
      <c r="B34" s="83" t="s">
        <v>393</v>
      </c>
      <c r="C34" s="83">
        <v>38</v>
      </c>
      <c r="D34" s="48" t="s">
        <v>393</v>
      </c>
      <c r="E34" s="48">
        <v>38</v>
      </c>
      <c r="F34" s="83" t="s">
        <v>393</v>
      </c>
      <c r="G34" s="83">
        <v>20781</v>
      </c>
      <c r="H34" s="48" t="s">
        <v>393</v>
      </c>
      <c r="I34" s="13">
        <v>790</v>
      </c>
      <c r="J34" s="247"/>
      <c r="K34" s="247"/>
    </row>
    <row r="35" spans="1:11">
      <c r="A35" s="66" t="s">
        <v>472</v>
      </c>
      <c r="B35" s="83" t="s">
        <v>393</v>
      </c>
      <c r="C35" s="83">
        <v>115</v>
      </c>
      <c r="D35" s="48">
        <v>14</v>
      </c>
      <c r="E35" s="48">
        <v>129</v>
      </c>
      <c r="F35" s="83" t="s">
        <v>393</v>
      </c>
      <c r="G35" s="83">
        <v>22000</v>
      </c>
      <c r="H35" s="48">
        <v>44000</v>
      </c>
      <c r="I35" s="13">
        <v>3146</v>
      </c>
      <c r="J35" s="247"/>
      <c r="K35" s="247"/>
    </row>
    <row r="36" spans="1:11">
      <c r="A36" s="76" t="s">
        <v>473</v>
      </c>
      <c r="B36" s="77">
        <v>2</v>
      </c>
      <c r="C36" s="77">
        <v>267</v>
      </c>
      <c r="D36" s="326">
        <v>34</v>
      </c>
      <c r="E36" s="77">
        <v>303</v>
      </c>
      <c r="F36" s="81">
        <v>4000</v>
      </c>
      <c r="G36" s="81">
        <v>21941</v>
      </c>
      <c r="H36" s="326">
        <v>45007</v>
      </c>
      <c r="I36" s="78">
        <v>7396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46</v>
      </c>
      <c r="D38" s="326">
        <v>24</v>
      </c>
      <c r="E38" s="77">
        <v>70</v>
      </c>
      <c r="F38" s="81" t="s">
        <v>393</v>
      </c>
      <c r="G38" s="81">
        <v>38870</v>
      </c>
      <c r="H38" s="326">
        <v>44700</v>
      </c>
      <c r="I38" s="78">
        <v>2861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14</v>
      </c>
      <c r="D40" s="48" t="s">
        <v>393</v>
      </c>
      <c r="E40" s="48">
        <v>14</v>
      </c>
      <c r="F40" s="48" t="s">
        <v>393</v>
      </c>
      <c r="G40" s="12">
        <v>24535</v>
      </c>
      <c r="H40" s="48" t="s">
        <v>393</v>
      </c>
      <c r="I40" s="13">
        <v>343</v>
      </c>
      <c r="J40" s="247"/>
      <c r="K40" s="247"/>
    </row>
    <row r="41" spans="1:11">
      <c r="A41" s="66" t="s">
        <v>476</v>
      </c>
      <c r="B41" s="12" t="s">
        <v>393</v>
      </c>
      <c r="C41" s="12">
        <v>2</v>
      </c>
      <c r="D41" s="48" t="s">
        <v>393</v>
      </c>
      <c r="E41" s="48">
        <v>2</v>
      </c>
      <c r="F41" s="12" t="s">
        <v>393</v>
      </c>
      <c r="G41" s="12">
        <v>30000</v>
      </c>
      <c r="H41" s="48" t="s">
        <v>393</v>
      </c>
      <c r="I41" s="13">
        <v>60</v>
      </c>
      <c r="J41" s="247"/>
      <c r="K41" s="247"/>
    </row>
    <row r="42" spans="1:11">
      <c r="A42" s="66" t="s">
        <v>477</v>
      </c>
      <c r="B42" s="12" t="s">
        <v>393</v>
      </c>
      <c r="C42" s="12">
        <v>68</v>
      </c>
      <c r="D42" s="85">
        <v>5</v>
      </c>
      <c r="E42" s="48">
        <v>73</v>
      </c>
      <c r="F42" s="12" t="s">
        <v>393</v>
      </c>
      <c r="G42" s="12">
        <v>12820</v>
      </c>
      <c r="H42" s="85">
        <v>15500</v>
      </c>
      <c r="I42" s="13">
        <v>949</v>
      </c>
      <c r="J42" s="247"/>
      <c r="K42" s="247"/>
    </row>
    <row r="43" spans="1:11">
      <c r="A43" s="66" t="s">
        <v>478</v>
      </c>
      <c r="B43" s="85" t="s">
        <v>393</v>
      </c>
      <c r="C43" s="12">
        <v>3</v>
      </c>
      <c r="D43" s="85">
        <v>1</v>
      </c>
      <c r="E43" s="48">
        <v>4</v>
      </c>
      <c r="F43" s="85" t="s">
        <v>393</v>
      </c>
      <c r="G43" s="12">
        <v>19667</v>
      </c>
      <c r="H43" s="85">
        <v>21000</v>
      </c>
      <c r="I43" s="13">
        <v>80</v>
      </c>
      <c r="J43" s="247"/>
      <c r="K43" s="247"/>
    </row>
    <row r="44" spans="1:11">
      <c r="A44" s="66" t="s">
        <v>479</v>
      </c>
      <c r="B44" s="12" t="s">
        <v>393</v>
      </c>
      <c r="C44" s="12">
        <v>8</v>
      </c>
      <c r="D44" s="48" t="s">
        <v>393</v>
      </c>
      <c r="E44" s="48">
        <v>8</v>
      </c>
      <c r="F44" s="12" t="s">
        <v>393</v>
      </c>
      <c r="G44" s="12">
        <v>18000</v>
      </c>
      <c r="H44" s="48" t="s">
        <v>393</v>
      </c>
      <c r="I44" s="13">
        <v>144</v>
      </c>
      <c r="J44" s="247"/>
      <c r="K44" s="247"/>
    </row>
    <row r="45" spans="1:11">
      <c r="A45" s="66" t="s">
        <v>480</v>
      </c>
      <c r="B45" s="48" t="s">
        <v>393</v>
      </c>
      <c r="C45" s="12">
        <v>22</v>
      </c>
      <c r="D45" s="48" t="s">
        <v>393</v>
      </c>
      <c r="E45" s="48">
        <v>22</v>
      </c>
      <c r="F45" s="48" t="s">
        <v>393</v>
      </c>
      <c r="G45" s="12">
        <v>20000</v>
      </c>
      <c r="H45" s="48" t="s">
        <v>393</v>
      </c>
      <c r="I45" s="13">
        <v>440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4</v>
      </c>
      <c r="D47" s="48">
        <v>2</v>
      </c>
      <c r="E47" s="48">
        <v>6</v>
      </c>
      <c r="F47" s="48" t="s">
        <v>393</v>
      </c>
      <c r="G47" s="12">
        <v>17500</v>
      </c>
      <c r="H47" s="48">
        <v>40000</v>
      </c>
      <c r="I47" s="13">
        <v>150</v>
      </c>
      <c r="J47" s="247"/>
      <c r="K47" s="247"/>
    </row>
    <row r="48" spans="1:11">
      <c r="A48" s="66" t="s">
        <v>483</v>
      </c>
      <c r="B48" s="12" t="s">
        <v>393</v>
      </c>
      <c r="C48" s="12">
        <v>43</v>
      </c>
      <c r="D48" s="85">
        <v>10</v>
      </c>
      <c r="E48" s="48">
        <v>53</v>
      </c>
      <c r="F48" s="12" t="s">
        <v>393</v>
      </c>
      <c r="G48" s="12">
        <v>12000</v>
      </c>
      <c r="H48" s="85">
        <v>90000</v>
      </c>
      <c r="I48" s="13">
        <v>1416</v>
      </c>
      <c r="J48" s="247"/>
      <c r="K48" s="247"/>
    </row>
    <row r="49" spans="1:11">
      <c r="A49" s="76" t="s">
        <v>484</v>
      </c>
      <c r="B49" s="77" t="s">
        <v>393</v>
      </c>
      <c r="C49" s="77">
        <v>164</v>
      </c>
      <c r="D49" s="326">
        <v>18</v>
      </c>
      <c r="E49" s="77">
        <v>182</v>
      </c>
      <c r="F49" s="81" t="s">
        <v>393</v>
      </c>
      <c r="G49" s="81">
        <v>15270</v>
      </c>
      <c r="H49" s="326">
        <v>59917</v>
      </c>
      <c r="I49" s="78">
        <v>3582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9</v>
      </c>
      <c r="D51" s="326">
        <v>4</v>
      </c>
      <c r="E51" s="77">
        <v>13</v>
      </c>
      <c r="F51" s="81" t="s">
        <v>393</v>
      </c>
      <c r="G51" s="81">
        <v>25000</v>
      </c>
      <c r="H51" s="326">
        <v>50000</v>
      </c>
      <c r="I51" s="78">
        <v>425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95</v>
      </c>
      <c r="D53" s="48" t="s">
        <v>393</v>
      </c>
      <c r="E53" s="48">
        <v>95</v>
      </c>
      <c r="F53" s="48" t="s">
        <v>393</v>
      </c>
      <c r="G53" s="12">
        <v>41842</v>
      </c>
      <c r="H53" s="48" t="s">
        <v>393</v>
      </c>
      <c r="I53" s="13">
        <v>3975</v>
      </c>
      <c r="J53" s="247"/>
      <c r="K53" s="247"/>
    </row>
    <row r="54" spans="1:11">
      <c r="A54" s="66" t="s">
        <v>487</v>
      </c>
      <c r="B54" s="48" t="s">
        <v>393</v>
      </c>
      <c r="C54" s="12">
        <v>680</v>
      </c>
      <c r="D54" s="48" t="s">
        <v>393</v>
      </c>
      <c r="E54" s="48">
        <v>680</v>
      </c>
      <c r="F54" s="48" t="s">
        <v>393</v>
      </c>
      <c r="G54" s="12">
        <v>40000</v>
      </c>
      <c r="H54" s="48" t="s">
        <v>393</v>
      </c>
      <c r="I54" s="13">
        <v>27200</v>
      </c>
      <c r="J54" s="247"/>
      <c r="K54" s="247"/>
    </row>
    <row r="55" spans="1:11">
      <c r="A55" s="66" t="s">
        <v>488</v>
      </c>
      <c r="B55" s="48">
        <v>12</v>
      </c>
      <c r="C55" s="12">
        <v>18</v>
      </c>
      <c r="D55" s="48" t="s">
        <v>393</v>
      </c>
      <c r="E55" s="48">
        <v>30</v>
      </c>
      <c r="F55" s="48">
        <v>2000</v>
      </c>
      <c r="G55" s="12">
        <v>20000</v>
      </c>
      <c r="H55" s="48" t="s">
        <v>393</v>
      </c>
      <c r="I55" s="13">
        <v>384</v>
      </c>
      <c r="J55" s="247"/>
      <c r="K55" s="247"/>
    </row>
    <row r="56" spans="1:11">
      <c r="A56" s="66" t="s">
        <v>489</v>
      </c>
      <c r="B56" s="48" t="s">
        <v>393</v>
      </c>
      <c r="C56" s="12">
        <v>1</v>
      </c>
      <c r="D56" s="48" t="s">
        <v>393</v>
      </c>
      <c r="E56" s="48">
        <v>1</v>
      </c>
      <c r="F56" s="48" t="s">
        <v>393</v>
      </c>
      <c r="G56" s="12">
        <v>23000</v>
      </c>
      <c r="H56" s="48" t="s">
        <v>393</v>
      </c>
      <c r="I56" s="13">
        <v>23</v>
      </c>
      <c r="J56" s="247"/>
      <c r="K56" s="247"/>
    </row>
    <row r="57" spans="1:11">
      <c r="A57" s="66" t="s">
        <v>490</v>
      </c>
      <c r="B57" s="48" t="s">
        <v>393</v>
      </c>
      <c r="C57" s="12">
        <v>92</v>
      </c>
      <c r="D57" s="48" t="s">
        <v>393</v>
      </c>
      <c r="E57" s="48">
        <v>92</v>
      </c>
      <c r="F57" s="48" t="s">
        <v>393</v>
      </c>
      <c r="G57" s="12">
        <v>45000</v>
      </c>
      <c r="H57" s="48" t="s">
        <v>393</v>
      </c>
      <c r="I57" s="13">
        <v>4140</v>
      </c>
      <c r="J57" s="247"/>
      <c r="K57" s="247"/>
    </row>
    <row r="58" spans="1:11">
      <c r="A58" s="76" t="s">
        <v>565</v>
      </c>
      <c r="B58" s="77">
        <v>12</v>
      </c>
      <c r="C58" s="77">
        <v>886</v>
      </c>
      <c r="D58" s="326" t="s">
        <v>393</v>
      </c>
      <c r="E58" s="77">
        <v>898</v>
      </c>
      <c r="F58" s="81">
        <v>2000</v>
      </c>
      <c r="G58" s="81">
        <v>40291</v>
      </c>
      <c r="H58" s="326" t="s">
        <v>393</v>
      </c>
      <c r="I58" s="78">
        <v>35722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14</v>
      </c>
      <c r="D60" s="12">
        <v>261</v>
      </c>
      <c r="E60" s="48">
        <v>275</v>
      </c>
      <c r="F60" s="48" t="s">
        <v>393</v>
      </c>
      <c r="G60" s="12">
        <v>30000</v>
      </c>
      <c r="H60" s="12">
        <v>120207</v>
      </c>
      <c r="I60" s="13">
        <v>31794</v>
      </c>
      <c r="J60" s="247"/>
      <c r="K60" s="247"/>
    </row>
    <row r="61" spans="1:11">
      <c r="A61" s="66" t="s">
        <v>493</v>
      </c>
      <c r="B61" s="12" t="s">
        <v>393</v>
      </c>
      <c r="C61" s="12">
        <v>128</v>
      </c>
      <c r="D61" s="85">
        <v>6</v>
      </c>
      <c r="E61" s="48">
        <v>134</v>
      </c>
      <c r="F61" s="12" t="s">
        <v>393</v>
      </c>
      <c r="G61" s="12">
        <v>18000</v>
      </c>
      <c r="H61" s="85">
        <v>35000</v>
      </c>
      <c r="I61" s="13">
        <v>2514</v>
      </c>
      <c r="J61" s="247"/>
      <c r="K61" s="247"/>
    </row>
    <row r="62" spans="1:11">
      <c r="A62" s="66" t="s">
        <v>494</v>
      </c>
      <c r="B62" s="48" t="s">
        <v>393</v>
      </c>
      <c r="C62" s="12" t="s">
        <v>393</v>
      </c>
      <c r="D62" s="85">
        <v>308</v>
      </c>
      <c r="E62" s="48">
        <v>308</v>
      </c>
      <c r="F62" s="48" t="s">
        <v>393</v>
      </c>
      <c r="G62" s="12" t="s">
        <v>393</v>
      </c>
      <c r="H62" s="85">
        <v>55000</v>
      </c>
      <c r="I62" s="13">
        <v>16940</v>
      </c>
      <c r="J62" s="247"/>
      <c r="K62" s="247"/>
    </row>
    <row r="63" spans="1:11">
      <c r="A63" s="76" t="s">
        <v>495</v>
      </c>
      <c r="B63" s="77" t="s">
        <v>393</v>
      </c>
      <c r="C63" s="77">
        <v>142</v>
      </c>
      <c r="D63" s="326">
        <v>575</v>
      </c>
      <c r="E63" s="77">
        <v>717</v>
      </c>
      <c r="F63" s="81" t="s">
        <v>393</v>
      </c>
      <c r="G63" s="81">
        <v>19183</v>
      </c>
      <c r="H63" s="326">
        <v>84390</v>
      </c>
      <c r="I63" s="78">
        <v>51248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215</v>
      </c>
      <c r="D65" s="326">
        <v>1014</v>
      </c>
      <c r="E65" s="77">
        <v>1229</v>
      </c>
      <c r="F65" s="81" t="s">
        <v>393</v>
      </c>
      <c r="G65" s="81">
        <v>65000</v>
      </c>
      <c r="H65" s="326">
        <v>111000</v>
      </c>
      <c r="I65" s="78">
        <v>126529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205</v>
      </c>
      <c r="D67" s="85">
        <v>24</v>
      </c>
      <c r="E67" s="48">
        <v>229</v>
      </c>
      <c r="F67" s="48" t="s">
        <v>393</v>
      </c>
      <c r="G67" s="12">
        <v>39850</v>
      </c>
      <c r="H67" s="85">
        <v>128700</v>
      </c>
      <c r="I67" s="13">
        <v>11258</v>
      </c>
      <c r="J67" s="247"/>
      <c r="K67" s="247"/>
    </row>
    <row r="68" spans="1:11">
      <c r="A68" s="66" t="s">
        <v>498</v>
      </c>
      <c r="B68" s="48" t="s">
        <v>393</v>
      </c>
      <c r="C68" s="12">
        <v>120</v>
      </c>
      <c r="D68" s="85" t="s">
        <v>393</v>
      </c>
      <c r="E68" s="48">
        <v>120</v>
      </c>
      <c r="F68" s="48" t="s">
        <v>393</v>
      </c>
      <c r="G68" s="12">
        <v>34292</v>
      </c>
      <c r="H68" s="85" t="s">
        <v>393</v>
      </c>
      <c r="I68" s="13">
        <v>4115</v>
      </c>
      <c r="J68" s="247"/>
      <c r="K68" s="247"/>
    </row>
    <row r="69" spans="1:11">
      <c r="A69" s="76" t="s">
        <v>499</v>
      </c>
      <c r="B69" s="77" t="s">
        <v>393</v>
      </c>
      <c r="C69" s="77">
        <v>325</v>
      </c>
      <c r="D69" s="326">
        <v>24</v>
      </c>
      <c r="E69" s="77">
        <v>349</v>
      </c>
      <c r="F69" s="81" t="s">
        <v>393</v>
      </c>
      <c r="G69" s="81">
        <v>37798</v>
      </c>
      <c r="H69" s="326">
        <v>128700</v>
      </c>
      <c r="I69" s="78">
        <v>15373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53</v>
      </c>
      <c r="D71" s="12">
        <v>9325</v>
      </c>
      <c r="E71" s="48">
        <v>9378</v>
      </c>
      <c r="F71" s="48" t="s">
        <v>393</v>
      </c>
      <c r="G71" s="12">
        <v>22877</v>
      </c>
      <c r="H71" s="12">
        <v>69700</v>
      </c>
      <c r="I71" s="13">
        <v>651170</v>
      </c>
      <c r="J71" s="247"/>
      <c r="K71" s="247"/>
    </row>
    <row r="72" spans="1:11">
      <c r="A72" s="66" t="s">
        <v>501</v>
      </c>
      <c r="B72" s="48" t="s">
        <v>393</v>
      </c>
      <c r="C72" s="12">
        <v>404</v>
      </c>
      <c r="D72" s="48" t="s">
        <v>393</v>
      </c>
      <c r="E72" s="48">
        <v>404</v>
      </c>
      <c r="F72" s="48" t="s">
        <v>393</v>
      </c>
      <c r="G72" s="12">
        <v>52500</v>
      </c>
      <c r="H72" s="48" t="s">
        <v>393</v>
      </c>
      <c r="I72" s="13">
        <v>21184</v>
      </c>
      <c r="J72" s="247"/>
      <c r="K72" s="247"/>
    </row>
    <row r="73" spans="1:11">
      <c r="A73" s="66" t="s">
        <v>502</v>
      </c>
      <c r="B73" s="12">
        <v>3</v>
      </c>
      <c r="C73" s="12">
        <v>204</v>
      </c>
      <c r="D73" s="48">
        <v>2</v>
      </c>
      <c r="E73" s="48">
        <v>209</v>
      </c>
      <c r="F73" s="12">
        <v>8000</v>
      </c>
      <c r="G73" s="12">
        <v>20000</v>
      </c>
      <c r="H73" s="48">
        <v>60000</v>
      </c>
      <c r="I73" s="13">
        <v>4224</v>
      </c>
      <c r="J73" s="247"/>
      <c r="K73" s="247"/>
    </row>
    <row r="74" spans="1:11">
      <c r="A74" s="66" t="s">
        <v>503</v>
      </c>
      <c r="B74" s="48" t="s">
        <v>393</v>
      </c>
      <c r="C74" s="12">
        <v>311</v>
      </c>
      <c r="D74" s="85">
        <v>761</v>
      </c>
      <c r="E74" s="48">
        <v>1072</v>
      </c>
      <c r="F74" s="48" t="s">
        <v>393</v>
      </c>
      <c r="G74" s="12">
        <v>34662</v>
      </c>
      <c r="H74" s="85">
        <v>69823</v>
      </c>
      <c r="I74" s="13">
        <v>63915</v>
      </c>
      <c r="J74" s="247"/>
      <c r="K74" s="247"/>
    </row>
    <row r="75" spans="1:11">
      <c r="A75" s="66" t="s">
        <v>504</v>
      </c>
      <c r="B75" s="12" t="s">
        <v>393</v>
      </c>
      <c r="C75" s="12">
        <v>65</v>
      </c>
      <c r="D75" s="85" t="s">
        <v>393</v>
      </c>
      <c r="E75" s="48">
        <v>65</v>
      </c>
      <c r="F75" s="12" t="s">
        <v>393</v>
      </c>
      <c r="G75" s="12">
        <v>26000</v>
      </c>
      <c r="H75" s="85" t="s">
        <v>393</v>
      </c>
      <c r="I75" s="13">
        <v>1690</v>
      </c>
      <c r="J75" s="247"/>
      <c r="K75" s="247"/>
    </row>
    <row r="76" spans="1:11">
      <c r="A76" s="66" t="s">
        <v>505</v>
      </c>
      <c r="B76" s="12">
        <v>1</v>
      </c>
      <c r="C76" s="12">
        <v>130</v>
      </c>
      <c r="D76" s="48" t="s">
        <v>393</v>
      </c>
      <c r="E76" s="48">
        <v>131</v>
      </c>
      <c r="F76" s="12">
        <v>14000</v>
      </c>
      <c r="G76" s="12">
        <v>29000</v>
      </c>
      <c r="H76" s="48" t="s">
        <v>393</v>
      </c>
      <c r="I76" s="13">
        <v>3784</v>
      </c>
      <c r="J76" s="247"/>
      <c r="K76" s="247"/>
    </row>
    <row r="77" spans="1:11">
      <c r="A77" s="66" t="s">
        <v>506</v>
      </c>
      <c r="B77" s="85">
        <v>3</v>
      </c>
      <c r="C77" s="12">
        <v>240</v>
      </c>
      <c r="D77" s="85">
        <v>185</v>
      </c>
      <c r="E77" s="48">
        <v>428</v>
      </c>
      <c r="F77" s="85">
        <v>2000</v>
      </c>
      <c r="G77" s="12">
        <v>26000</v>
      </c>
      <c r="H77" s="85">
        <v>55000</v>
      </c>
      <c r="I77" s="13">
        <v>16421</v>
      </c>
      <c r="J77" s="247"/>
      <c r="K77" s="247"/>
    </row>
    <row r="78" spans="1:11">
      <c r="A78" s="66" t="s">
        <v>507</v>
      </c>
      <c r="B78" s="85">
        <v>3</v>
      </c>
      <c r="C78" s="12">
        <v>153</v>
      </c>
      <c r="D78" s="85">
        <v>30</v>
      </c>
      <c r="E78" s="48">
        <v>186</v>
      </c>
      <c r="F78" s="85">
        <v>7500</v>
      </c>
      <c r="G78" s="12">
        <v>29657</v>
      </c>
      <c r="H78" s="85">
        <v>75000</v>
      </c>
      <c r="I78" s="13">
        <v>6810</v>
      </c>
      <c r="J78" s="247"/>
      <c r="K78" s="247"/>
    </row>
    <row r="79" spans="1:11">
      <c r="A79" s="76" t="s">
        <v>508</v>
      </c>
      <c r="B79" s="77">
        <v>10</v>
      </c>
      <c r="C79" s="77">
        <v>1560</v>
      </c>
      <c r="D79" s="326">
        <v>10303</v>
      </c>
      <c r="E79" s="77">
        <v>11873</v>
      </c>
      <c r="F79" s="81">
        <v>6650</v>
      </c>
      <c r="G79" s="81">
        <v>34308</v>
      </c>
      <c r="H79" s="326">
        <v>69459</v>
      </c>
      <c r="I79" s="78">
        <v>769198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47"/>
      <c r="K80" s="247"/>
    </row>
    <row r="81" spans="1:9">
      <c r="A81" s="66" t="s">
        <v>509</v>
      </c>
      <c r="B81" s="85">
        <v>10</v>
      </c>
      <c r="C81" s="12">
        <v>44</v>
      </c>
      <c r="D81" s="85">
        <v>83</v>
      </c>
      <c r="E81" s="48">
        <v>137</v>
      </c>
      <c r="F81" s="85">
        <v>10000</v>
      </c>
      <c r="G81" s="12">
        <v>49966</v>
      </c>
      <c r="H81" s="85">
        <v>84245</v>
      </c>
      <c r="I81" s="13">
        <v>9345</v>
      </c>
    </row>
    <row r="82" spans="1:9">
      <c r="A82" s="66" t="s">
        <v>510</v>
      </c>
      <c r="B82" s="12" t="s">
        <v>393</v>
      </c>
      <c r="C82" s="12">
        <v>20</v>
      </c>
      <c r="D82" s="85">
        <v>79</v>
      </c>
      <c r="E82" s="48">
        <v>99</v>
      </c>
      <c r="F82" s="12" t="s">
        <v>393</v>
      </c>
      <c r="G82" s="12">
        <v>30000</v>
      </c>
      <c r="H82" s="85">
        <v>74728</v>
      </c>
      <c r="I82" s="13">
        <v>6510</v>
      </c>
    </row>
    <row r="83" spans="1:9">
      <c r="A83" s="76" t="s">
        <v>511</v>
      </c>
      <c r="B83" s="77">
        <v>10</v>
      </c>
      <c r="C83" s="77">
        <v>64</v>
      </c>
      <c r="D83" s="326">
        <v>162</v>
      </c>
      <c r="E83" s="77">
        <v>236</v>
      </c>
      <c r="F83" s="81">
        <v>10000</v>
      </c>
      <c r="G83" s="81">
        <v>43727</v>
      </c>
      <c r="H83" s="326">
        <v>79604</v>
      </c>
      <c r="I83" s="78">
        <v>15855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187</v>
      </c>
      <c r="C85" s="55">
        <v>5469</v>
      </c>
      <c r="D85" s="55">
        <v>12857</v>
      </c>
      <c r="E85" s="55">
        <v>18513</v>
      </c>
      <c r="F85" s="205">
        <v>8695</v>
      </c>
      <c r="G85" s="205">
        <v>35201</v>
      </c>
      <c r="H85" s="205">
        <v>72854</v>
      </c>
      <c r="I85" s="56">
        <v>1130863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Hoja202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9" width="14.855468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1420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ht="24.75" customHeight="1">
      <c r="A5" s="1548" t="s">
        <v>448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542" t="s">
        <v>381</v>
      </c>
    </row>
    <row r="6" spans="1:11" ht="27.75" customHeight="1">
      <c r="A6" s="1549"/>
      <c r="B6" s="1725" t="s">
        <v>387</v>
      </c>
      <c r="C6" s="935" t="s">
        <v>388</v>
      </c>
      <c r="D6" s="935"/>
      <c r="E6" s="1725" t="s">
        <v>389</v>
      </c>
      <c r="F6" s="1725" t="s">
        <v>387</v>
      </c>
      <c r="G6" s="935" t="s">
        <v>388</v>
      </c>
      <c r="H6" s="935"/>
      <c r="I6" s="1543"/>
    </row>
    <row r="7" spans="1:11" ht="26.25" customHeight="1" thickBot="1">
      <c r="A7" s="1550"/>
      <c r="B7" s="1726"/>
      <c r="C7" s="733" t="s">
        <v>883</v>
      </c>
      <c r="D7" s="733" t="s">
        <v>884</v>
      </c>
      <c r="E7" s="1727"/>
      <c r="F7" s="1726"/>
      <c r="G7" s="733" t="s">
        <v>883</v>
      </c>
      <c r="H7" s="733" t="s">
        <v>884</v>
      </c>
      <c r="I7" s="1544"/>
    </row>
    <row r="8" spans="1:1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85" t="s">
        <v>393</v>
      </c>
      <c r="D9" s="48" t="s">
        <v>393</v>
      </c>
      <c r="E9" s="48" t="s">
        <v>393</v>
      </c>
      <c r="F9" s="12" t="s">
        <v>393</v>
      </c>
      <c r="G9" s="85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12" t="s">
        <v>393</v>
      </c>
      <c r="C10" s="12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12" t="s">
        <v>393</v>
      </c>
      <c r="C11" s="85" t="s">
        <v>393</v>
      </c>
      <c r="D11" s="48" t="s">
        <v>393</v>
      </c>
      <c r="E11" s="48" t="s">
        <v>393</v>
      </c>
      <c r="F11" s="12" t="s">
        <v>393</v>
      </c>
      <c r="G11" s="85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12"/>
      <c r="C13" s="85"/>
      <c r="D13" s="48"/>
      <c r="E13" s="48"/>
      <c r="F13" s="12"/>
      <c r="G13" s="85"/>
      <c r="H13" s="48"/>
      <c r="I13" s="13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12"/>
      <c r="C15" s="85"/>
      <c r="D15" s="48"/>
      <c r="E15" s="48"/>
      <c r="F15" s="12"/>
      <c r="G15" s="85"/>
      <c r="H15" s="48"/>
      <c r="I15" s="13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83"/>
      <c r="C17" s="83"/>
      <c r="D17" s="48"/>
      <c r="E17" s="48"/>
      <c r="F17" s="83"/>
      <c r="G17" s="83"/>
      <c r="H17" s="48"/>
      <c r="I17" s="13"/>
      <c r="J17" s="247"/>
      <c r="K17" s="247"/>
    </row>
    <row r="18" spans="1:11">
      <c r="A18" s="66" t="s">
        <v>537</v>
      </c>
      <c r="B18" s="83" t="s">
        <v>393</v>
      </c>
      <c r="C18" s="83">
        <v>3</v>
      </c>
      <c r="D18" s="48" t="s">
        <v>393</v>
      </c>
      <c r="E18" s="48">
        <v>3</v>
      </c>
      <c r="F18" s="83" t="s">
        <v>393</v>
      </c>
      <c r="G18" s="83">
        <v>9100</v>
      </c>
      <c r="H18" s="48" t="s">
        <v>393</v>
      </c>
      <c r="I18" s="13">
        <v>27</v>
      </c>
      <c r="J18" s="247"/>
      <c r="K18" s="247"/>
    </row>
    <row r="19" spans="1:11">
      <c r="A19" s="66" t="s">
        <v>460</v>
      </c>
      <c r="B19" s="83">
        <v>4</v>
      </c>
      <c r="C19" s="83">
        <v>12</v>
      </c>
      <c r="D19" s="48" t="s">
        <v>393</v>
      </c>
      <c r="E19" s="48">
        <v>16</v>
      </c>
      <c r="F19" s="83">
        <v>5800</v>
      </c>
      <c r="G19" s="83">
        <v>11000</v>
      </c>
      <c r="H19" s="48" t="s">
        <v>393</v>
      </c>
      <c r="I19" s="13">
        <v>155</v>
      </c>
      <c r="J19" s="247"/>
      <c r="K19" s="247"/>
    </row>
    <row r="20" spans="1:11">
      <c r="A20" s="66" t="s">
        <v>461</v>
      </c>
      <c r="B20" s="83">
        <v>7</v>
      </c>
      <c r="C20" s="83">
        <v>5</v>
      </c>
      <c r="D20" s="48" t="s">
        <v>393</v>
      </c>
      <c r="E20" s="48">
        <v>12</v>
      </c>
      <c r="F20" s="83">
        <v>3900</v>
      </c>
      <c r="G20" s="83">
        <v>9200</v>
      </c>
      <c r="H20" s="48" t="s">
        <v>393</v>
      </c>
      <c r="I20" s="13">
        <v>73</v>
      </c>
      <c r="J20" s="247"/>
      <c r="K20" s="247"/>
    </row>
    <row r="21" spans="1:11">
      <c r="A21" s="76" t="s">
        <v>462</v>
      </c>
      <c r="B21" s="77">
        <v>11</v>
      </c>
      <c r="C21" s="77">
        <v>20</v>
      </c>
      <c r="D21" s="77" t="s">
        <v>393</v>
      </c>
      <c r="E21" s="77">
        <v>31</v>
      </c>
      <c r="F21" s="81">
        <v>4591</v>
      </c>
      <c r="G21" s="81">
        <v>10265</v>
      </c>
      <c r="H21" s="77" t="s">
        <v>393</v>
      </c>
      <c r="I21" s="78">
        <v>255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27</v>
      </c>
      <c r="D23" s="77">
        <v>2</v>
      </c>
      <c r="E23" s="77">
        <v>29</v>
      </c>
      <c r="F23" s="81" t="s">
        <v>393</v>
      </c>
      <c r="G23" s="81">
        <v>24780</v>
      </c>
      <c r="H23" s="77">
        <v>35500</v>
      </c>
      <c r="I23" s="78">
        <v>740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12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9</v>
      </c>
      <c r="D25" s="77" t="s">
        <v>393</v>
      </c>
      <c r="E25" s="77">
        <v>9</v>
      </c>
      <c r="F25" s="81" t="s">
        <v>393</v>
      </c>
      <c r="G25" s="81">
        <v>8000</v>
      </c>
      <c r="H25" s="77" t="s">
        <v>393</v>
      </c>
      <c r="I25" s="78">
        <v>72</v>
      </c>
      <c r="J25" s="247"/>
      <c r="K25" s="247"/>
    </row>
    <row r="26" spans="1:11">
      <c r="A26" s="66"/>
      <c r="B26" s="12"/>
      <c r="C26" s="85"/>
      <c r="D26" s="48"/>
      <c r="E26" s="48"/>
      <c r="F26" s="12"/>
      <c r="G26" s="85"/>
      <c r="H26" s="48"/>
      <c r="I26" s="13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12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48" t="s">
        <v>393</v>
      </c>
      <c r="C29" s="12" t="s">
        <v>393</v>
      </c>
      <c r="D29" s="48" t="s">
        <v>393</v>
      </c>
      <c r="E29" s="48" t="s">
        <v>393</v>
      </c>
      <c r="F29" s="48" t="s">
        <v>393</v>
      </c>
      <c r="G29" s="12" t="s">
        <v>393</v>
      </c>
      <c r="H29" s="48" t="s">
        <v>393</v>
      </c>
      <c r="I29" s="13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77" t="s">
        <v>393</v>
      </c>
      <c r="I30" s="78" t="s">
        <v>393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47"/>
      <c r="K31" s="247"/>
    </row>
    <row r="32" spans="1:11">
      <c r="A32" s="66" t="s">
        <v>469</v>
      </c>
      <c r="B32" s="48" t="s">
        <v>393</v>
      </c>
      <c r="C32" s="12" t="s">
        <v>393</v>
      </c>
      <c r="D32" s="12" t="s">
        <v>393</v>
      </c>
      <c r="E32" s="48" t="s">
        <v>393</v>
      </c>
      <c r="F32" s="48" t="s">
        <v>393</v>
      </c>
      <c r="G32" s="12" t="s">
        <v>393</v>
      </c>
      <c r="H32" s="12" t="s">
        <v>393</v>
      </c>
      <c r="I32" s="13" t="s">
        <v>393</v>
      </c>
      <c r="J32" s="247"/>
      <c r="K32" s="247"/>
    </row>
    <row r="33" spans="1:11">
      <c r="A33" s="66" t="s">
        <v>470</v>
      </c>
      <c r="B33" s="48" t="s">
        <v>393</v>
      </c>
      <c r="C33" s="12">
        <v>6</v>
      </c>
      <c r="D33" s="48" t="s">
        <v>393</v>
      </c>
      <c r="E33" s="48">
        <v>6</v>
      </c>
      <c r="F33" s="48" t="s">
        <v>393</v>
      </c>
      <c r="G33" s="12">
        <v>16433</v>
      </c>
      <c r="H33" s="48" t="s">
        <v>393</v>
      </c>
      <c r="I33" s="13">
        <v>99</v>
      </c>
      <c r="J33" s="247"/>
      <c r="K33" s="247"/>
    </row>
    <row r="34" spans="1:11">
      <c r="A34" s="66" t="s">
        <v>471</v>
      </c>
      <c r="B34" s="12" t="s">
        <v>393</v>
      </c>
      <c r="C34" s="12" t="s">
        <v>393</v>
      </c>
      <c r="D34" s="48" t="s">
        <v>393</v>
      </c>
      <c r="E34" s="48" t="s">
        <v>393</v>
      </c>
      <c r="F34" s="12" t="s">
        <v>393</v>
      </c>
      <c r="G34" s="12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48" t="s">
        <v>393</v>
      </c>
      <c r="C35" s="12" t="s">
        <v>393</v>
      </c>
      <c r="D35" s="48" t="s">
        <v>393</v>
      </c>
      <c r="E35" s="48" t="s">
        <v>393</v>
      </c>
      <c r="F35" s="48" t="s">
        <v>393</v>
      </c>
      <c r="G35" s="12" t="s">
        <v>393</v>
      </c>
      <c r="H35" s="48" t="s">
        <v>393</v>
      </c>
      <c r="I35" s="13" t="s">
        <v>393</v>
      </c>
      <c r="J35" s="247"/>
      <c r="K35" s="247"/>
    </row>
    <row r="36" spans="1:11">
      <c r="A36" s="76" t="s">
        <v>473</v>
      </c>
      <c r="B36" s="77" t="s">
        <v>393</v>
      </c>
      <c r="C36" s="77">
        <v>6</v>
      </c>
      <c r="D36" s="77" t="s">
        <v>393</v>
      </c>
      <c r="E36" s="77">
        <v>6</v>
      </c>
      <c r="F36" s="81" t="s">
        <v>393</v>
      </c>
      <c r="G36" s="81">
        <v>16433</v>
      </c>
      <c r="H36" s="77" t="s">
        <v>393</v>
      </c>
      <c r="I36" s="78">
        <v>99</v>
      </c>
      <c r="J36" s="247"/>
      <c r="K36" s="247"/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2</v>
      </c>
      <c r="D38" s="77" t="s">
        <v>393</v>
      </c>
      <c r="E38" s="77">
        <v>2</v>
      </c>
      <c r="F38" s="81" t="s">
        <v>393</v>
      </c>
      <c r="G38" s="81">
        <v>8500</v>
      </c>
      <c r="H38" s="77" t="s">
        <v>393</v>
      </c>
      <c r="I38" s="78">
        <v>17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12" t="s">
        <v>393</v>
      </c>
      <c r="C40" s="85" t="s">
        <v>393</v>
      </c>
      <c r="D40" s="48" t="s">
        <v>393</v>
      </c>
      <c r="E40" s="48" t="s">
        <v>393</v>
      </c>
      <c r="F40" s="12" t="s">
        <v>393</v>
      </c>
      <c r="G40" s="85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12" t="s">
        <v>393</v>
      </c>
      <c r="I41" s="49" t="s">
        <v>393</v>
      </c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12" t="s">
        <v>393</v>
      </c>
      <c r="C43" s="12" t="s">
        <v>393</v>
      </c>
      <c r="D43" s="85" t="s">
        <v>393</v>
      </c>
      <c r="E43" s="48" t="s">
        <v>393</v>
      </c>
      <c r="F43" s="12" t="s">
        <v>393</v>
      </c>
      <c r="G43" s="12" t="s">
        <v>393</v>
      </c>
      <c r="H43" s="85" t="s">
        <v>393</v>
      </c>
      <c r="I43" s="13" t="s">
        <v>393</v>
      </c>
    </row>
    <row r="44" spans="1:11">
      <c r="A44" s="66" t="s">
        <v>479</v>
      </c>
      <c r="B44" s="12" t="s">
        <v>393</v>
      </c>
      <c r="C44" s="85" t="s">
        <v>393</v>
      </c>
      <c r="D44" s="48" t="s">
        <v>393</v>
      </c>
      <c r="E44" s="48" t="s">
        <v>393</v>
      </c>
      <c r="F44" s="12" t="s">
        <v>393</v>
      </c>
      <c r="G44" s="85" t="s">
        <v>393</v>
      </c>
      <c r="H44" s="48" t="s">
        <v>393</v>
      </c>
      <c r="I44" s="13" t="s">
        <v>393</v>
      </c>
      <c r="J44" s="247"/>
      <c r="K44" s="247"/>
    </row>
    <row r="45" spans="1:11">
      <c r="A45" s="66" t="s">
        <v>480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12" t="s">
        <v>393</v>
      </c>
      <c r="G45" s="12" t="s">
        <v>393</v>
      </c>
      <c r="H45" s="12" t="s">
        <v>393</v>
      </c>
      <c r="I45" s="13" t="s">
        <v>393</v>
      </c>
    </row>
    <row r="46" spans="1:11">
      <c r="A46" s="66" t="s">
        <v>481</v>
      </c>
      <c r="B46" s="12" t="s">
        <v>393</v>
      </c>
      <c r="C46" s="85" t="s">
        <v>393</v>
      </c>
      <c r="D46" s="48" t="s">
        <v>393</v>
      </c>
      <c r="E46" s="48" t="s">
        <v>393</v>
      </c>
      <c r="F46" s="12" t="s">
        <v>393</v>
      </c>
      <c r="G46" s="85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12" t="s">
        <v>393</v>
      </c>
      <c r="C47" s="12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48" t="s">
        <v>393</v>
      </c>
      <c r="I47" s="13" t="s">
        <v>393</v>
      </c>
      <c r="J47" s="247"/>
      <c r="K47" s="247"/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 t="s">
        <v>393</v>
      </c>
      <c r="D49" s="77" t="s">
        <v>393</v>
      </c>
      <c r="E49" s="77" t="s">
        <v>393</v>
      </c>
      <c r="F49" s="81" t="s">
        <v>393</v>
      </c>
      <c r="G49" s="81" t="s">
        <v>393</v>
      </c>
      <c r="H49" s="77" t="s">
        <v>393</v>
      </c>
      <c r="I49" s="78" t="s">
        <v>393</v>
      </c>
      <c r="J49" s="247"/>
      <c r="K49" s="247"/>
    </row>
    <row r="50" spans="1:11">
      <c r="A50" s="66"/>
      <c r="B50" s="12"/>
      <c r="C50" s="12"/>
      <c r="D50" s="48"/>
      <c r="E50" s="48"/>
      <c r="F50" s="12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77" t="s">
        <v>393</v>
      </c>
      <c r="I51" s="78" t="s">
        <v>393</v>
      </c>
      <c r="J51" s="247"/>
      <c r="K51" s="247"/>
    </row>
    <row r="52" spans="1:11">
      <c r="A52" s="66"/>
      <c r="B52" s="12"/>
      <c r="C52" s="12"/>
      <c r="D52" s="48"/>
      <c r="E52" s="48"/>
      <c r="F52" s="12"/>
      <c r="G52" s="12"/>
      <c r="H52" s="48"/>
      <c r="I52" s="13"/>
      <c r="J52" s="247"/>
      <c r="K52" s="247"/>
    </row>
    <row r="53" spans="1:11">
      <c r="A53" s="66" t="s">
        <v>486</v>
      </c>
      <c r="B53" s="12" t="s">
        <v>393</v>
      </c>
      <c r="C53" s="12" t="s">
        <v>393</v>
      </c>
      <c r="D53" s="48" t="s">
        <v>393</v>
      </c>
      <c r="E53" s="48" t="s">
        <v>393</v>
      </c>
      <c r="F53" s="12" t="s">
        <v>393</v>
      </c>
      <c r="G53" s="12" t="s">
        <v>393</v>
      </c>
      <c r="H53" s="48" t="s">
        <v>393</v>
      </c>
      <c r="I53" s="13" t="s">
        <v>393</v>
      </c>
      <c r="J53" s="247"/>
      <c r="K53" s="247"/>
    </row>
    <row r="54" spans="1:11">
      <c r="A54" s="66" t="s">
        <v>487</v>
      </c>
      <c r="B54" s="12" t="s">
        <v>393</v>
      </c>
      <c r="C54" s="12" t="s">
        <v>393</v>
      </c>
      <c r="D54" s="48" t="s">
        <v>393</v>
      </c>
      <c r="E54" s="48" t="s">
        <v>393</v>
      </c>
      <c r="F54" s="12" t="s">
        <v>393</v>
      </c>
      <c r="G54" s="12" t="s">
        <v>393</v>
      </c>
      <c r="H54" s="48" t="s">
        <v>393</v>
      </c>
      <c r="I54" s="13" t="s">
        <v>393</v>
      </c>
      <c r="J54" s="247"/>
      <c r="K54" s="247"/>
    </row>
    <row r="55" spans="1:11">
      <c r="A55" s="66" t="s">
        <v>488</v>
      </c>
      <c r="B55" s="12" t="s">
        <v>393</v>
      </c>
      <c r="C55" s="12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12" t="s">
        <v>393</v>
      </c>
      <c r="C56" s="12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12" t="s">
        <v>393</v>
      </c>
      <c r="C57" s="12" t="s">
        <v>393</v>
      </c>
      <c r="D57" s="48" t="s">
        <v>393</v>
      </c>
      <c r="E57" s="48" t="s">
        <v>393</v>
      </c>
      <c r="F57" s="12" t="s">
        <v>393</v>
      </c>
      <c r="G57" s="12" t="s">
        <v>393</v>
      </c>
      <c r="H57" s="48" t="s">
        <v>393</v>
      </c>
      <c r="I57" s="13" t="s">
        <v>393</v>
      </c>
      <c r="J57" s="247"/>
      <c r="K57" s="247"/>
    </row>
    <row r="58" spans="1:11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81" t="s">
        <v>393</v>
      </c>
      <c r="G58" s="81" t="s">
        <v>393</v>
      </c>
      <c r="H58" s="77" t="s">
        <v>393</v>
      </c>
      <c r="I58" s="78" t="s">
        <v>393</v>
      </c>
      <c r="J58" s="247"/>
      <c r="K58" s="247"/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  <c r="J59" s="247"/>
      <c r="K59" s="247"/>
    </row>
    <row r="60" spans="1:11">
      <c r="A60" s="66" t="s">
        <v>492</v>
      </c>
      <c r="B60" s="12" t="s">
        <v>393</v>
      </c>
      <c r="C60" s="12">
        <v>4</v>
      </c>
      <c r="D60" s="48" t="s">
        <v>393</v>
      </c>
      <c r="E60" s="48">
        <v>4</v>
      </c>
      <c r="F60" s="12" t="s">
        <v>393</v>
      </c>
      <c r="G60" s="12">
        <v>13000</v>
      </c>
      <c r="H60" s="48" t="s">
        <v>393</v>
      </c>
      <c r="I60" s="13">
        <v>52</v>
      </c>
      <c r="J60" s="247"/>
      <c r="K60" s="247"/>
    </row>
    <row r="61" spans="1:11">
      <c r="A61" s="66" t="s">
        <v>493</v>
      </c>
      <c r="B61" s="12" t="s">
        <v>393</v>
      </c>
      <c r="C61" s="12" t="s">
        <v>393</v>
      </c>
      <c r="D61" s="48" t="s">
        <v>393</v>
      </c>
      <c r="E61" s="48" t="s">
        <v>393</v>
      </c>
      <c r="F61" s="12" t="s">
        <v>393</v>
      </c>
      <c r="G61" s="12" t="s">
        <v>393</v>
      </c>
      <c r="H61" s="48" t="s">
        <v>393</v>
      </c>
      <c r="I61" s="13" t="s">
        <v>393</v>
      </c>
      <c r="J61" s="247"/>
      <c r="K61" s="247"/>
    </row>
    <row r="62" spans="1:11">
      <c r="A62" s="66" t="s">
        <v>494</v>
      </c>
      <c r="B62" s="12" t="s">
        <v>393</v>
      </c>
      <c r="C62" s="12" t="s">
        <v>393</v>
      </c>
      <c r="D62" s="48" t="s">
        <v>393</v>
      </c>
      <c r="E62" s="48" t="s">
        <v>393</v>
      </c>
      <c r="F62" s="12" t="s">
        <v>393</v>
      </c>
      <c r="G62" s="12" t="s">
        <v>393</v>
      </c>
      <c r="H62" s="48" t="s">
        <v>393</v>
      </c>
      <c r="I62" s="13" t="s">
        <v>393</v>
      </c>
      <c r="J62" s="247"/>
      <c r="K62" s="247"/>
    </row>
    <row r="63" spans="1:11">
      <c r="A63" s="76" t="s">
        <v>495</v>
      </c>
      <c r="B63" s="77" t="s">
        <v>393</v>
      </c>
      <c r="C63" s="77">
        <v>4</v>
      </c>
      <c r="D63" s="77" t="s">
        <v>393</v>
      </c>
      <c r="E63" s="77">
        <v>4</v>
      </c>
      <c r="F63" s="81" t="s">
        <v>393</v>
      </c>
      <c r="G63" s="81">
        <v>13000</v>
      </c>
      <c r="H63" s="77" t="s">
        <v>393</v>
      </c>
      <c r="I63" s="78">
        <v>52</v>
      </c>
      <c r="J63" s="247"/>
      <c r="K63" s="247"/>
    </row>
    <row r="64" spans="1:11">
      <c r="A64" s="66"/>
      <c r="B64" s="12"/>
      <c r="C64" s="12"/>
      <c r="D64" s="48"/>
      <c r="E64" s="48"/>
      <c r="F64" s="12"/>
      <c r="G64" s="12"/>
      <c r="H64" s="48"/>
      <c r="I64" s="13"/>
      <c r="J64" s="247"/>
      <c r="K64" s="247"/>
    </row>
    <row r="65" spans="1:11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81" t="s">
        <v>393</v>
      </c>
      <c r="G65" s="81" t="s">
        <v>393</v>
      </c>
      <c r="H65" s="77" t="s">
        <v>393</v>
      </c>
      <c r="I65" s="78" t="s">
        <v>393</v>
      </c>
      <c r="J65" s="247"/>
      <c r="K65" s="247"/>
    </row>
    <row r="66" spans="1:11">
      <c r="A66" s="66"/>
      <c r="B66" s="12"/>
      <c r="C66" s="12"/>
      <c r="D66" s="48"/>
      <c r="E66" s="48"/>
      <c r="F66" s="12"/>
      <c r="G66" s="12"/>
      <c r="H66" s="48"/>
      <c r="I66" s="13"/>
      <c r="J66" s="247"/>
      <c r="K66" s="247"/>
    </row>
    <row r="67" spans="1:11">
      <c r="A67" s="66" t="s">
        <v>497</v>
      </c>
      <c r="B67" s="12" t="s">
        <v>393</v>
      </c>
      <c r="C67" s="12">
        <v>2</v>
      </c>
      <c r="D67" s="48" t="s">
        <v>393</v>
      </c>
      <c r="E67" s="48">
        <v>2</v>
      </c>
      <c r="F67" s="12" t="s">
        <v>393</v>
      </c>
      <c r="G67" s="12">
        <v>14000</v>
      </c>
      <c r="H67" s="48" t="s">
        <v>393</v>
      </c>
      <c r="I67" s="13">
        <v>28</v>
      </c>
      <c r="J67" s="247"/>
      <c r="K67" s="247"/>
    </row>
    <row r="68" spans="1:11">
      <c r="A68" s="66" t="s">
        <v>498</v>
      </c>
      <c r="B68" s="12" t="s">
        <v>393</v>
      </c>
      <c r="C68" s="12">
        <v>2</v>
      </c>
      <c r="D68" s="48" t="s">
        <v>393</v>
      </c>
      <c r="E68" s="48">
        <v>2</v>
      </c>
      <c r="F68" s="12" t="s">
        <v>393</v>
      </c>
      <c r="G68" s="12">
        <v>12000</v>
      </c>
      <c r="H68" s="48" t="s">
        <v>393</v>
      </c>
      <c r="I68" s="13">
        <v>24</v>
      </c>
      <c r="J68" s="247"/>
      <c r="K68" s="247"/>
    </row>
    <row r="69" spans="1:11">
      <c r="A69" s="76" t="s">
        <v>499</v>
      </c>
      <c r="B69" s="77" t="s">
        <v>393</v>
      </c>
      <c r="C69" s="77">
        <v>4</v>
      </c>
      <c r="D69" s="77" t="s">
        <v>393</v>
      </c>
      <c r="E69" s="77">
        <v>4</v>
      </c>
      <c r="F69" s="81" t="s">
        <v>393</v>
      </c>
      <c r="G69" s="81">
        <v>13000</v>
      </c>
      <c r="H69" s="77" t="s">
        <v>393</v>
      </c>
      <c r="I69" s="78">
        <v>52</v>
      </c>
      <c r="J69" s="247"/>
      <c r="K69" s="247"/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  <c r="J70" s="247"/>
      <c r="K70" s="247"/>
    </row>
    <row r="71" spans="1:11">
      <c r="A71" s="66" t="s">
        <v>500</v>
      </c>
      <c r="B71" s="12" t="s">
        <v>393</v>
      </c>
      <c r="C71" s="12" t="s">
        <v>393</v>
      </c>
      <c r="D71" s="48" t="s">
        <v>393</v>
      </c>
      <c r="E71" s="48" t="s">
        <v>393</v>
      </c>
      <c r="F71" s="12" t="s">
        <v>393</v>
      </c>
      <c r="G71" s="12" t="s">
        <v>393</v>
      </c>
      <c r="H71" s="48" t="s">
        <v>393</v>
      </c>
      <c r="I71" s="13" t="s">
        <v>393</v>
      </c>
      <c r="J71" s="247"/>
      <c r="K71" s="247"/>
    </row>
    <row r="72" spans="1:11">
      <c r="A72" s="66" t="s">
        <v>501</v>
      </c>
      <c r="B72" s="12" t="s">
        <v>393</v>
      </c>
      <c r="C72" s="12" t="s">
        <v>393</v>
      </c>
      <c r="D72" s="48" t="s">
        <v>393</v>
      </c>
      <c r="E72" s="48" t="s">
        <v>393</v>
      </c>
      <c r="F72" s="12" t="s">
        <v>393</v>
      </c>
      <c r="G72" s="12" t="s">
        <v>393</v>
      </c>
      <c r="H72" s="48" t="s">
        <v>393</v>
      </c>
      <c r="I72" s="13" t="s">
        <v>393</v>
      </c>
      <c r="J72" s="247"/>
      <c r="K72" s="247"/>
    </row>
    <row r="73" spans="1:11">
      <c r="A73" s="66" t="s">
        <v>502</v>
      </c>
      <c r="B73" s="12" t="s">
        <v>393</v>
      </c>
      <c r="C73" s="12">
        <v>5</v>
      </c>
      <c r="D73" s="48" t="s">
        <v>393</v>
      </c>
      <c r="E73" s="48">
        <v>5</v>
      </c>
      <c r="F73" s="12" t="s">
        <v>393</v>
      </c>
      <c r="G73" s="12">
        <v>7500</v>
      </c>
      <c r="H73" s="48" t="s">
        <v>393</v>
      </c>
      <c r="I73" s="13">
        <v>38</v>
      </c>
      <c r="J73" s="247"/>
      <c r="K73" s="247"/>
    </row>
    <row r="74" spans="1:11">
      <c r="A74" s="66" t="s">
        <v>503</v>
      </c>
      <c r="B74" s="12" t="s">
        <v>393</v>
      </c>
      <c r="C74" s="12">
        <v>11</v>
      </c>
      <c r="D74" s="48" t="s">
        <v>393</v>
      </c>
      <c r="E74" s="48">
        <v>11</v>
      </c>
      <c r="F74" s="12" t="s">
        <v>393</v>
      </c>
      <c r="G74" s="12">
        <v>32000</v>
      </c>
      <c r="H74" s="48" t="s">
        <v>393</v>
      </c>
      <c r="I74" s="13">
        <v>352</v>
      </c>
      <c r="J74" s="247"/>
      <c r="K74" s="247"/>
    </row>
    <row r="75" spans="1:11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  <c r="J75" s="247"/>
      <c r="K75" s="247"/>
    </row>
    <row r="76" spans="1:11">
      <c r="A76" s="66" t="s">
        <v>505</v>
      </c>
      <c r="B76" s="12" t="s">
        <v>393</v>
      </c>
      <c r="C76" s="12">
        <v>2</v>
      </c>
      <c r="D76" s="48" t="s">
        <v>393</v>
      </c>
      <c r="E76" s="48">
        <v>2</v>
      </c>
      <c r="F76" s="12" t="s">
        <v>393</v>
      </c>
      <c r="G76" s="12">
        <v>10000</v>
      </c>
      <c r="H76" s="48" t="s">
        <v>393</v>
      </c>
      <c r="I76" s="13">
        <v>20</v>
      </c>
      <c r="J76" s="247"/>
      <c r="K76" s="247"/>
    </row>
    <row r="77" spans="1:11">
      <c r="A77" s="66" t="s">
        <v>506</v>
      </c>
      <c r="B77" s="12">
        <v>1</v>
      </c>
      <c r="C77" s="12" t="s">
        <v>393</v>
      </c>
      <c r="D77" s="48" t="s">
        <v>393</v>
      </c>
      <c r="E77" s="48">
        <v>1</v>
      </c>
      <c r="F77" s="12">
        <v>12000</v>
      </c>
      <c r="G77" s="12" t="s">
        <v>393</v>
      </c>
      <c r="H77" s="48" t="s">
        <v>393</v>
      </c>
      <c r="I77" s="13">
        <v>12</v>
      </c>
      <c r="J77" s="247"/>
      <c r="K77" s="247"/>
    </row>
    <row r="78" spans="1:11">
      <c r="A78" s="66" t="s">
        <v>507</v>
      </c>
      <c r="B78" s="12" t="s">
        <v>393</v>
      </c>
      <c r="C78" s="12">
        <v>2</v>
      </c>
      <c r="D78" s="48" t="s">
        <v>393</v>
      </c>
      <c r="E78" s="48">
        <v>2</v>
      </c>
      <c r="F78" s="12" t="s">
        <v>393</v>
      </c>
      <c r="G78" s="12">
        <v>10750</v>
      </c>
      <c r="H78" s="48" t="s">
        <v>393</v>
      </c>
      <c r="I78" s="13">
        <v>22</v>
      </c>
      <c r="J78" s="247"/>
      <c r="K78" s="247"/>
    </row>
    <row r="79" spans="1:11">
      <c r="A79" s="76" t="s">
        <v>508</v>
      </c>
      <c r="B79" s="77">
        <v>1</v>
      </c>
      <c r="C79" s="77">
        <v>20</v>
      </c>
      <c r="D79" s="77" t="s">
        <v>393</v>
      </c>
      <c r="E79" s="77">
        <v>21</v>
      </c>
      <c r="F79" s="81">
        <v>12000</v>
      </c>
      <c r="G79" s="81">
        <v>21550</v>
      </c>
      <c r="H79" s="77" t="s">
        <v>393</v>
      </c>
      <c r="I79" s="78">
        <v>444</v>
      </c>
      <c r="J79" s="247"/>
      <c r="K79" s="247"/>
    </row>
    <row r="80" spans="1:11">
      <c r="A80" s="66"/>
      <c r="B80" s="12"/>
      <c r="C80" s="12"/>
      <c r="D80" s="48"/>
      <c r="E80" s="48"/>
      <c r="F80" s="12"/>
      <c r="G80" s="12"/>
      <c r="H80" s="48"/>
      <c r="I80" s="13"/>
      <c r="J80" s="247"/>
      <c r="K80" s="247"/>
    </row>
    <row r="81" spans="1:11">
      <c r="A81" s="66" t="s">
        <v>509</v>
      </c>
      <c r="B81" s="12" t="s">
        <v>393</v>
      </c>
      <c r="C81" s="12" t="s">
        <v>393</v>
      </c>
      <c r="D81" s="48" t="s">
        <v>393</v>
      </c>
      <c r="E81" s="48" t="s">
        <v>393</v>
      </c>
      <c r="F81" s="12" t="s">
        <v>393</v>
      </c>
      <c r="G81" s="12" t="s">
        <v>393</v>
      </c>
      <c r="H81" s="48" t="s">
        <v>393</v>
      </c>
      <c r="I81" s="13" t="s">
        <v>393</v>
      </c>
      <c r="J81" s="247"/>
      <c r="K81" s="247"/>
    </row>
    <row r="82" spans="1:11">
      <c r="A82" s="66" t="s">
        <v>510</v>
      </c>
      <c r="B82" s="12" t="s">
        <v>393</v>
      </c>
      <c r="C82" s="12">
        <v>23</v>
      </c>
      <c r="D82" s="48">
        <v>1</v>
      </c>
      <c r="E82" s="48">
        <v>24</v>
      </c>
      <c r="F82" s="12" t="s">
        <v>393</v>
      </c>
      <c r="G82" s="12">
        <v>10000</v>
      </c>
      <c r="H82" s="48">
        <v>25000</v>
      </c>
      <c r="I82" s="13">
        <v>258</v>
      </c>
      <c r="J82" s="247"/>
      <c r="K82" s="247"/>
    </row>
    <row r="83" spans="1:11">
      <c r="A83" s="76" t="s">
        <v>511</v>
      </c>
      <c r="B83" s="77" t="s">
        <v>393</v>
      </c>
      <c r="C83" s="77">
        <v>23</v>
      </c>
      <c r="D83" s="77">
        <v>1</v>
      </c>
      <c r="E83" s="77">
        <v>24</v>
      </c>
      <c r="F83" s="81" t="s">
        <v>393</v>
      </c>
      <c r="G83" s="81">
        <v>10000</v>
      </c>
      <c r="H83" s="77">
        <v>25000</v>
      </c>
      <c r="I83" s="78">
        <v>258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  <c r="J84" s="247"/>
      <c r="K84" s="247"/>
    </row>
    <row r="85" spans="1:11" ht="13.5" thickBot="1">
      <c r="A85" s="69" t="s">
        <v>512</v>
      </c>
      <c r="B85" s="55">
        <v>12</v>
      </c>
      <c r="C85" s="55">
        <v>115</v>
      </c>
      <c r="D85" s="55">
        <v>3</v>
      </c>
      <c r="E85" s="55">
        <v>130</v>
      </c>
      <c r="F85" s="205">
        <v>5208</v>
      </c>
      <c r="G85" s="205">
        <v>15887</v>
      </c>
      <c r="H85" s="55">
        <v>32000</v>
      </c>
      <c r="I85" s="56">
        <v>1989</v>
      </c>
      <c r="J85" s="247"/>
      <c r="K85" s="247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Hoja159">
    <pageSetUpPr fitToPage="1"/>
  </sheetPr>
  <dimension ref="A1:F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0" style="385" customWidth="1"/>
    <col min="2" max="6" width="20.28515625" style="385" customWidth="1"/>
    <col min="7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6" s="415" customFormat="1" ht="18">
      <c r="A1" s="1557" t="s">
        <v>369</v>
      </c>
      <c r="B1" s="1557"/>
      <c r="C1" s="1557"/>
      <c r="D1" s="1557"/>
      <c r="E1" s="1557"/>
      <c r="F1" s="1557"/>
    </row>
    <row r="2" spans="1:6" s="416" customFormat="1" ht="12.75" customHeight="1"/>
    <row r="3" spans="1:6" s="416" customFormat="1" ht="15">
      <c r="A3" s="1565" t="s">
        <v>1005</v>
      </c>
      <c r="B3" s="1565"/>
      <c r="C3" s="1565"/>
      <c r="D3" s="1565"/>
      <c r="E3" s="1565"/>
      <c r="F3" s="1565"/>
    </row>
    <row r="4" spans="1:6" s="416" customFormat="1" ht="15">
      <c r="A4" s="1565" t="s">
        <v>675</v>
      </c>
      <c r="B4" s="1565"/>
      <c r="C4" s="1565"/>
      <c r="D4" s="1565"/>
      <c r="E4" s="1565"/>
      <c r="F4" s="1565"/>
    </row>
    <row r="5" spans="1:6" s="416" customFormat="1" ht="13.5" customHeight="1" thickBot="1">
      <c r="A5" s="417"/>
      <c r="B5" s="418"/>
      <c r="C5" s="418"/>
      <c r="D5" s="418"/>
      <c r="E5" s="418"/>
      <c r="F5" s="418"/>
    </row>
    <row r="6" spans="1:6" ht="30" customHeight="1">
      <c r="A6" s="1673" t="s">
        <v>372</v>
      </c>
      <c r="B6" s="146"/>
      <c r="C6" s="146"/>
      <c r="D6" s="146"/>
      <c r="E6" s="147" t="s">
        <v>514</v>
      </c>
      <c r="F6" s="148"/>
    </row>
    <row r="7" spans="1:6">
      <c r="A7" s="1674"/>
      <c r="B7" s="125" t="s">
        <v>373</v>
      </c>
      <c r="C7" s="125" t="s">
        <v>380</v>
      </c>
      <c r="D7" s="125" t="s">
        <v>374</v>
      </c>
      <c r="E7" s="125" t="s">
        <v>515</v>
      </c>
      <c r="F7" s="43" t="s">
        <v>375</v>
      </c>
    </row>
    <row r="8" spans="1:6">
      <c r="A8" s="1674"/>
      <c r="B8" s="125" t="s">
        <v>376</v>
      </c>
      <c r="C8" s="125" t="s">
        <v>517</v>
      </c>
      <c r="D8" s="62" t="s">
        <v>377</v>
      </c>
      <c r="E8" s="125" t="s">
        <v>518</v>
      </c>
      <c r="F8" s="43" t="s">
        <v>378</v>
      </c>
    </row>
    <row r="9" spans="1:6" ht="17.25" customHeight="1" thickBot="1">
      <c r="A9" s="1675"/>
      <c r="B9" s="64"/>
      <c r="C9" s="64"/>
      <c r="D9" s="64"/>
      <c r="E9" s="134" t="s">
        <v>519</v>
      </c>
      <c r="F9" s="150"/>
    </row>
    <row r="10" spans="1:6" ht="18.75" customHeight="1">
      <c r="A10" s="15">
        <v>2004</v>
      </c>
      <c r="B10" s="1427">
        <v>7.7130000000000001</v>
      </c>
      <c r="C10" s="1428">
        <v>434.19162453001428</v>
      </c>
      <c r="D10" s="1427">
        <v>334.892</v>
      </c>
      <c r="E10" s="1319">
        <v>95.63</v>
      </c>
      <c r="F10" s="1322">
        <v>320257.21960000001</v>
      </c>
    </row>
    <row r="11" spans="1:6">
      <c r="A11" s="15">
        <v>2005</v>
      </c>
      <c r="B11" s="1427">
        <v>8.7479999999999993</v>
      </c>
      <c r="C11" s="1428">
        <v>366.77297668038415</v>
      </c>
      <c r="D11" s="1427">
        <v>320.85300000000001</v>
      </c>
      <c r="E11" s="1319">
        <v>115.89</v>
      </c>
      <c r="F11" s="1322">
        <v>371836.5417</v>
      </c>
    </row>
    <row r="12" spans="1:6">
      <c r="A12" s="15">
        <v>2006</v>
      </c>
      <c r="B12" s="1427">
        <v>8.2959999999999994</v>
      </c>
      <c r="C12" s="1428">
        <v>398.36668273866928</v>
      </c>
      <c r="D12" s="1427">
        <v>330.48500000000001</v>
      </c>
      <c r="E12" s="1319">
        <v>94.8</v>
      </c>
      <c r="F12" s="1322">
        <v>313299.78000000003</v>
      </c>
    </row>
    <row r="13" spans="1:6">
      <c r="A13" s="15">
        <v>2007</v>
      </c>
      <c r="B13" s="1427">
        <v>8.0779999999999994</v>
      </c>
      <c r="C13" s="1428">
        <v>333.17529091359245</v>
      </c>
      <c r="D13" s="1427">
        <v>269.13900000000001</v>
      </c>
      <c r="E13" s="1319">
        <v>109.41</v>
      </c>
      <c r="F13" s="1322">
        <v>294464.97989999998</v>
      </c>
    </row>
    <row r="14" spans="1:6">
      <c r="A14" s="15">
        <v>2008</v>
      </c>
      <c r="B14" s="1427">
        <v>8.1340000000000003</v>
      </c>
      <c r="C14" s="1428">
        <v>345.75854438160803</v>
      </c>
      <c r="D14" s="1427">
        <v>281.24</v>
      </c>
      <c r="E14" s="1319">
        <v>156.22</v>
      </c>
      <c r="F14" s="1322">
        <v>439353.12800000003</v>
      </c>
    </row>
    <row r="15" spans="1:6">
      <c r="A15" s="15">
        <v>2009</v>
      </c>
      <c r="B15" s="1427">
        <v>7.0110000000000001</v>
      </c>
      <c r="C15" s="1428">
        <v>380.5049208386821</v>
      </c>
      <c r="D15" s="1427">
        <v>266.77199999999999</v>
      </c>
      <c r="E15" s="1319">
        <v>126.47</v>
      </c>
      <c r="F15" s="1322">
        <v>337386.54839999997</v>
      </c>
    </row>
    <row r="16" spans="1:6">
      <c r="A16" s="15">
        <v>2010</v>
      </c>
      <c r="B16" s="1427">
        <v>7.5640000000000001</v>
      </c>
      <c r="C16" s="1428">
        <v>364.0335801163406</v>
      </c>
      <c r="D16" s="1427">
        <v>275.35500000000002</v>
      </c>
      <c r="E16" s="1319">
        <v>133.75</v>
      </c>
      <c r="F16" s="1322">
        <v>368287.31250000006</v>
      </c>
    </row>
    <row r="17" spans="1:6">
      <c r="A17" s="15">
        <v>2011</v>
      </c>
      <c r="B17" s="1427">
        <v>6.8959999999999999</v>
      </c>
      <c r="C17" s="1428">
        <v>381.22969837587004</v>
      </c>
      <c r="D17" s="1427">
        <v>262.89600000000002</v>
      </c>
      <c r="E17" s="1319">
        <v>131.08000000000001</v>
      </c>
      <c r="F17" s="1322">
        <v>344604.07680000004</v>
      </c>
    </row>
    <row r="18" spans="1:6">
      <c r="A18" s="15">
        <v>2012</v>
      </c>
      <c r="B18" s="1427">
        <v>7.6449999999999996</v>
      </c>
      <c r="C18" s="1428">
        <v>380.43557880967961</v>
      </c>
      <c r="D18" s="1427">
        <v>290.84300000000002</v>
      </c>
      <c r="E18" s="1319">
        <v>111.45</v>
      </c>
      <c r="F18" s="1322">
        <v>324144.52350000001</v>
      </c>
    </row>
    <row r="19" spans="1:6">
      <c r="A19" s="15">
        <v>2013</v>
      </c>
      <c r="B19" s="1427">
        <v>7.9720000000000004</v>
      </c>
      <c r="C19" s="1428">
        <v>391.95434019066732</v>
      </c>
      <c r="D19" s="1427">
        <v>312.46600000000001</v>
      </c>
      <c r="E19" s="1319">
        <v>97.42</v>
      </c>
      <c r="F19" s="1322">
        <v>304404.37719999999</v>
      </c>
    </row>
    <row r="20" spans="1:6" ht="13.5" thickBot="1">
      <c r="A20" s="15">
        <v>2014</v>
      </c>
      <c r="B20" s="1427">
        <v>7.7910000000000004</v>
      </c>
      <c r="C20" s="1428">
        <f>D20/B20*10</f>
        <v>374.9210627647285</v>
      </c>
      <c r="D20" s="1427">
        <v>292.101</v>
      </c>
      <c r="E20" s="1319">
        <v>91.73</v>
      </c>
      <c r="F20" s="1323">
        <v>267944.24730000005</v>
      </c>
    </row>
    <row r="21" spans="1:6">
      <c r="A21" s="422"/>
      <c r="B21" s="422"/>
      <c r="C21" s="422"/>
      <c r="D21" s="422"/>
      <c r="E21" s="422"/>
      <c r="F21" s="422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Hoja161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140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1421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30.75" customHeight="1">
      <c r="A5" s="171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723" t="s">
        <v>381</v>
      </c>
    </row>
    <row r="6" spans="1:11" s="739" customFormat="1" ht="30.75" customHeight="1">
      <c r="A6" s="1719"/>
      <c r="B6" s="1720" t="s">
        <v>387</v>
      </c>
      <c r="C6" s="265" t="s">
        <v>388</v>
      </c>
      <c r="D6" s="266"/>
      <c r="E6" s="1720" t="s">
        <v>389</v>
      </c>
      <c r="F6" s="1720" t="s">
        <v>387</v>
      </c>
      <c r="G6" s="265" t="s">
        <v>388</v>
      </c>
      <c r="H6" s="267"/>
      <c r="I6" s="1724"/>
    </row>
    <row r="7" spans="1:11" s="739" customFormat="1" ht="30.75" customHeight="1" thickBot="1">
      <c r="A7" s="1719"/>
      <c r="B7" s="1721"/>
      <c r="C7" s="1187" t="s">
        <v>883</v>
      </c>
      <c r="D7" s="1187" t="s">
        <v>884</v>
      </c>
      <c r="E7" s="1722"/>
      <c r="F7" s="1721"/>
      <c r="G7" s="1187" t="s">
        <v>883</v>
      </c>
      <c r="H7" s="1187" t="s">
        <v>884</v>
      </c>
      <c r="I7" s="1724"/>
    </row>
    <row r="8" spans="1:11" ht="18" customHeight="1">
      <c r="A8" s="75" t="s">
        <v>452</v>
      </c>
      <c r="B8" s="126" t="s">
        <v>393</v>
      </c>
      <c r="C8" s="126">
        <v>22</v>
      </c>
      <c r="D8" s="232">
        <v>27</v>
      </c>
      <c r="E8" s="45">
        <v>49</v>
      </c>
      <c r="F8" s="126" t="s">
        <v>393</v>
      </c>
      <c r="G8" s="126">
        <v>19910</v>
      </c>
      <c r="H8" s="232">
        <v>30580</v>
      </c>
      <c r="I8" s="135">
        <v>1264</v>
      </c>
      <c r="J8" s="247"/>
      <c r="K8" s="247"/>
    </row>
    <row r="9" spans="1:11">
      <c r="A9" s="66" t="s">
        <v>453</v>
      </c>
      <c r="B9" s="12" t="s">
        <v>393</v>
      </c>
      <c r="C9" s="12">
        <v>2</v>
      </c>
      <c r="D9" s="85">
        <v>5</v>
      </c>
      <c r="E9" s="48">
        <v>7</v>
      </c>
      <c r="F9" s="12" t="s">
        <v>393</v>
      </c>
      <c r="G9" s="12">
        <v>18380</v>
      </c>
      <c r="H9" s="85">
        <v>29080</v>
      </c>
      <c r="I9" s="13">
        <v>182</v>
      </c>
      <c r="J9" s="247"/>
      <c r="K9" s="247"/>
    </row>
    <row r="10" spans="1:11">
      <c r="A10" s="66" t="s">
        <v>454</v>
      </c>
      <c r="B10" s="48" t="s">
        <v>393</v>
      </c>
      <c r="C10" s="48">
        <v>6</v>
      </c>
      <c r="D10" s="85">
        <v>5</v>
      </c>
      <c r="E10" s="48">
        <v>11</v>
      </c>
      <c r="F10" s="12" t="s">
        <v>393</v>
      </c>
      <c r="G10" s="12">
        <v>19220</v>
      </c>
      <c r="H10" s="85">
        <v>24570</v>
      </c>
      <c r="I10" s="49">
        <v>238</v>
      </c>
      <c r="J10" s="247"/>
      <c r="K10" s="247"/>
    </row>
    <row r="11" spans="1:11">
      <c r="A11" s="66" t="s">
        <v>455</v>
      </c>
      <c r="B11" s="12" t="s">
        <v>393</v>
      </c>
      <c r="C11" s="12">
        <v>10</v>
      </c>
      <c r="D11" s="85">
        <v>14</v>
      </c>
      <c r="E11" s="48">
        <v>24</v>
      </c>
      <c r="F11" s="12" t="s">
        <v>393</v>
      </c>
      <c r="G11" s="12">
        <v>20330</v>
      </c>
      <c r="H11" s="85">
        <v>27810</v>
      </c>
      <c r="I11" s="13">
        <v>593</v>
      </c>
      <c r="J11" s="247"/>
      <c r="K11" s="247"/>
    </row>
    <row r="12" spans="1:11">
      <c r="A12" s="76" t="s">
        <v>456</v>
      </c>
      <c r="B12" s="77" t="s">
        <v>393</v>
      </c>
      <c r="C12" s="77">
        <v>40</v>
      </c>
      <c r="D12" s="326">
        <v>51</v>
      </c>
      <c r="E12" s="77">
        <v>91</v>
      </c>
      <c r="F12" s="81" t="s">
        <v>393</v>
      </c>
      <c r="G12" s="81">
        <v>19835</v>
      </c>
      <c r="H12" s="326">
        <v>29083</v>
      </c>
      <c r="I12" s="78">
        <v>2277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3</v>
      </c>
      <c r="C14" s="77">
        <v>3</v>
      </c>
      <c r="D14" s="326" t="s">
        <v>393</v>
      </c>
      <c r="E14" s="77">
        <v>6</v>
      </c>
      <c r="F14" s="81">
        <v>4000</v>
      </c>
      <c r="G14" s="81">
        <v>8000</v>
      </c>
      <c r="H14" s="326" t="s">
        <v>393</v>
      </c>
      <c r="I14" s="78">
        <v>36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8</v>
      </c>
      <c r="C16" s="77" t="s">
        <v>393</v>
      </c>
      <c r="D16" s="326" t="s">
        <v>393</v>
      </c>
      <c r="E16" s="77">
        <v>8</v>
      </c>
      <c r="F16" s="81">
        <v>11125</v>
      </c>
      <c r="G16" s="81" t="s">
        <v>393</v>
      </c>
      <c r="H16" s="326" t="s">
        <v>393</v>
      </c>
      <c r="I16" s="78">
        <v>89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</v>
      </c>
      <c r="D18" s="48" t="s">
        <v>393</v>
      </c>
      <c r="E18" s="48">
        <v>1</v>
      </c>
      <c r="F18" s="12" t="s">
        <v>393</v>
      </c>
      <c r="G18" s="12">
        <v>6000</v>
      </c>
      <c r="H18" s="48" t="s">
        <v>393</v>
      </c>
      <c r="I18" s="13">
        <v>6</v>
      </c>
      <c r="J18" s="247"/>
      <c r="K18" s="247"/>
    </row>
    <row r="19" spans="1:11">
      <c r="A19" s="66" t="s">
        <v>460</v>
      </c>
      <c r="B19" s="12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48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12">
        <v>2</v>
      </c>
      <c r="C20" s="12" t="s">
        <v>393</v>
      </c>
      <c r="D20" s="48" t="s">
        <v>393</v>
      </c>
      <c r="E20" s="48">
        <v>2</v>
      </c>
      <c r="F20" s="12">
        <v>4700</v>
      </c>
      <c r="G20" s="12" t="s">
        <v>393</v>
      </c>
      <c r="H20" s="48" t="s">
        <v>393</v>
      </c>
      <c r="I20" s="13">
        <v>9</v>
      </c>
      <c r="J20" s="247"/>
      <c r="K20" s="247"/>
    </row>
    <row r="21" spans="1:11">
      <c r="A21" s="76" t="s">
        <v>462</v>
      </c>
      <c r="B21" s="77">
        <v>2</v>
      </c>
      <c r="C21" s="77">
        <v>1</v>
      </c>
      <c r="D21" s="326" t="s">
        <v>393</v>
      </c>
      <c r="E21" s="77">
        <v>3</v>
      </c>
      <c r="F21" s="81">
        <v>4700</v>
      </c>
      <c r="G21" s="81">
        <v>6000</v>
      </c>
      <c r="H21" s="326" t="s">
        <v>393</v>
      </c>
      <c r="I21" s="78">
        <v>15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 t="s">
        <v>393</v>
      </c>
      <c r="D23" s="326" t="s">
        <v>393</v>
      </c>
      <c r="E23" s="77" t="s">
        <v>393</v>
      </c>
      <c r="F23" s="81" t="s">
        <v>393</v>
      </c>
      <c r="G23" s="81" t="s">
        <v>393</v>
      </c>
      <c r="H23" s="326" t="s">
        <v>393</v>
      </c>
      <c r="I23" s="78" t="s">
        <v>393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</v>
      </c>
      <c r="D25" s="326" t="s">
        <v>393</v>
      </c>
      <c r="E25" s="77">
        <v>1</v>
      </c>
      <c r="F25" s="81" t="s">
        <v>393</v>
      </c>
      <c r="G25" s="81">
        <v>3000</v>
      </c>
      <c r="H25" s="326" t="s">
        <v>393</v>
      </c>
      <c r="I25" s="78">
        <v>3</v>
      </c>
    </row>
    <row r="26" spans="1:11">
      <c r="A26" s="66"/>
      <c r="B26" s="48"/>
      <c r="C26" s="48"/>
      <c r="D26" s="48"/>
      <c r="E26" s="48"/>
      <c r="F26" s="48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12" t="s">
        <v>393</v>
      </c>
      <c r="C28" s="12" t="s">
        <v>393</v>
      </c>
      <c r="D28" s="85" t="s">
        <v>393</v>
      </c>
      <c r="E28" s="48" t="s">
        <v>393</v>
      </c>
      <c r="F28" s="12" t="s">
        <v>393</v>
      </c>
      <c r="G28" s="12" t="s">
        <v>393</v>
      </c>
      <c r="H28" s="85" t="s">
        <v>393</v>
      </c>
      <c r="I28" s="13" t="s">
        <v>393</v>
      </c>
      <c r="J28" s="247"/>
      <c r="K28" s="247"/>
    </row>
    <row r="29" spans="1:11">
      <c r="A29" s="66" t="s">
        <v>467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12" t="s">
        <v>393</v>
      </c>
      <c r="G29" s="12" t="s">
        <v>393</v>
      </c>
      <c r="H29" s="48" t="s">
        <v>393</v>
      </c>
      <c r="I29" s="49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326" t="s">
        <v>393</v>
      </c>
      <c r="E30" s="77" t="s">
        <v>393</v>
      </c>
      <c r="F30" s="81" t="s">
        <v>393</v>
      </c>
      <c r="G30" s="81" t="s">
        <v>393</v>
      </c>
      <c r="H30" s="326" t="s">
        <v>393</v>
      </c>
      <c r="I30" s="78" t="s">
        <v>393</v>
      </c>
    </row>
    <row r="31" spans="1:11">
      <c r="A31" s="66"/>
      <c r="B31" s="83"/>
      <c r="C31" s="83"/>
      <c r="D31" s="48"/>
      <c r="E31" s="48"/>
      <c r="F31" s="83"/>
      <c r="G31" s="83"/>
      <c r="H31" s="48"/>
      <c r="I31" s="13"/>
      <c r="J31" s="247"/>
      <c r="K31" s="247"/>
    </row>
    <row r="32" spans="1:11">
      <c r="A32" s="66" t="s">
        <v>469</v>
      </c>
      <c r="B32" s="83" t="s">
        <v>393</v>
      </c>
      <c r="C32" s="83">
        <v>5</v>
      </c>
      <c r="D32" s="48">
        <v>51</v>
      </c>
      <c r="E32" s="48">
        <v>56</v>
      </c>
      <c r="F32" s="83" t="s">
        <v>393</v>
      </c>
      <c r="G32" s="83">
        <v>25984</v>
      </c>
      <c r="H32" s="48">
        <v>35247</v>
      </c>
      <c r="I32" s="13">
        <v>1928</v>
      </c>
      <c r="J32" s="247"/>
      <c r="K32" s="247"/>
    </row>
    <row r="33" spans="1:11">
      <c r="A33" s="66" t="s">
        <v>470</v>
      </c>
      <c r="B33" s="83" t="s">
        <v>393</v>
      </c>
      <c r="C33" s="83">
        <v>10</v>
      </c>
      <c r="D33" s="48">
        <v>8</v>
      </c>
      <c r="E33" s="48">
        <v>18</v>
      </c>
      <c r="F33" s="83" t="s">
        <v>393</v>
      </c>
      <c r="G33" s="83">
        <v>25480</v>
      </c>
      <c r="H33" s="48">
        <v>36900</v>
      </c>
      <c r="I33" s="13">
        <v>550</v>
      </c>
      <c r="J33" s="247"/>
      <c r="K33" s="247"/>
    </row>
    <row r="34" spans="1:11">
      <c r="A34" s="66" t="s">
        <v>471</v>
      </c>
      <c r="B34" s="12" t="s">
        <v>393</v>
      </c>
      <c r="C34" s="12">
        <v>3</v>
      </c>
      <c r="D34" s="85" t="s">
        <v>393</v>
      </c>
      <c r="E34" s="48">
        <v>3</v>
      </c>
      <c r="F34" s="12" t="s">
        <v>393</v>
      </c>
      <c r="G34" s="12">
        <v>12350</v>
      </c>
      <c r="H34" s="85" t="s">
        <v>393</v>
      </c>
      <c r="I34" s="13">
        <v>37</v>
      </c>
      <c r="J34" s="247"/>
      <c r="K34" s="247"/>
    </row>
    <row r="35" spans="1:11">
      <c r="A35" s="66" t="s">
        <v>472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12" t="s">
        <v>393</v>
      </c>
      <c r="G35" s="12" t="s">
        <v>393</v>
      </c>
      <c r="H35" s="12" t="s">
        <v>393</v>
      </c>
      <c r="I35" s="49" t="s">
        <v>393</v>
      </c>
      <c r="J35" s="247"/>
      <c r="K35" s="247"/>
    </row>
    <row r="36" spans="1:11">
      <c r="A36" s="76" t="s">
        <v>473</v>
      </c>
      <c r="B36" s="77" t="s">
        <v>393</v>
      </c>
      <c r="C36" s="77">
        <v>18</v>
      </c>
      <c r="D36" s="326">
        <v>59</v>
      </c>
      <c r="E36" s="77">
        <v>77</v>
      </c>
      <c r="F36" s="81" t="s">
        <v>393</v>
      </c>
      <c r="G36" s="81">
        <v>23432</v>
      </c>
      <c r="H36" s="326">
        <v>35471</v>
      </c>
      <c r="I36" s="78">
        <v>2515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28</v>
      </c>
      <c r="D38" s="326">
        <v>17</v>
      </c>
      <c r="E38" s="77">
        <v>45</v>
      </c>
      <c r="F38" s="81" t="s">
        <v>393</v>
      </c>
      <c r="G38" s="81">
        <v>8000</v>
      </c>
      <c r="H38" s="326">
        <v>15100</v>
      </c>
      <c r="I38" s="78">
        <v>481</v>
      </c>
    </row>
    <row r="39" spans="1:11">
      <c r="A39" s="66"/>
      <c r="B39" s="12"/>
      <c r="C39" s="12"/>
      <c r="D39" s="48"/>
      <c r="E39" s="48"/>
      <c r="F39" s="12"/>
      <c r="G39" s="12"/>
      <c r="H39" s="48"/>
      <c r="I39" s="13"/>
      <c r="J39" s="247"/>
      <c r="K39" s="247"/>
    </row>
    <row r="40" spans="1:11">
      <c r="A40" s="66" t="s">
        <v>538</v>
      </c>
      <c r="B40" s="12" t="s">
        <v>393</v>
      </c>
      <c r="C40" s="12" t="s">
        <v>393</v>
      </c>
      <c r="D40" s="48">
        <v>18</v>
      </c>
      <c r="E40" s="48">
        <v>18</v>
      </c>
      <c r="F40" s="12" t="s">
        <v>393</v>
      </c>
      <c r="G40" s="12" t="s">
        <v>393</v>
      </c>
      <c r="H40" s="48">
        <v>16800</v>
      </c>
      <c r="I40" s="13">
        <v>302</v>
      </c>
      <c r="J40" s="247"/>
      <c r="K40" s="247"/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48" t="s">
        <v>393</v>
      </c>
      <c r="C43" s="12" t="s">
        <v>393</v>
      </c>
      <c r="D43" s="85" t="s">
        <v>393</v>
      </c>
      <c r="E43" s="48" t="s">
        <v>393</v>
      </c>
      <c r="F43" s="48" t="s">
        <v>393</v>
      </c>
      <c r="G43" s="12" t="s">
        <v>393</v>
      </c>
      <c r="H43" s="85" t="s">
        <v>393</v>
      </c>
      <c r="I43" s="13" t="s">
        <v>393</v>
      </c>
    </row>
    <row r="44" spans="1:11">
      <c r="A44" s="66" t="s">
        <v>479</v>
      </c>
      <c r="B44" s="12" t="s">
        <v>393</v>
      </c>
      <c r="C44" s="12">
        <v>3</v>
      </c>
      <c r="D44" s="48" t="s">
        <v>393</v>
      </c>
      <c r="E44" s="48">
        <v>3</v>
      </c>
      <c r="F44" s="12" t="s">
        <v>393</v>
      </c>
      <c r="G44" s="12">
        <v>10000</v>
      </c>
      <c r="H44" s="48" t="s">
        <v>393</v>
      </c>
      <c r="I44" s="13">
        <v>30</v>
      </c>
    </row>
    <row r="45" spans="1:11">
      <c r="A45" s="66" t="s">
        <v>480</v>
      </c>
      <c r="B45" s="48" t="s">
        <v>393</v>
      </c>
      <c r="C45" s="12" t="s">
        <v>393</v>
      </c>
      <c r="D45" s="48">
        <v>53</v>
      </c>
      <c r="E45" s="48">
        <v>53</v>
      </c>
      <c r="F45" s="48" t="s">
        <v>393</v>
      </c>
      <c r="G45" s="12" t="s">
        <v>393</v>
      </c>
      <c r="H45" s="48">
        <v>20000</v>
      </c>
      <c r="I45" s="13">
        <v>1060</v>
      </c>
    </row>
    <row r="46" spans="1:11">
      <c r="A46" s="66" t="s">
        <v>481</v>
      </c>
      <c r="B46" s="12" t="s">
        <v>393</v>
      </c>
      <c r="C46" s="12" t="s">
        <v>393</v>
      </c>
      <c r="D46" s="48">
        <v>1</v>
      </c>
      <c r="E46" s="48">
        <v>1</v>
      </c>
      <c r="F46" s="12" t="s">
        <v>393</v>
      </c>
      <c r="G46" s="12" t="s">
        <v>393</v>
      </c>
      <c r="H46" s="48">
        <v>30000</v>
      </c>
      <c r="I46" s="13">
        <v>30</v>
      </c>
    </row>
    <row r="47" spans="1:11">
      <c r="A47" s="66" t="s">
        <v>482</v>
      </c>
      <c r="B47" s="12" t="s">
        <v>393</v>
      </c>
      <c r="C47" s="12">
        <v>1</v>
      </c>
      <c r="D47" s="85" t="s">
        <v>393</v>
      </c>
      <c r="E47" s="48">
        <v>1</v>
      </c>
      <c r="F47" s="12" t="s">
        <v>393</v>
      </c>
      <c r="G47" s="12">
        <v>3000</v>
      </c>
      <c r="H47" s="85" t="s">
        <v>393</v>
      </c>
      <c r="I47" s="13">
        <v>3</v>
      </c>
      <c r="J47" s="247"/>
      <c r="K47" s="247"/>
    </row>
    <row r="48" spans="1:11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12" t="s">
        <v>393</v>
      </c>
      <c r="I48" s="49" t="s">
        <v>393</v>
      </c>
    </row>
    <row r="49" spans="1:9">
      <c r="A49" s="76" t="s">
        <v>484</v>
      </c>
      <c r="B49" s="77" t="s">
        <v>393</v>
      </c>
      <c r="C49" s="77">
        <v>4</v>
      </c>
      <c r="D49" s="326">
        <v>72</v>
      </c>
      <c r="E49" s="77">
        <v>76</v>
      </c>
      <c r="F49" s="81" t="s">
        <v>393</v>
      </c>
      <c r="G49" s="81">
        <v>8250</v>
      </c>
      <c r="H49" s="326">
        <v>19339</v>
      </c>
      <c r="I49" s="78">
        <v>1425</v>
      </c>
    </row>
    <row r="50" spans="1:9">
      <c r="A50" s="66"/>
      <c r="B50" s="48"/>
      <c r="C50" s="48"/>
      <c r="D50" s="48"/>
      <c r="E50" s="48"/>
      <c r="F50" s="12"/>
      <c r="G50" s="12"/>
      <c r="H50" s="12"/>
      <c r="I50" s="49"/>
    </row>
    <row r="51" spans="1:9">
      <c r="A51" s="76" t="s">
        <v>485</v>
      </c>
      <c r="B51" s="77" t="s">
        <v>393</v>
      </c>
      <c r="C51" s="77">
        <v>16</v>
      </c>
      <c r="D51" s="326" t="s">
        <v>393</v>
      </c>
      <c r="E51" s="77">
        <v>16</v>
      </c>
      <c r="F51" s="81" t="s">
        <v>393</v>
      </c>
      <c r="G51" s="81">
        <v>12500</v>
      </c>
      <c r="H51" s="326" t="s">
        <v>393</v>
      </c>
      <c r="I51" s="78">
        <v>200</v>
      </c>
    </row>
    <row r="52" spans="1:9">
      <c r="A52" s="66"/>
      <c r="B52" s="12"/>
      <c r="C52" s="12"/>
      <c r="D52" s="85"/>
      <c r="E52" s="48"/>
      <c r="F52" s="12"/>
      <c r="G52" s="12"/>
      <c r="H52" s="85"/>
      <c r="I52" s="13"/>
    </row>
    <row r="53" spans="1:9">
      <c r="A53" s="66" t="s">
        <v>486</v>
      </c>
      <c r="B53" s="48" t="s">
        <v>393</v>
      </c>
      <c r="C53" s="12" t="s">
        <v>393</v>
      </c>
      <c r="D53" s="85" t="s">
        <v>393</v>
      </c>
      <c r="E53" s="48" t="s">
        <v>393</v>
      </c>
      <c r="F53" s="48" t="s">
        <v>393</v>
      </c>
      <c r="G53" s="12" t="s">
        <v>393</v>
      </c>
      <c r="H53" s="85" t="s">
        <v>393</v>
      </c>
      <c r="I53" s="13" t="s">
        <v>393</v>
      </c>
    </row>
    <row r="54" spans="1:9">
      <c r="A54" s="66" t="s">
        <v>487</v>
      </c>
      <c r="B54" s="85" t="s">
        <v>393</v>
      </c>
      <c r="C54" s="12" t="s">
        <v>393</v>
      </c>
      <c r="D54" s="48" t="s">
        <v>393</v>
      </c>
      <c r="E54" s="48" t="s">
        <v>393</v>
      </c>
      <c r="F54" s="85" t="s">
        <v>393</v>
      </c>
      <c r="G54" s="12" t="s">
        <v>393</v>
      </c>
      <c r="H54" s="48" t="s">
        <v>393</v>
      </c>
      <c r="I54" s="13" t="s">
        <v>393</v>
      </c>
    </row>
    <row r="55" spans="1:9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12" t="s">
        <v>393</v>
      </c>
      <c r="I55" s="49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85" t="s">
        <v>393</v>
      </c>
      <c r="E56" s="48" t="s">
        <v>393</v>
      </c>
      <c r="F56" s="48" t="s">
        <v>393</v>
      </c>
      <c r="G56" s="12" t="s">
        <v>393</v>
      </c>
      <c r="H56" s="85" t="s">
        <v>393</v>
      </c>
      <c r="I56" s="13" t="s">
        <v>393</v>
      </c>
    </row>
    <row r="57" spans="1:9">
      <c r="A57" s="66" t="s">
        <v>490</v>
      </c>
      <c r="B57" s="48" t="s">
        <v>393</v>
      </c>
      <c r="C57" s="12">
        <v>5</v>
      </c>
      <c r="D57" s="85" t="s">
        <v>393</v>
      </c>
      <c r="E57" s="48">
        <v>5</v>
      </c>
      <c r="F57" s="48" t="s">
        <v>393</v>
      </c>
      <c r="G57" s="12">
        <v>35000</v>
      </c>
      <c r="H57" s="85" t="s">
        <v>393</v>
      </c>
      <c r="I57" s="13">
        <v>175</v>
      </c>
    </row>
    <row r="58" spans="1:9">
      <c r="A58" s="76" t="s">
        <v>565</v>
      </c>
      <c r="B58" s="77" t="s">
        <v>393</v>
      </c>
      <c r="C58" s="77">
        <v>5</v>
      </c>
      <c r="D58" s="326" t="s">
        <v>393</v>
      </c>
      <c r="E58" s="77">
        <v>5</v>
      </c>
      <c r="F58" s="81" t="s">
        <v>393</v>
      </c>
      <c r="G58" s="81">
        <v>35000</v>
      </c>
      <c r="H58" s="326" t="s">
        <v>393</v>
      </c>
      <c r="I58" s="78">
        <v>175</v>
      </c>
    </row>
    <row r="59" spans="1:9">
      <c r="A59" s="66"/>
      <c r="B59" s="48"/>
      <c r="C59" s="48"/>
      <c r="D59" s="48"/>
      <c r="E59" s="48"/>
      <c r="F59" s="12"/>
      <c r="G59" s="12"/>
      <c r="H59" s="12"/>
      <c r="I59" s="49"/>
    </row>
    <row r="60" spans="1:9">
      <c r="A60" s="66" t="s">
        <v>492</v>
      </c>
      <c r="B60" s="48" t="s">
        <v>393</v>
      </c>
      <c r="C60" s="12" t="s">
        <v>393</v>
      </c>
      <c r="D60" s="12" t="s">
        <v>393</v>
      </c>
      <c r="E60" s="48" t="s">
        <v>393</v>
      </c>
      <c r="F60" s="48" t="s">
        <v>393</v>
      </c>
      <c r="G60" s="12" t="s">
        <v>393</v>
      </c>
      <c r="H60" s="12" t="s">
        <v>393</v>
      </c>
      <c r="I60" s="13" t="s">
        <v>393</v>
      </c>
    </row>
    <row r="61" spans="1:9">
      <c r="A61" s="66" t="s">
        <v>493</v>
      </c>
      <c r="B61" s="48" t="s">
        <v>393</v>
      </c>
      <c r="C61" s="12">
        <v>1</v>
      </c>
      <c r="D61" s="85">
        <v>2</v>
      </c>
      <c r="E61" s="48">
        <v>3</v>
      </c>
      <c r="F61" s="48" t="s">
        <v>393</v>
      </c>
      <c r="G61" s="12">
        <v>18000</v>
      </c>
      <c r="H61" s="85">
        <v>30000</v>
      </c>
      <c r="I61" s="13">
        <v>78</v>
      </c>
    </row>
    <row r="62" spans="1:9">
      <c r="A62" s="66" t="s">
        <v>494</v>
      </c>
      <c r="B62" s="12" t="s">
        <v>393</v>
      </c>
      <c r="C62" s="12" t="s">
        <v>393</v>
      </c>
      <c r="D62" s="48">
        <v>4</v>
      </c>
      <c r="E62" s="48">
        <v>4</v>
      </c>
      <c r="F62" s="12" t="s">
        <v>393</v>
      </c>
      <c r="G62" s="12" t="s">
        <v>393</v>
      </c>
      <c r="H62" s="48">
        <v>30000</v>
      </c>
      <c r="I62" s="13">
        <v>120</v>
      </c>
    </row>
    <row r="63" spans="1:9">
      <c r="A63" s="76" t="s">
        <v>495</v>
      </c>
      <c r="B63" s="77" t="s">
        <v>393</v>
      </c>
      <c r="C63" s="77">
        <v>1</v>
      </c>
      <c r="D63" s="326">
        <v>6</v>
      </c>
      <c r="E63" s="77">
        <v>7</v>
      </c>
      <c r="F63" s="81" t="s">
        <v>393</v>
      </c>
      <c r="G63" s="81">
        <v>18000</v>
      </c>
      <c r="H63" s="326">
        <v>30000</v>
      </c>
      <c r="I63" s="78">
        <v>198</v>
      </c>
    </row>
    <row r="64" spans="1:9">
      <c r="A64" s="66"/>
      <c r="B64" s="12"/>
      <c r="C64" s="12"/>
      <c r="D64" s="85"/>
      <c r="E64" s="48"/>
      <c r="F64" s="12"/>
      <c r="G64" s="12"/>
      <c r="H64" s="85"/>
      <c r="I64" s="13"/>
    </row>
    <row r="65" spans="1:11">
      <c r="A65" s="76" t="s">
        <v>496</v>
      </c>
      <c r="B65" s="77" t="s">
        <v>393</v>
      </c>
      <c r="C65" s="77">
        <v>1</v>
      </c>
      <c r="D65" s="326" t="s">
        <v>393</v>
      </c>
      <c r="E65" s="77">
        <v>1</v>
      </c>
      <c r="F65" s="81" t="s">
        <v>393</v>
      </c>
      <c r="G65" s="81">
        <v>15000</v>
      </c>
      <c r="H65" s="326" t="s">
        <v>393</v>
      </c>
      <c r="I65" s="78">
        <v>15</v>
      </c>
    </row>
    <row r="66" spans="1:11">
      <c r="A66" s="66"/>
      <c r="B66" s="48"/>
      <c r="C66" s="12"/>
      <c r="D66" s="48"/>
      <c r="E66" s="48"/>
      <c r="F66" s="48"/>
      <c r="G66" s="12"/>
      <c r="H66" s="48"/>
      <c r="I66" s="13"/>
    </row>
    <row r="67" spans="1:11">
      <c r="A67" s="66" t="s">
        <v>497</v>
      </c>
      <c r="B67" s="85" t="s">
        <v>393</v>
      </c>
      <c r="C67" s="12" t="s">
        <v>393</v>
      </c>
      <c r="D67" s="48" t="s">
        <v>393</v>
      </c>
      <c r="E67" s="48" t="s">
        <v>393</v>
      </c>
      <c r="F67" s="85" t="s">
        <v>393</v>
      </c>
      <c r="G67" s="12" t="s">
        <v>393</v>
      </c>
      <c r="H67" s="48" t="s">
        <v>393</v>
      </c>
      <c r="I67" s="13" t="s">
        <v>393</v>
      </c>
    </row>
    <row r="68" spans="1:11">
      <c r="A68" s="66" t="s">
        <v>498</v>
      </c>
      <c r="B68" s="12" t="s">
        <v>393</v>
      </c>
      <c r="C68" s="12">
        <v>5</v>
      </c>
      <c r="D68" s="85" t="s">
        <v>393</v>
      </c>
      <c r="E68" s="48">
        <v>5</v>
      </c>
      <c r="F68" s="12" t="s">
        <v>393</v>
      </c>
      <c r="G68" s="12">
        <v>15730</v>
      </c>
      <c r="H68" s="85" t="s">
        <v>393</v>
      </c>
      <c r="I68" s="13">
        <v>79</v>
      </c>
      <c r="J68" s="247"/>
      <c r="K68" s="247"/>
    </row>
    <row r="69" spans="1:11">
      <c r="A69" s="76" t="s">
        <v>499</v>
      </c>
      <c r="B69" s="77" t="s">
        <v>393</v>
      </c>
      <c r="C69" s="77">
        <v>5</v>
      </c>
      <c r="D69" s="326" t="s">
        <v>393</v>
      </c>
      <c r="E69" s="77">
        <v>5</v>
      </c>
      <c r="F69" s="81" t="s">
        <v>393</v>
      </c>
      <c r="G69" s="81">
        <v>15730</v>
      </c>
      <c r="H69" s="326" t="s">
        <v>393</v>
      </c>
      <c r="I69" s="78">
        <v>79</v>
      </c>
    </row>
    <row r="70" spans="1:11">
      <c r="A70" s="66"/>
      <c r="B70" s="85"/>
      <c r="C70" s="12"/>
      <c r="D70" s="48"/>
      <c r="E70" s="48"/>
      <c r="F70" s="85"/>
      <c r="G70" s="12"/>
      <c r="H70" s="48"/>
      <c r="I70" s="13"/>
    </row>
    <row r="71" spans="1:11">
      <c r="A71" s="66" t="s">
        <v>500</v>
      </c>
      <c r="B71" s="12" t="s">
        <v>393</v>
      </c>
      <c r="C71" s="12" t="s">
        <v>393</v>
      </c>
      <c r="D71" s="85" t="s">
        <v>393</v>
      </c>
      <c r="E71" s="48" t="s">
        <v>393</v>
      </c>
      <c r="F71" s="12" t="s">
        <v>393</v>
      </c>
      <c r="G71" s="12" t="s">
        <v>393</v>
      </c>
      <c r="H71" s="85" t="s">
        <v>393</v>
      </c>
      <c r="I71" s="13" t="s">
        <v>393</v>
      </c>
    </row>
    <row r="72" spans="1:11">
      <c r="A72" s="66" t="s">
        <v>501</v>
      </c>
      <c r="B72" s="12" t="s">
        <v>393</v>
      </c>
      <c r="C72" s="12">
        <v>12</v>
      </c>
      <c r="D72" s="85">
        <v>6</v>
      </c>
      <c r="E72" s="48">
        <v>18</v>
      </c>
      <c r="F72" s="12" t="s">
        <v>393</v>
      </c>
      <c r="G72" s="12">
        <v>24500</v>
      </c>
      <c r="H72" s="85">
        <v>26850</v>
      </c>
      <c r="I72" s="13">
        <v>452</v>
      </c>
      <c r="J72" s="247"/>
      <c r="K72" s="247"/>
    </row>
    <row r="73" spans="1:11">
      <c r="A73" s="66" t="s">
        <v>502</v>
      </c>
      <c r="B73" s="48" t="s">
        <v>393</v>
      </c>
      <c r="C73" s="48" t="s">
        <v>393</v>
      </c>
      <c r="D73" s="48" t="s">
        <v>393</v>
      </c>
      <c r="E73" s="48" t="s">
        <v>393</v>
      </c>
      <c r="F73" s="12" t="s">
        <v>393</v>
      </c>
      <c r="G73" s="12" t="s">
        <v>393</v>
      </c>
      <c r="H73" s="12" t="s">
        <v>393</v>
      </c>
      <c r="I73" s="13" t="s">
        <v>393</v>
      </c>
    </row>
    <row r="74" spans="1:11">
      <c r="A74" s="66" t="s">
        <v>503</v>
      </c>
      <c r="B74" s="12" t="s">
        <v>393</v>
      </c>
      <c r="C74" s="12">
        <v>16</v>
      </c>
      <c r="D74" s="85">
        <v>1</v>
      </c>
      <c r="E74" s="48">
        <v>17</v>
      </c>
      <c r="F74" s="12" t="s">
        <v>393</v>
      </c>
      <c r="G74" s="12">
        <v>11594</v>
      </c>
      <c r="H74" s="85">
        <v>24000</v>
      </c>
      <c r="I74" s="13">
        <v>210</v>
      </c>
      <c r="J74" s="247"/>
      <c r="K74" s="247"/>
    </row>
    <row r="75" spans="1:11">
      <c r="A75" s="66" t="s">
        <v>504</v>
      </c>
      <c r="B75" s="85" t="s">
        <v>393</v>
      </c>
      <c r="C75" s="12" t="s">
        <v>393</v>
      </c>
      <c r="D75" s="48">
        <v>7330</v>
      </c>
      <c r="E75" s="48">
        <v>7330</v>
      </c>
      <c r="F75" s="85" t="s">
        <v>393</v>
      </c>
      <c r="G75" s="12" t="s">
        <v>393</v>
      </c>
      <c r="H75" s="48">
        <v>38390</v>
      </c>
      <c r="I75" s="13">
        <v>281399</v>
      </c>
    </row>
    <row r="76" spans="1:11">
      <c r="A76" s="66" t="s">
        <v>505</v>
      </c>
      <c r="B76" s="85" t="s">
        <v>393</v>
      </c>
      <c r="C76" s="12">
        <v>7</v>
      </c>
      <c r="D76" s="48" t="s">
        <v>393</v>
      </c>
      <c r="E76" s="48">
        <v>7</v>
      </c>
      <c r="F76" s="85" t="s">
        <v>393</v>
      </c>
      <c r="G76" s="12">
        <v>7000</v>
      </c>
      <c r="H76" s="48" t="s">
        <v>393</v>
      </c>
      <c r="I76" s="13">
        <v>49</v>
      </c>
    </row>
    <row r="77" spans="1:11">
      <c r="A77" s="66" t="s">
        <v>506</v>
      </c>
      <c r="B77" s="85" t="s">
        <v>393</v>
      </c>
      <c r="C77" s="12">
        <v>9</v>
      </c>
      <c r="D77" s="48" t="s">
        <v>393</v>
      </c>
      <c r="E77" s="48">
        <v>9</v>
      </c>
      <c r="F77" s="85" t="s">
        <v>393</v>
      </c>
      <c r="G77" s="12">
        <v>9500</v>
      </c>
      <c r="H77" s="48" t="s">
        <v>393</v>
      </c>
      <c r="I77" s="13">
        <v>85</v>
      </c>
    </row>
    <row r="78" spans="1:11">
      <c r="A78" s="66" t="s">
        <v>507</v>
      </c>
      <c r="B78" s="85" t="s">
        <v>393</v>
      </c>
      <c r="C78" s="12">
        <v>6</v>
      </c>
      <c r="D78" s="48" t="s">
        <v>393</v>
      </c>
      <c r="E78" s="48">
        <v>6</v>
      </c>
      <c r="F78" s="85" t="s">
        <v>393</v>
      </c>
      <c r="G78" s="12">
        <v>38500</v>
      </c>
      <c r="H78" s="48" t="s">
        <v>393</v>
      </c>
      <c r="I78" s="13">
        <v>231</v>
      </c>
    </row>
    <row r="79" spans="1:11">
      <c r="A79" s="76" t="s">
        <v>508</v>
      </c>
      <c r="B79" s="77" t="s">
        <v>393</v>
      </c>
      <c r="C79" s="77">
        <v>50</v>
      </c>
      <c r="D79" s="326">
        <v>7337</v>
      </c>
      <c r="E79" s="77">
        <v>7387</v>
      </c>
      <c r="F79" s="81" t="s">
        <v>393</v>
      </c>
      <c r="G79" s="81">
        <v>16900</v>
      </c>
      <c r="H79" s="326">
        <v>38379</v>
      </c>
      <c r="I79" s="78">
        <v>282426</v>
      </c>
    </row>
    <row r="80" spans="1:11">
      <c r="A80" s="66"/>
      <c r="B80" s="85"/>
      <c r="C80" s="12"/>
      <c r="D80" s="48"/>
      <c r="E80" s="48"/>
      <c r="F80" s="85"/>
      <c r="G80" s="12"/>
      <c r="H80" s="48"/>
      <c r="I80" s="13"/>
    </row>
    <row r="81" spans="1:9">
      <c r="A81" s="66" t="s">
        <v>509</v>
      </c>
      <c r="B81" s="85" t="s">
        <v>393</v>
      </c>
      <c r="C81" s="12">
        <v>7</v>
      </c>
      <c r="D81" s="48">
        <v>22</v>
      </c>
      <c r="E81" s="48">
        <v>29</v>
      </c>
      <c r="F81" s="85" t="s">
        <v>393</v>
      </c>
      <c r="G81" s="12">
        <v>20455</v>
      </c>
      <c r="H81" s="48">
        <v>46818</v>
      </c>
      <c r="I81" s="13">
        <v>1166</v>
      </c>
    </row>
    <row r="82" spans="1:9">
      <c r="A82" s="66" t="s">
        <v>510</v>
      </c>
      <c r="B82" s="85" t="s">
        <v>393</v>
      </c>
      <c r="C82" s="12">
        <v>13</v>
      </c>
      <c r="D82" s="48">
        <v>21</v>
      </c>
      <c r="E82" s="48">
        <v>34</v>
      </c>
      <c r="F82" s="85" t="s">
        <v>393</v>
      </c>
      <c r="G82" s="12">
        <v>12778</v>
      </c>
      <c r="H82" s="48">
        <v>40000</v>
      </c>
      <c r="I82" s="13">
        <v>1001</v>
      </c>
    </row>
    <row r="83" spans="1:9">
      <c r="A83" s="76" t="s">
        <v>511</v>
      </c>
      <c r="B83" s="77" t="s">
        <v>393</v>
      </c>
      <c r="C83" s="77">
        <v>20</v>
      </c>
      <c r="D83" s="326">
        <v>43</v>
      </c>
      <c r="E83" s="77">
        <v>63</v>
      </c>
      <c r="F83" s="81" t="s">
        <v>393</v>
      </c>
      <c r="G83" s="81">
        <v>15465</v>
      </c>
      <c r="H83" s="326">
        <v>43488</v>
      </c>
      <c r="I83" s="78">
        <v>2167</v>
      </c>
    </row>
    <row r="84" spans="1:9">
      <c r="A84" s="66"/>
      <c r="B84" s="85"/>
      <c r="C84" s="12"/>
      <c r="D84" s="48"/>
      <c r="E84" s="48"/>
      <c r="F84" s="85"/>
      <c r="G84" s="12"/>
      <c r="H84" s="48"/>
      <c r="I84" s="13"/>
    </row>
    <row r="85" spans="1:9" ht="13.5" thickBot="1">
      <c r="A85" s="69" t="s">
        <v>512</v>
      </c>
      <c r="B85" s="55">
        <v>13</v>
      </c>
      <c r="C85" s="55">
        <v>193</v>
      </c>
      <c r="D85" s="327">
        <v>7585</v>
      </c>
      <c r="E85" s="55">
        <v>7791</v>
      </c>
      <c r="F85" s="205">
        <v>8492</v>
      </c>
      <c r="G85" s="205">
        <v>16301</v>
      </c>
      <c r="H85" s="327">
        <v>38083</v>
      </c>
      <c r="I85" s="56">
        <v>292101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Hoja162">
    <pageSetUpPr fitToPage="1"/>
  </sheetPr>
  <dimension ref="B1:K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3.85546875" style="385" customWidth="1"/>
    <col min="3" max="7" width="23.4257812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11" s="415" customFormat="1" ht="18">
      <c r="B1" s="1557" t="s">
        <v>369</v>
      </c>
      <c r="C1" s="1557"/>
      <c r="D1" s="1557"/>
      <c r="E1" s="1557"/>
      <c r="F1" s="1557"/>
      <c r="G1" s="1557"/>
    </row>
    <row r="2" spans="2:11" s="416" customFormat="1" ht="12.75" customHeight="1"/>
    <row r="3" spans="2:11" s="416" customFormat="1" ht="15">
      <c r="B3" s="1565" t="s">
        <v>1006</v>
      </c>
      <c r="C3" s="1565"/>
      <c r="D3" s="1565"/>
      <c r="E3" s="1565"/>
      <c r="F3" s="1565"/>
      <c r="G3" s="1565"/>
      <c r="H3" s="254"/>
      <c r="I3" s="254"/>
      <c r="J3" s="254"/>
      <c r="K3" s="254"/>
    </row>
    <row r="4" spans="2:11" s="416" customFormat="1" ht="15">
      <c r="B4" s="1565" t="s">
        <v>675</v>
      </c>
      <c r="C4" s="1565"/>
      <c r="D4" s="1565"/>
      <c r="E4" s="1565"/>
      <c r="F4" s="1565"/>
      <c r="G4" s="1565"/>
      <c r="H4" s="294"/>
      <c r="I4" s="254"/>
      <c r="J4" s="254"/>
      <c r="K4" s="254"/>
    </row>
    <row r="5" spans="2:11" s="416" customFormat="1" ht="13.5" customHeight="1" thickBot="1">
      <c r="B5" s="417"/>
      <c r="C5" s="418"/>
      <c r="D5" s="418"/>
      <c r="E5" s="418"/>
      <c r="F5" s="418"/>
      <c r="G5" s="418"/>
    </row>
    <row r="6" spans="2:11" s="1176" customFormat="1" ht="18" customHeight="1">
      <c r="B6" s="1673" t="s">
        <v>372</v>
      </c>
      <c r="C6" s="1125"/>
      <c r="D6" s="1125"/>
      <c r="E6" s="1125"/>
      <c r="F6" s="820" t="s">
        <v>514</v>
      </c>
      <c r="G6" s="746"/>
    </row>
    <row r="7" spans="2:11" s="1176" customFormat="1" ht="18" customHeight="1">
      <c r="B7" s="1674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11" s="1176" customFormat="1" ht="18" customHeight="1">
      <c r="B8" s="1674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11" s="1176" customFormat="1" ht="18" customHeight="1" thickBot="1">
      <c r="B9" s="1675"/>
      <c r="C9" s="750"/>
      <c r="D9" s="750"/>
      <c r="E9" s="750"/>
      <c r="F9" s="785" t="s">
        <v>519</v>
      </c>
      <c r="G9" s="1017"/>
    </row>
    <row r="10" spans="2:11">
      <c r="B10" s="15">
        <v>2004</v>
      </c>
      <c r="C10" s="1427">
        <v>19.141999999999999</v>
      </c>
      <c r="D10" s="1428">
        <v>156.83627625117543</v>
      </c>
      <c r="E10" s="1427">
        <v>300.21600000000001</v>
      </c>
      <c r="F10" s="1319">
        <v>56.43</v>
      </c>
      <c r="G10" s="1322">
        <v>169411.88879999999</v>
      </c>
    </row>
    <row r="11" spans="2:11">
      <c r="B11" s="15">
        <v>2005</v>
      </c>
      <c r="C11" s="1427">
        <v>18.792000000000002</v>
      </c>
      <c r="D11" s="1428">
        <v>106.50010642826734</v>
      </c>
      <c r="E11" s="1427">
        <v>200.13499999999999</v>
      </c>
      <c r="F11" s="1319">
        <v>62.48</v>
      </c>
      <c r="G11" s="1322">
        <v>125044.34799999998</v>
      </c>
    </row>
    <row r="12" spans="2:11">
      <c r="B12" s="15">
        <v>2006</v>
      </c>
      <c r="C12" s="1427">
        <v>18.097000000000001</v>
      </c>
      <c r="D12" s="1428">
        <v>126.10874730618333</v>
      </c>
      <c r="E12" s="1427">
        <v>228.21899999999999</v>
      </c>
      <c r="F12" s="1319">
        <v>57.75</v>
      </c>
      <c r="G12" s="1322">
        <v>131796.4725</v>
      </c>
    </row>
    <row r="13" spans="2:11">
      <c r="B13" s="15">
        <v>2007</v>
      </c>
      <c r="C13" s="1427">
        <v>17.277000000000001</v>
      </c>
      <c r="D13" s="1428">
        <v>130.97239104011112</v>
      </c>
      <c r="E13" s="1427">
        <v>226.28100000000001</v>
      </c>
      <c r="F13" s="1319">
        <v>59</v>
      </c>
      <c r="G13" s="1322">
        <v>133505.79</v>
      </c>
    </row>
    <row r="14" spans="2:11">
      <c r="B14" s="15">
        <v>2008</v>
      </c>
      <c r="C14" s="1427">
        <v>16.042000000000002</v>
      </c>
      <c r="D14" s="1428">
        <v>126.73045754893403</v>
      </c>
      <c r="E14" s="1427">
        <v>203.30099999999999</v>
      </c>
      <c r="F14" s="1319">
        <v>47.13</v>
      </c>
      <c r="G14" s="1322">
        <v>95815.761299999998</v>
      </c>
    </row>
    <row r="15" spans="2:11">
      <c r="B15" s="15">
        <v>2009</v>
      </c>
      <c r="C15" s="1427">
        <v>15.19</v>
      </c>
      <c r="D15" s="1428">
        <v>127.78077682685976</v>
      </c>
      <c r="E15" s="1427">
        <v>194.09899999999999</v>
      </c>
      <c r="F15" s="1319">
        <v>51.04</v>
      </c>
      <c r="G15" s="1322">
        <v>99068.129599999986</v>
      </c>
    </row>
    <row r="16" spans="2:11">
      <c r="B16" s="15">
        <v>2010</v>
      </c>
      <c r="C16" s="1427">
        <v>14.726000000000001</v>
      </c>
      <c r="D16" s="1428">
        <v>113.17533614016027</v>
      </c>
      <c r="E16" s="1427">
        <v>166.66200000000001</v>
      </c>
      <c r="F16" s="1319">
        <v>85.73</v>
      </c>
      <c r="G16" s="1322">
        <v>142879.33260000002</v>
      </c>
    </row>
    <row r="17" spans="2:9">
      <c r="B17" s="15">
        <v>2011</v>
      </c>
      <c r="C17" s="1427">
        <v>15.1</v>
      </c>
      <c r="D17" s="1428">
        <v>120</v>
      </c>
      <c r="E17" s="1427">
        <v>182.1</v>
      </c>
      <c r="F17" s="1319">
        <v>66.12</v>
      </c>
      <c r="G17" s="1322">
        <v>120418</v>
      </c>
    </row>
    <row r="18" spans="2:9">
      <c r="B18" s="15">
        <v>2012</v>
      </c>
      <c r="C18" s="1427">
        <v>15.638</v>
      </c>
      <c r="D18" s="1428">
        <v>124.91495076096689</v>
      </c>
      <c r="E18" s="1427">
        <v>195.34200000000001</v>
      </c>
      <c r="F18" s="1319">
        <v>59.97</v>
      </c>
      <c r="G18" s="1322">
        <v>117146.59740000001</v>
      </c>
    </row>
    <row r="19" spans="2:9">
      <c r="B19" s="15">
        <v>2013</v>
      </c>
      <c r="C19" s="1427">
        <v>15.375999999999999</v>
      </c>
      <c r="D19" s="1428">
        <v>130.03707075962541</v>
      </c>
      <c r="E19" s="1427">
        <v>199.94499999999999</v>
      </c>
      <c r="F19" s="1319">
        <v>44.91</v>
      </c>
      <c r="G19" s="1322">
        <v>89795.299499999979</v>
      </c>
    </row>
    <row r="20" spans="2:9" ht="13.5" thickBot="1">
      <c r="B20" s="15">
        <v>2014</v>
      </c>
      <c r="C20" s="1427">
        <v>15.678000000000001</v>
      </c>
      <c r="D20" s="1428">
        <f>E20/C20*10</f>
        <v>136.02372751626484</v>
      </c>
      <c r="E20" s="1427">
        <v>213.25800000000001</v>
      </c>
      <c r="F20" s="1319">
        <v>47.48</v>
      </c>
      <c r="G20" s="1323">
        <v>101254.89840000001</v>
      </c>
      <c r="I20" s="467"/>
    </row>
    <row r="21" spans="2:9">
      <c r="B21" s="422"/>
      <c r="C21" s="422"/>
      <c r="D21" s="422"/>
      <c r="E21" s="422"/>
      <c r="F21" s="422"/>
      <c r="G21" s="422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Hoja163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1422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28"/>
    </row>
    <row r="5" spans="1:11" s="739" customFormat="1" ht="27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  <c r="J5" s="806"/>
    </row>
    <row r="6" spans="1:11" s="739" customFormat="1" ht="24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  <c r="J6" s="806"/>
    </row>
    <row r="7" spans="1:11" s="739" customFormat="1" ht="30.75" customHeight="1">
      <c r="A7" s="1549"/>
      <c r="B7" s="1702"/>
      <c r="C7" s="1187" t="s">
        <v>883</v>
      </c>
      <c r="D7" s="1187" t="s">
        <v>884</v>
      </c>
      <c r="E7" s="1702" t="s">
        <v>389</v>
      </c>
      <c r="F7" s="1702"/>
      <c r="G7" s="1187" t="s">
        <v>883</v>
      </c>
      <c r="H7" s="1187" t="s">
        <v>884</v>
      </c>
      <c r="I7" s="1543"/>
      <c r="J7" s="806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12" t="s">
        <v>393</v>
      </c>
      <c r="C10" s="12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12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48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81" t="s">
        <v>393</v>
      </c>
      <c r="D12" s="77" t="s">
        <v>393</v>
      </c>
      <c r="E12" s="77" t="s">
        <v>393</v>
      </c>
      <c r="F12" s="77" t="s">
        <v>393</v>
      </c>
      <c r="G12" s="81" t="s">
        <v>393</v>
      </c>
      <c r="H12" s="77" t="s">
        <v>393</v>
      </c>
      <c r="I12" s="82" t="s">
        <v>393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</v>
      </c>
      <c r="C14" s="81" t="s">
        <v>393</v>
      </c>
      <c r="D14" s="77" t="s">
        <v>393</v>
      </c>
      <c r="E14" s="77">
        <v>1</v>
      </c>
      <c r="F14" s="77">
        <v>10000</v>
      </c>
      <c r="G14" s="81" t="s">
        <v>393</v>
      </c>
      <c r="H14" s="77" t="s">
        <v>393</v>
      </c>
      <c r="I14" s="82">
        <v>10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2</v>
      </c>
      <c r="C16" s="81" t="s">
        <v>393</v>
      </c>
      <c r="D16" s="77" t="s">
        <v>393</v>
      </c>
      <c r="E16" s="77">
        <v>2</v>
      </c>
      <c r="F16" s="77">
        <v>15000</v>
      </c>
      <c r="G16" s="81" t="s">
        <v>393</v>
      </c>
      <c r="H16" s="77" t="s">
        <v>393</v>
      </c>
      <c r="I16" s="82">
        <v>30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48" t="s">
        <v>393</v>
      </c>
      <c r="C18" s="48">
        <v>1</v>
      </c>
      <c r="D18" s="48" t="s">
        <v>393</v>
      </c>
      <c r="E18" s="48">
        <v>1</v>
      </c>
      <c r="F18" s="12" t="s">
        <v>393</v>
      </c>
      <c r="G18" s="12">
        <v>10400</v>
      </c>
      <c r="H18" s="48" t="s">
        <v>393</v>
      </c>
      <c r="I18" s="49">
        <v>10</v>
      </c>
      <c r="J18" s="247"/>
      <c r="K18" s="247"/>
    </row>
    <row r="19" spans="1:11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48" t="s">
        <v>393</v>
      </c>
      <c r="G19" s="12" t="s">
        <v>393</v>
      </c>
      <c r="H19" s="48" t="s">
        <v>393</v>
      </c>
      <c r="I19" s="49" t="s">
        <v>393</v>
      </c>
      <c r="J19" s="247"/>
      <c r="K19" s="247"/>
    </row>
    <row r="20" spans="1:11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12" t="s">
        <v>393</v>
      </c>
      <c r="H20" s="48" t="s">
        <v>393</v>
      </c>
      <c r="I20" s="49" t="s">
        <v>393</v>
      </c>
      <c r="J20" s="247"/>
      <c r="K20" s="247"/>
    </row>
    <row r="21" spans="1:11">
      <c r="A21" s="76" t="s">
        <v>462</v>
      </c>
      <c r="B21" s="77" t="s">
        <v>393</v>
      </c>
      <c r="C21" s="81">
        <v>1</v>
      </c>
      <c r="D21" s="77" t="s">
        <v>393</v>
      </c>
      <c r="E21" s="77">
        <v>1</v>
      </c>
      <c r="F21" s="77" t="s">
        <v>393</v>
      </c>
      <c r="G21" s="81">
        <v>10400</v>
      </c>
      <c r="H21" s="77" t="s">
        <v>393</v>
      </c>
      <c r="I21" s="82">
        <v>10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81">
        <v>968</v>
      </c>
      <c r="D23" s="77" t="s">
        <v>393</v>
      </c>
      <c r="E23" s="77">
        <v>968</v>
      </c>
      <c r="F23" s="77" t="s">
        <v>393</v>
      </c>
      <c r="G23" s="81">
        <v>14798</v>
      </c>
      <c r="H23" s="77" t="s">
        <v>393</v>
      </c>
      <c r="I23" s="82">
        <v>14324</v>
      </c>
      <c r="J23" s="247"/>
      <c r="K23" s="247"/>
    </row>
    <row r="24" spans="1:11">
      <c r="A24" s="66"/>
      <c r="B24" s="83"/>
      <c r="C24" s="83"/>
      <c r="D24" s="48"/>
      <c r="E24" s="48"/>
      <c r="F24" s="83"/>
      <c r="G24" s="83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81">
        <v>192</v>
      </c>
      <c r="D25" s="77" t="s">
        <v>393</v>
      </c>
      <c r="E25" s="77">
        <v>192</v>
      </c>
      <c r="F25" s="77" t="s">
        <v>393</v>
      </c>
      <c r="G25" s="81">
        <v>14100</v>
      </c>
      <c r="H25" s="77" t="s">
        <v>393</v>
      </c>
      <c r="I25" s="82">
        <v>2707</v>
      </c>
      <c r="J25" s="247"/>
      <c r="K25" s="247"/>
    </row>
    <row r="26" spans="1:11">
      <c r="A26" s="66"/>
      <c r="B26" s="83"/>
      <c r="C26" s="83"/>
      <c r="D26" s="48"/>
      <c r="E26" s="48"/>
      <c r="F26" s="83"/>
      <c r="G26" s="83"/>
      <c r="H26" s="48"/>
      <c r="I26" s="13"/>
      <c r="J26" s="247"/>
      <c r="K26" s="247"/>
    </row>
    <row r="27" spans="1:11">
      <c r="A27" s="66" t="s">
        <v>465</v>
      </c>
      <c r="B27" s="83" t="s">
        <v>393</v>
      </c>
      <c r="C27" s="83" t="s">
        <v>393</v>
      </c>
      <c r="D27" s="48" t="s">
        <v>393</v>
      </c>
      <c r="E27" s="48" t="s">
        <v>393</v>
      </c>
      <c r="F27" s="83" t="s">
        <v>393</v>
      </c>
      <c r="G27" s="83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48">
        <v>23</v>
      </c>
      <c r="D29" s="48" t="s">
        <v>393</v>
      </c>
      <c r="E29" s="48">
        <v>23</v>
      </c>
      <c r="F29" s="12" t="s">
        <v>393</v>
      </c>
      <c r="G29" s="12">
        <v>25000</v>
      </c>
      <c r="H29" s="12" t="s">
        <v>393</v>
      </c>
      <c r="I29" s="49">
        <v>575</v>
      </c>
      <c r="J29" s="247"/>
      <c r="K29" s="247"/>
    </row>
    <row r="30" spans="1:11">
      <c r="A30" s="76" t="s">
        <v>468</v>
      </c>
      <c r="B30" s="77" t="s">
        <v>393</v>
      </c>
      <c r="C30" s="81">
        <v>23</v>
      </c>
      <c r="D30" s="77" t="s">
        <v>393</v>
      </c>
      <c r="E30" s="77">
        <v>23</v>
      </c>
      <c r="F30" s="77" t="s">
        <v>393</v>
      </c>
      <c r="G30" s="81">
        <v>25000</v>
      </c>
      <c r="H30" s="77" t="s">
        <v>393</v>
      </c>
      <c r="I30" s="82">
        <v>575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47"/>
      <c r="K31" s="247"/>
    </row>
    <row r="32" spans="1:11">
      <c r="A32" s="66" t="s">
        <v>469</v>
      </c>
      <c r="B32" s="48" t="s">
        <v>393</v>
      </c>
      <c r="C32" s="12">
        <v>237</v>
      </c>
      <c r="D32" s="48" t="s">
        <v>393</v>
      </c>
      <c r="E32" s="48">
        <v>237</v>
      </c>
      <c r="F32" s="48" t="s">
        <v>393</v>
      </c>
      <c r="G32" s="12">
        <v>15000</v>
      </c>
      <c r="H32" s="48" t="s">
        <v>393</v>
      </c>
      <c r="I32" s="13">
        <v>3555</v>
      </c>
      <c r="J32" s="247"/>
      <c r="K32" s="247"/>
    </row>
    <row r="33" spans="1:11">
      <c r="A33" s="66" t="s">
        <v>470</v>
      </c>
      <c r="B33" s="12" t="s">
        <v>393</v>
      </c>
      <c r="C33" s="12">
        <v>26</v>
      </c>
      <c r="D33" s="48">
        <v>1</v>
      </c>
      <c r="E33" s="48">
        <v>27</v>
      </c>
      <c r="F33" s="12" t="s">
        <v>393</v>
      </c>
      <c r="G33" s="12">
        <v>10019</v>
      </c>
      <c r="H33" s="48">
        <v>9500</v>
      </c>
      <c r="I33" s="13">
        <v>270</v>
      </c>
      <c r="J33" s="247"/>
      <c r="K33" s="247"/>
    </row>
    <row r="34" spans="1:11">
      <c r="A34" s="66" t="s">
        <v>471</v>
      </c>
      <c r="B34" s="12" t="s">
        <v>393</v>
      </c>
      <c r="C34" s="12">
        <v>11</v>
      </c>
      <c r="D34" s="48" t="s">
        <v>393</v>
      </c>
      <c r="E34" s="48">
        <v>11</v>
      </c>
      <c r="F34" s="12" t="s">
        <v>393</v>
      </c>
      <c r="G34" s="12">
        <v>12139</v>
      </c>
      <c r="H34" s="48" t="s">
        <v>393</v>
      </c>
      <c r="I34" s="13">
        <v>134</v>
      </c>
      <c r="J34" s="247"/>
      <c r="K34" s="247"/>
    </row>
    <row r="35" spans="1:11">
      <c r="A35" s="66" t="s">
        <v>472</v>
      </c>
      <c r="B35" s="48" t="s">
        <v>393</v>
      </c>
      <c r="C35" s="12">
        <v>500</v>
      </c>
      <c r="D35" s="48" t="s">
        <v>393</v>
      </c>
      <c r="E35" s="48">
        <v>500</v>
      </c>
      <c r="F35" s="48" t="s">
        <v>393</v>
      </c>
      <c r="G35" s="12">
        <v>15000</v>
      </c>
      <c r="H35" s="48" t="s">
        <v>393</v>
      </c>
      <c r="I35" s="13">
        <v>7500</v>
      </c>
      <c r="J35" s="247"/>
      <c r="K35" s="247"/>
    </row>
    <row r="36" spans="1:11">
      <c r="A36" s="76" t="s">
        <v>473</v>
      </c>
      <c r="B36" s="77" t="s">
        <v>393</v>
      </c>
      <c r="C36" s="81">
        <v>774</v>
      </c>
      <c r="D36" s="77">
        <v>1</v>
      </c>
      <c r="E36" s="77">
        <v>775</v>
      </c>
      <c r="F36" s="77" t="s">
        <v>393</v>
      </c>
      <c r="G36" s="81">
        <v>14792</v>
      </c>
      <c r="H36" s="77">
        <v>9500</v>
      </c>
      <c r="I36" s="82">
        <v>11459</v>
      </c>
      <c r="J36" s="247"/>
      <c r="K36" s="247"/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81">
        <v>204</v>
      </c>
      <c r="D38" s="77" t="s">
        <v>393</v>
      </c>
      <c r="E38" s="77">
        <v>204</v>
      </c>
      <c r="F38" s="77" t="s">
        <v>393</v>
      </c>
      <c r="G38" s="81">
        <v>5640</v>
      </c>
      <c r="H38" s="77" t="s">
        <v>393</v>
      </c>
      <c r="I38" s="82">
        <v>1151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12" t="s">
        <v>393</v>
      </c>
      <c r="C40" s="12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12" t="s">
        <v>393</v>
      </c>
      <c r="G41" s="12" t="s">
        <v>393</v>
      </c>
      <c r="H41" s="48" t="s">
        <v>393</v>
      </c>
      <c r="I41" s="49" t="s">
        <v>393</v>
      </c>
      <c r="J41" s="247"/>
      <c r="K41" s="247"/>
    </row>
    <row r="42" spans="1:11">
      <c r="A42" s="66" t="s">
        <v>477</v>
      </c>
      <c r="B42" s="48" t="s">
        <v>393</v>
      </c>
      <c r="C42" s="48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12" t="s">
        <v>393</v>
      </c>
      <c r="I42" s="49" t="s">
        <v>393</v>
      </c>
      <c r="J42" s="247"/>
      <c r="K42" s="247"/>
    </row>
    <row r="43" spans="1:11">
      <c r="A43" s="66" t="s">
        <v>478</v>
      </c>
      <c r="B43" s="48" t="s">
        <v>393</v>
      </c>
      <c r="C43" s="48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49" t="s">
        <v>393</v>
      </c>
      <c r="J43" s="247"/>
      <c r="K43" s="247"/>
    </row>
    <row r="44" spans="1:11">
      <c r="A44" s="66" t="s">
        <v>479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12" t="s">
        <v>393</v>
      </c>
      <c r="I44" s="49" t="s">
        <v>393</v>
      </c>
    </row>
    <row r="45" spans="1:11">
      <c r="A45" s="66" t="s">
        <v>480</v>
      </c>
      <c r="B45" s="48" t="s">
        <v>393</v>
      </c>
      <c r="C45" s="12">
        <v>5</v>
      </c>
      <c r="D45" s="48" t="s">
        <v>393</v>
      </c>
      <c r="E45" s="48">
        <v>5</v>
      </c>
      <c r="F45" s="48" t="s">
        <v>393</v>
      </c>
      <c r="G45" s="12">
        <v>10000</v>
      </c>
      <c r="H45" s="48" t="s">
        <v>393</v>
      </c>
      <c r="I45" s="13">
        <v>50</v>
      </c>
    </row>
    <row r="46" spans="1:11">
      <c r="A46" s="66" t="s">
        <v>481</v>
      </c>
      <c r="B46" s="48" t="s">
        <v>393</v>
      </c>
      <c r="C46" s="12">
        <v>2</v>
      </c>
      <c r="D46" s="48" t="s">
        <v>393</v>
      </c>
      <c r="E46" s="48">
        <v>2</v>
      </c>
      <c r="F46" s="48" t="s">
        <v>393</v>
      </c>
      <c r="G46" s="12">
        <v>5200</v>
      </c>
      <c r="H46" s="48" t="s">
        <v>393</v>
      </c>
      <c r="I46" s="13">
        <v>10</v>
      </c>
    </row>
    <row r="47" spans="1:11">
      <c r="A47" s="66" t="s">
        <v>482</v>
      </c>
      <c r="B47" s="48" t="s">
        <v>393</v>
      </c>
      <c r="C47" s="12" t="s">
        <v>393</v>
      </c>
      <c r="D47" s="48" t="s">
        <v>393</v>
      </c>
      <c r="E47" s="48" t="s">
        <v>393</v>
      </c>
      <c r="F47" s="48" t="s">
        <v>393</v>
      </c>
      <c r="G47" s="12" t="s">
        <v>393</v>
      </c>
      <c r="H47" s="48" t="s">
        <v>393</v>
      </c>
      <c r="I47" s="13" t="s">
        <v>393</v>
      </c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11">
      <c r="A49" s="76" t="s">
        <v>484</v>
      </c>
      <c r="B49" s="77" t="s">
        <v>393</v>
      </c>
      <c r="C49" s="81">
        <v>7</v>
      </c>
      <c r="D49" s="77" t="s">
        <v>393</v>
      </c>
      <c r="E49" s="77">
        <v>7</v>
      </c>
      <c r="F49" s="77" t="s">
        <v>393</v>
      </c>
      <c r="G49" s="81">
        <v>8629</v>
      </c>
      <c r="H49" s="77" t="s">
        <v>393</v>
      </c>
      <c r="I49" s="82">
        <v>60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48"/>
      <c r="I50" s="49"/>
      <c r="J50" s="247"/>
      <c r="K50" s="247"/>
    </row>
    <row r="51" spans="1:11">
      <c r="A51" s="76" t="s">
        <v>485</v>
      </c>
      <c r="B51" s="77" t="s">
        <v>393</v>
      </c>
      <c r="C51" s="81">
        <v>18</v>
      </c>
      <c r="D51" s="77" t="s">
        <v>393</v>
      </c>
      <c r="E51" s="77">
        <v>18</v>
      </c>
      <c r="F51" s="77" t="s">
        <v>393</v>
      </c>
      <c r="G51" s="81">
        <v>15000</v>
      </c>
      <c r="H51" s="77" t="s">
        <v>393</v>
      </c>
      <c r="I51" s="82">
        <v>270</v>
      </c>
      <c r="J51" s="247"/>
      <c r="K51" s="247"/>
    </row>
    <row r="52" spans="1:11">
      <c r="A52" s="66"/>
      <c r="B52" s="48"/>
      <c r="C52" s="12"/>
      <c r="D52" s="12"/>
      <c r="E52" s="48"/>
      <c r="F52" s="48"/>
      <c r="G52" s="12"/>
      <c r="H52" s="12"/>
      <c r="I52" s="13"/>
    </row>
    <row r="53" spans="1:11">
      <c r="A53" s="66" t="s">
        <v>486</v>
      </c>
      <c r="B53" s="12" t="s">
        <v>393</v>
      </c>
      <c r="C53" s="12">
        <v>115</v>
      </c>
      <c r="D53" s="48" t="s">
        <v>393</v>
      </c>
      <c r="E53" s="48">
        <v>115</v>
      </c>
      <c r="F53" s="12" t="s">
        <v>393</v>
      </c>
      <c r="G53" s="12">
        <v>13000</v>
      </c>
      <c r="H53" s="48" t="s">
        <v>393</v>
      </c>
      <c r="I53" s="13">
        <v>1495</v>
      </c>
    </row>
    <row r="54" spans="1:11">
      <c r="A54" s="66" t="s">
        <v>487</v>
      </c>
      <c r="B54" s="48" t="s">
        <v>393</v>
      </c>
      <c r="C54" s="12">
        <v>12</v>
      </c>
      <c r="D54" s="48" t="s">
        <v>393</v>
      </c>
      <c r="E54" s="48">
        <v>12</v>
      </c>
      <c r="F54" s="48" t="s">
        <v>393</v>
      </c>
      <c r="G54" s="12">
        <v>10000</v>
      </c>
      <c r="H54" s="48" t="s">
        <v>393</v>
      </c>
      <c r="I54" s="13">
        <v>120</v>
      </c>
    </row>
    <row r="55" spans="1:11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49" t="s">
        <v>393</v>
      </c>
      <c r="J55" s="247"/>
      <c r="K55" s="247"/>
    </row>
    <row r="56" spans="1:11">
      <c r="A56" s="66" t="s">
        <v>489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12" t="s">
        <v>393</v>
      </c>
      <c r="I56" s="49" t="s">
        <v>393</v>
      </c>
    </row>
    <row r="57" spans="1:11">
      <c r="A57" s="66" t="s">
        <v>490</v>
      </c>
      <c r="B57" s="48" t="s">
        <v>393</v>
      </c>
      <c r="C57" s="48">
        <v>32</v>
      </c>
      <c r="D57" s="48" t="s">
        <v>393</v>
      </c>
      <c r="E57" s="48">
        <v>32</v>
      </c>
      <c r="F57" s="12" t="s">
        <v>393</v>
      </c>
      <c r="G57" s="12">
        <v>10500</v>
      </c>
      <c r="H57" s="48" t="s">
        <v>393</v>
      </c>
      <c r="I57" s="49">
        <v>336</v>
      </c>
      <c r="J57" s="247"/>
      <c r="K57" s="247"/>
    </row>
    <row r="58" spans="1:11">
      <c r="A58" s="76" t="s">
        <v>565</v>
      </c>
      <c r="B58" s="77" t="s">
        <v>393</v>
      </c>
      <c r="C58" s="81">
        <v>159</v>
      </c>
      <c r="D58" s="77" t="s">
        <v>393</v>
      </c>
      <c r="E58" s="77">
        <v>159</v>
      </c>
      <c r="F58" s="77" t="s">
        <v>393</v>
      </c>
      <c r="G58" s="81">
        <v>12270</v>
      </c>
      <c r="H58" s="77" t="s">
        <v>393</v>
      </c>
      <c r="I58" s="82">
        <v>1951</v>
      </c>
      <c r="J58" s="247"/>
      <c r="K58" s="247"/>
    </row>
    <row r="59" spans="1:11">
      <c r="A59" s="66"/>
      <c r="B59" s="48"/>
      <c r="C59" s="12"/>
      <c r="D59" s="12"/>
      <c r="E59" s="48"/>
      <c r="F59" s="48"/>
      <c r="G59" s="12"/>
      <c r="H59" s="12"/>
      <c r="I59" s="13"/>
    </row>
    <row r="60" spans="1:11">
      <c r="A60" s="66" t="s">
        <v>492</v>
      </c>
      <c r="B60" s="48" t="s">
        <v>393</v>
      </c>
      <c r="C60" s="12">
        <v>1866</v>
      </c>
      <c r="D60" s="48" t="s">
        <v>393</v>
      </c>
      <c r="E60" s="48">
        <v>1866</v>
      </c>
      <c r="F60" s="48" t="s">
        <v>393</v>
      </c>
      <c r="G60" s="12">
        <v>16000</v>
      </c>
      <c r="H60" s="48" t="s">
        <v>393</v>
      </c>
      <c r="I60" s="13">
        <v>29856</v>
      </c>
    </row>
    <row r="61" spans="1:11">
      <c r="A61" s="66" t="s">
        <v>493</v>
      </c>
      <c r="B61" s="12" t="s">
        <v>393</v>
      </c>
      <c r="C61" s="12">
        <v>954</v>
      </c>
      <c r="D61" s="48" t="s">
        <v>393</v>
      </c>
      <c r="E61" s="48">
        <v>954</v>
      </c>
      <c r="F61" s="12" t="s">
        <v>393</v>
      </c>
      <c r="G61" s="12">
        <v>17750</v>
      </c>
      <c r="H61" s="48" t="s">
        <v>393</v>
      </c>
      <c r="I61" s="13">
        <v>16934</v>
      </c>
    </row>
    <row r="62" spans="1:11">
      <c r="A62" s="66" t="s">
        <v>494</v>
      </c>
      <c r="B62" s="85" t="s">
        <v>393</v>
      </c>
      <c r="C62" s="12">
        <v>948</v>
      </c>
      <c r="D62" s="48" t="s">
        <v>393</v>
      </c>
      <c r="E62" s="48">
        <v>948</v>
      </c>
      <c r="F62" s="85" t="s">
        <v>393</v>
      </c>
      <c r="G62" s="12">
        <v>16878</v>
      </c>
      <c r="H62" s="48" t="s">
        <v>393</v>
      </c>
      <c r="I62" s="13">
        <v>16000</v>
      </c>
    </row>
    <row r="63" spans="1:11">
      <c r="A63" s="76" t="s">
        <v>495</v>
      </c>
      <c r="B63" s="77" t="s">
        <v>393</v>
      </c>
      <c r="C63" s="81">
        <v>3768</v>
      </c>
      <c r="D63" s="77" t="s">
        <v>393</v>
      </c>
      <c r="E63" s="77">
        <v>3768</v>
      </c>
      <c r="F63" s="77" t="s">
        <v>393</v>
      </c>
      <c r="G63" s="81">
        <v>16664</v>
      </c>
      <c r="H63" s="77" t="s">
        <v>393</v>
      </c>
      <c r="I63" s="82">
        <v>62790</v>
      </c>
      <c r="J63" s="247"/>
      <c r="K63" s="247"/>
    </row>
    <row r="64" spans="1:11">
      <c r="A64" s="66"/>
      <c r="B64" s="12"/>
      <c r="C64" s="12"/>
      <c r="D64" s="48"/>
      <c r="E64" s="48"/>
      <c r="F64" s="12"/>
      <c r="G64" s="12"/>
      <c r="H64" s="48"/>
      <c r="I64" s="13"/>
    </row>
    <row r="65" spans="1:11">
      <c r="A65" s="76" t="s">
        <v>496</v>
      </c>
      <c r="B65" s="77" t="s">
        <v>393</v>
      </c>
      <c r="C65" s="81">
        <v>7584</v>
      </c>
      <c r="D65" s="77" t="s">
        <v>393</v>
      </c>
      <c r="E65" s="77">
        <v>7584</v>
      </c>
      <c r="F65" s="77" t="s">
        <v>393</v>
      </c>
      <c r="G65" s="81">
        <v>11904</v>
      </c>
      <c r="H65" s="77" t="s">
        <v>393</v>
      </c>
      <c r="I65" s="82">
        <v>90280</v>
      </c>
      <c r="J65" s="247"/>
      <c r="K65" s="247"/>
    </row>
    <row r="66" spans="1:11">
      <c r="A66" s="66"/>
      <c r="B66" s="85"/>
      <c r="C66" s="12"/>
      <c r="D66" s="48"/>
      <c r="E66" s="48"/>
      <c r="F66" s="85"/>
      <c r="G66" s="12"/>
      <c r="H66" s="48"/>
      <c r="I66" s="13"/>
    </row>
    <row r="67" spans="1:11">
      <c r="A67" s="66" t="s">
        <v>497</v>
      </c>
      <c r="B67" s="48" t="s">
        <v>393</v>
      </c>
      <c r="C67" s="48" t="s">
        <v>393</v>
      </c>
      <c r="D67" s="48" t="s">
        <v>393</v>
      </c>
      <c r="E67" s="48" t="s">
        <v>393</v>
      </c>
      <c r="F67" s="12" t="s">
        <v>393</v>
      </c>
      <c r="G67" s="12" t="s">
        <v>393</v>
      </c>
      <c r="H67" s="48" t="s">
        <v>393</v>
      </c>
      <c r="I67" s="49" t="s">
        <v>393</v>
      </c>
      <c r="J67" s="247"/>
      <c r="K67" s="247"/>
    </row>
    <row r="68" spans="1:11">
      <c r="A68" s="66" t="s">
        <v>498</v>
      </c>
      <c r="B68" s="48" t="s">
        <v>393</v>
      </c>
      <c r="C68" s="48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12" t="s">
        <v>393</v>
      </c>
      <c r="I68" s="49" t="s">
        <v>393</v>
      </c>
    </row>
    <row r="69" spans="1:11">
      <c r="A69" s="76" t="s">
        <v>499</v>
      </c>
      <c r="B69" s="77" t="s">
        <v>393</v>
      </c>
      <c r="C69" s="81" t="s">
        <v>393</v>
      </c>
      <c r="D69" s="77" t="s">
        <v>393</v>
      </c>
      <c r="E69" s="77" t="s">
        <v>393</v>
      </c>
      <c r="F69" s="77" t="s">
        <v>393</v>
      </c>
      <c r="G69" s="81" t="s">
        <v>393</v>
      </c>
      <c r="H69" s="77" t="s">
        <v>393</v>
      </c>
      <c r="I69" s="82" t="s">
        <v>393</v>
      </c>
      <c r="J69" s="247"/>
      <c r="K69" s="247"/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</row>
    <row r="71" spans="1:11">
      <c r="A71" s="66" t="s">
        <v>500</v>
      </c>
      <c r="B71" s="48" t="s">
        <v>393</v>
      </c>
      <c r="C71" s="48">
        <v>261</v>
      </c>
      <c r="D71" s="48" t="s">
        <v>393</v>
      </c>
      <c r="E71" s="48">
        <v>261</v>
      </c>
      <c r="F71" s="12" t="s">
        <v>393</v>
      </c>
      <c r="G71" s="12">
        <v>11418</v>
      </c>
      <c r="H71" s="48" t="s">
        <v>393</v>
      </c>
      <c r="I71" s="49">
        <v>2980</v>
      </c>
      <c r="J71" s="247"/>
      <c r="K71" s="247"/>
    </row>
    <row r="72" spans="1:11">
      <c r="A72" s="66" t="s">
        <v>501</v>
      </c>
      <c r="B72" s="48" t="s">
        <v>393</v>
      </c>
      <c r="C72" s="48">
        <v>186</v>
      </c>
      <c r="D72" s="48" t="s">
        <v>393</v>
      </c>
      <c r="E72" s="48">
        <v>186</v>
      </c>
      <c r="F72" s="12" t="s">
        <v>393</v>
      </c>
      <c r="G72" s="12">
        <v>18636</v>
      </c>
      <c r="H72" s="12" t="s">
        <v>393</v>
      </c>
      <c r="I72" s="13">
        <v>3463</v>
      </c>
    </row>
    <row r="73" spans="1:11">
      <c r="A73" s="66" t="s">
        <v>502</v>
      </c>
      <c r="B73" s="48">
        <v>1</v>
      </c>
      <c r="C73" s="48">
        <v>89</v>
      </c>
      <c r="D73" s="48" t="s">
        <v>393</v>
      </c>
      <c r="E73" s="48">
        <v>90</v>
      </c>
      <c r="F73" s="12">
        <v>6000</v>
      </c>
      <c r="G73" s="12">
        <v>13500</v>
      </c>
      <c r="H73" s="48" t="s">
        <v>393</v>
      </c>
      <c r="I73" s="49">
        <v>1208</v>
      </c>
      <c r="J73" s="247"/>
      <c r="K73" s="247"/>
    </row>
    <row r="74" spans="1:11">
      <c r="A74" s="66" t="s">
        <v>503</v>
      </c>
      <c r="B74" s="48" t="s">
        <v>393</v>
      </c>
      <c r="C74" s="48">
        <v>781</v>
      </c>
      <c r="D74" s="48" t="s">
        <v>393</v>
      </c>
      <c r="E74" s="48">
        <v>781</v>
      </c>
      <c r="F74" s="12" t="s">
        <v>393</v>
      </c>
      <c r="G74" s="12">
        <v>11972</v>
      </c>
      <c r="H74" s="12" t="s">
        <v>393</v>
      </c>
      <c r="I74" s="49">
        <v>9350</v>
      </c>
    </row>
    <row r="75" spans="1:11">
      <c r="A75" s="66" t="s">
        <v>504</v>
      </c>
      <c r="B75" s="48" t="s">
        <v>393</v>
      </c>
      <c r="C75" s="48">
        <v>20</v>
      </c>
      <c r="D75" s="48" t="s">
        <v>393</v>
      </c>
      <c r="E75" s="48">
        <v>20</v>
      </c>
      <c r="F75" s="12" t="s">
        <v>393</v>
      </c>
      <c r="G75" s="12">
        <v>12000</v>
      </c>
      <c r="H75" s="12" t="s">
        <v>393</v>
      </c>
      <c r="I75" s="49">
        <v>240</v>
      </c>
    </row>
    <row r="76" spans="1:11">
      <c r="A76" s="66" t="s">
        <v>505</v>
      </c>
      <c r="B76" s="48">
        <v>8</v>
      </c>
      <c r="C76" s="48">
        <v>45</v>
      </c>
      <c r="D76" s="48" t="s">
        <v>393</v>
      </c>
      <c r="E76" s="48">
        <v>53</v>
      </c>
      <c r="F76" s="12">
        <v>6000</v>
      </c>
      <c r="G76" s="12">
        <v>12500</v>
      </c>
      <c r="H76" s="12" t="s">
        <v>393</v>
      </c>
      <c r="I76" s="49">
        <v>610</v>
      </c>
    </row>
    <row r="77" spans="1:11">
      <c r="A77" s="66" t="s">
        <v>506</v>
      </c>
      <c r="B77" s="48">
        <v>4</v>
      </c>
      <c r="C77" s="48">
        <v>382</v>
      </c>
      <c r="D77" s="48" t="s">
        <v>393</v>
      </c>
      <c r="E77" s="48">
        <v>386</v>
      </c>
      <c r="F77" s="12">
        <v>2000</v>
      </c>
      <c r="G77" s="12">
        <v>17600</v>
      </c>
      <c r="H77" s="12" t="s">
        <v>393</v>
      </c>
      <c r="I77" s="49">
        <v>6731</v>
      </c>
    </row>
    <row r="78" spans="1:11">
      <c r="A78" s="66" t="s">
        <v>507</v>
      </c>
      <c r="B78" s="48">
        <v>10</v>
      </c>
      <c r="C78" s="48">
        <v>179</v>
      </c>
      <c r="D78" s="48" t="s">
        <v>393</v>
      </c>
      <c r="E78" s="48">
        <v>189</v>
      </c>
      <c r="F78" s="12">
        <v>5750</v>
      </c>
      <c r="G78" s="12">
        <v>16500</v>
      </c>
      <c r="H78" s="12" t="s">
        <v>393</v>
      </c>
      <c r="I78" s="49">
        <v>3011</v>
      </c>
    </row>
    <row r="79" spans="1:11">
      <c r="A79" s="76" t="s">
        <v>508</v>
      </c>
      <c r="B79" s="77">
        <v>23</v>
      </c>
      <c r="C79" s="81">
        <v>1943</v>
      </c>
      <c r="D79" s="77" t="s">
        <v>393</v>
      </c>
      <c r="E79" s="77">
        <v>1966</v>
      </c>
      <c r="F79" s="77">
        <v>5196</v>
      </c>
      <c r="G79" s="81">
        <v>14142</v>
      </c>
      <c r="H79" s="77" t="s">
        <v>393</v>
      </c>
      <c r="I79" s="82">
        <v>27593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11">
      <c r="A81" s="66" t="s">
        <v>509</v>
      </c>
      <c r="B81" s="48" t="s">
        <v>393</v>
      </c>
      <c r="C81" s="48">
        <v>1</v>
      </c>
      <c r="D81" s="48" t="s">
        <v>393</v>
      </c>
      <c r="E81" s="48">
        <v>1</v>
      </c>
      <c r="F81" s="12" t="s">
        <v>393</v>
      </c>
      <c r="G81" s="12">
        <v>25000</v>
      </c>
      <c r="H81" s="12" t="s">
        <v>393</v>
      </c>
      <c r="I81" s="49">
        <v>25</v>
      </c>
    </row>
    <row r="82" spans="1:11">
      <c r="A82" s="66" t="s">
        <v>510</v>
      </c>
      <c r="B82" s="48">
        <v>9</v>
      </c>
      <c r="C82" s="48">
        <v>1</v>
      </c>
      <c r="D82" s="48" t="s">
        <v>393</v>
      </c>
      <c r="E82" s="48">
        <v>9</v>
      </c>
      <c r="F82" s="12">
        <v>2000</v>
      </c>
      <c r="G82" s="12">
        <v>10000</v>
      </c>
      <c r="H82" s="12" t="s">
        <v>393</v>
      </c>
      <c r="I82" s="49">
        <v>23</v>
      </c>
    </row>
    <row r="83" spans="1:11">
      <c r="A83" s="76" t="s">
        <v>511</v>
      </c>
      <c r="B83" s="77">
        <v>9</v>
      </c>
      <c r="C83" s="81">
        <v>2</v>
      </c>
      <c r="D83" s="77" t="s">
        <v>393</v>
      </c>
      <c r="E83" s="77">
        <v>10</v>
      </c>
      <c r="F83" s="77">
        <v>2000</v>
      </c>
      <c r="G83" s="81">
        <v>17500</v>
      </c>
      <c r="H83" s="77" t="s">
        <v>393</v>
      </c>
      <c r="I83" s="82">
        <v>48</v>
      </c>
      <c r="J83" s="247"/>
      <c r="K83" s="247"/>
    </row>
    <row r="84" spans="1:11">
      <c r="A84" s="66"/>
      <c r="B84" s="48"/>
      <c r="C84" s="48"/>
      <c r="D84" s="48"/>
      <c r="E84" s="48"/>
      <c r="F84" s="12"/>
      <c r="G84" s="12"/>
      <c r="H84" s="12"/>
      <c r="I84" s="49"/>
    </row>
    <row r="85" spans="1:11" ht="13.5" thickBot="1">
      <c r="A85" s="69" t="s">
        <v>512</v>
      </c>
      <c r="B85" s="55">
        <v>35</v>
      </c>
      <c r="C85" s="205">
        <v>15643</v>
      </c>
      <c r="D85" s="55">
        <v>1</v>
      </c>
      <c r="E85" s="55">
        <v>15678</v>
      </c>
      <c r="F85" s="55">
        <v>5071</v>
      </c>
      <c r="G85" s="205">
        <v>13621</v>
      </c>
      <c r="H85" s="55">
        <v>9500</v>
      </c>
      <c r="I85" s="215">
        <v>213258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Hoja241">
    <pageSetUpPr fitToPage="1"/>
  </sheetPr>
  <dimension ref="B1:G2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2.85546875" style="385" customWidth="1"/>
    <col min="3" max="7" width="23.14062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7" s="415" customFormat="1" ht="18">
      <c r="B1" s="1557" t="s">
        <v>369</v>
      </c>
      <c r="C1" s="1557"/>
      <c r="D1" s="1557"/>
      <c r="E1" s="1557"/>
      <c r="F1" s="1557"/>
      <c r="G1" s="1557"/>
    </row>
    <row r="2" spans="2:7" s="416" customFormat="1" ht="12.75" customHeight="1"/>
    <row r="3" spans="2:7" s="416" customFormat="1" ht="15">
      <c r="B3" s="1565" t="s">
        <v>1007</v>
      </c>
      <c r="C3" s="1565"/>
      <c r="D3" s="1565"/>
      <c r="E3" s="1565"/>
      <c r="F3" s="1565"/>
      <c r="G3" s="1565"/>
    </row>
    <row r="4" spans="2:7" s="416" customFormat="1" ht="15">
      <c r="B4" s="1565" t="s">
        <v>1008</v>
      </c>
      <c r="C4" s="1565"/>
      <c r="D4" s="1565"/>
      <c r="E4" s="1565"/>
      <c r="F4" s="1565"/>
      <c r="G4" s="1565"/>
    </row>
    <row r="5" spans="2:7" s="416" customFormat="1" ht="13.5" customHeight="1" thickBot="1">
      <c r="B5" s="417"/>
      <c r="C5" s="418"/>
      <c r="D5" s="418"/>
      <c r="E5" s="418"/>
      <c r="F5" s="418"/>
      <c r="G5" s="418"/>
    </row>
    <row r="6" spans="2:7" s="1176" customFormat="1" ht="21.75" customHeight="1">
      <c r="B6" s="1673" t="s">
        <v>372</v>
      </c>
      <c r="C6" s="1125"/>
      <c r="D6" s="1125"/>
      <c r="E6" s="1125"/>
      <c r="F6" s="820" t="s">
        <v>514</v>
      </c>
      <c r="G6" s="746"/>
    </row>
    <row r="7" spans="2:7" s="1176" customFormat="1" ht="18.75" customHeight="1">
      <c r="B7" s="1674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7" s="1176" customFormat="1" ht="13.5" customHeight="1">
      <c r="B8" s="1674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7" s="1176" customFormat="1" ht="27.75" customHeight="1" thickBot="1">
      <c r="B9" s="1675"/>
      <c r="C9" s="750"/>
      <c r="D9" s="750"/>
      <c r="E9" s="750"/>
      <c r="F9" s="785" t="s">
        <v>519</v>
      </c>
      <c r="G9" s="1017"/>
    </row>
    <row r="10" spans="2:7" ht="18.75" customHeight="1">
      <c r="B10" s="15">
        <v>2004</v>
      </c>
      <c r="C10" s="1427">
        <v>25.593</v>
      </c>
      <c r="D10" s="1428">
        <v>182.99691321845816</v>
      </c>
      <c r="E10" s="1427">
        <v>468.34399999999999</v>
      </c>
      <c r="F10" s="1319">
        <v>34.54</v>
      </c>
      <c r="G10" s="1322">
        <v>161766.01759999999</v>
      </c>
    </row>
    <row r="11" spans="2:7">
      <c r="B11" s="15">
        <v>2005</v>
      </c>
      <c r="C11" s="1427">
        <v>25.323</v>
      </c>
      <c r="D11" s="1428">
        <v>174.46590056470401</v>
      </c>
      <c r="E11" s="1427">
        <v>441.8</v>
      </c>
      <c r="F11" s="1319">
        <v>44.56</v>
      </c>
      <c r="G11" s="1322">
        <v>196866.08</v>
      </c>
    </row>
    <row r="12" spans="2:7">
      <c r="B12" s="15">
        <v>2006</v>
      </c>
      <c r="C12" s="1427">
        <v>24.9</v>
      </c>
      <c r="D12" s="1428">
        <v>184.7389558232932</v>
      </c>
      <c r="E12" s="1427">
        <v>460</v>
      </c>
      <c r="F12" s="1319">
        <v>46.7</v>
      </c>
      <c r="G12" s="1322">
        <v>214820</v>
      </c>
    </row>
    <row r="13" spans="2:7">
      <c r="B13" s="15">
        <v>2007</v>
      </c>
      <c r="C13" s="1427">
        <v>24.768000000000001</v>
      </c>
      <c r="D13" s="1428">
        <v>177.75113049095609</v>
      </c>
      <c r="E13" s="1427">
        <v>440.25400000000002</v>
      </c>
      <c r="F13" s="1319">
        <v>43.99</v>
      </c>
      <c r="G13" s="1322">
        <v>193667.7346</v>
      </c>
    </row>
    <row r="14" spans="2:7">
      <c r="B14" s="15">
        <v>2008</v>
      </c>
      <c r="C14" s="1427">
        <v>23.856999999999999</v>
      </c>
      <c r="D14" s="1428">
        <v>181.04162300373054</v>
      </c>
      <c r="E14" s="1427">
        <v>431.911</v>
      </c>
      <c r="F14" s="1319">
        <v>37.5</v>
      </c>
      <c r="G14" s="1322">
        <v>161966.625</v>
      </c>
    </row>
    <row r="15" spans="2:7">
      <c r="B15" s="15" t="s">
        <v>1009</v>
      </c>
      <c r="C15" s="1427">
        <v>6.9649999999999999</v>
      </c>
      <c r="D15" s="1428">
        <v>225.32232591529078</v>
      </c>
      <c r="E15" s="1427">
        <v>156.93700000000001</v>
      </c>
      <c r="F15" s="1319">
        <v>40.28</v>
      </c>
      <c r="G15" s="1322">
        <v>63214.223600000005</v>
      </c>
    </row>
    <row r="16" spans="2:7">
      <c r="B16" s="15">
        <v>2010</v>
      </c>
      <c r="C16" s="1427">
        <v>6.8259999999999996</v>
      </c>
      <c r="D16" s="1428">
        <v>222.05244652798129</v>
      </c>
      <c r="E16" s="1427">
        <v>151.57300000000001</v>
      </c>
      <c r="F16" s="1319">
        <v>54.71</v>
      </c>
      <c r="G16" s="1322">
        <v>82925.588300000003</v>
      </c>
    </row>
    <row r="17" spans="2:7">
      <c r="B17" s="15">
        <v>2011</v>
      </c>
      <c r="C17" s="1427">
        <v>6.7590000000000003</v>
      </c>
      <c r="D17" s="1428">
        <v>217.93164669329784</v>
      </c>
      <c r="E17" s="1427">
        <v>147.30000000000001</v>
      </c>
      <c r="F17" s="1319">
        <v>32.53</v>
      </c>
      <c r="G17" s="1322">
        <v>47916.69</v>
      </c>
    </row>
    <row r="18" spans="2:7">
      <c r="B18" s="15">
        <v>2012</v>
      </c>
      <c r="C18" s="1427">
        <v>6.5869999999999997</v>
      </c>
      <c r="D18" s="1428">
        <v>220.53742219523303</v>
      </c>
      <c r="E18" s="1427">
        <v>145.268</v>
      </c>
      <c r="F18" s="1319">
        <v>41.37</v>
      </c>
      <c r="G18" s="1322">
        <v>60097.371599999999</v>
      </c>
    </row>
    <row r="19" spans="2:7">
      <c r="B19" s="15">
        <v>2013</v>
      </c>
      <c r="C19" s="1427">
        <v>6.4180000000000001</v>
      </c>
      <c r="D19" s="1428">
        <v>228.61327516360234</v>
      </c>
      <c r="E19" s="1427">
        <v>146.72399999999999</v>
      </c>
      <c r="F19" s="1319">
        <v>51.25</v>
      </c>
      <c r="G19" s="1322">
        <v>75196.049999999988</v>
      </c>
    </row>
    <row r="20" spans="2:7" ht="13.5" thickBot="1">
      <c r="B20" s="19">
        <v>2014</v>
      </c>
      <c r="C20" s="1429">
        <v>6.61</v>
      </c>
      <c r="D20" s="1430">
        <f>E20/C20*10</f>
        <v>229.42662632375189</v>
      </c>
      <c r="E20" s="1429">
        <v>151.65100000000001</v>
      </c>
      <c r="F20" s="1320">
        <v>38.409999999999997</v>
      </c>
      <c r="G20" s="1323">
        <v>58249.149099999995</v>
      </c>
    </row>
    <row r="21" spans="2:7">
      <c r="B21" s="1728" t="s">
        <v>1010</v>
      </c>
      <c r="C21" s="1728"/>
      <c r="D21" s="1728"/>
    </row>
    <row r="22" spans="2:7" ht="13.5" customHeight="1"/>
  </sheetData>
  <mergeCells count="5">
    <mergeCell ref="B21:D21"/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Hoja243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5703125" style="240" customWidth="1"/>
    <col min="2" max="8" width="12.7109375" style="240" customWidth="1"/>
    <col min="9" max="9" width="1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1423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1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1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1.75" customHeight="1" thickBot="1">
      <c r="A7" s="1549"/>
      <c r="B7" s="1702"/>
      <c r="C7" s="1187" t="s">
        <v>883</v>
      </c>
      <c r="D7" s="1187" t="s">
        <v>884</v>
      </c>
      <c r="E7" s="1702" t="s">
        <v>389</v>
      </c>
      <c r="F7" s="1702"/>
      <c r="G7" s="1187" t="s">
        <v>883</v>
      </c>
      <c r="H7" s="1187" t="s">
        <v>884</v>
      </c>
      <c r="I7" s="1543"/>
    </row>
    <row r="8" spans="1:11" ht="21" customHeight="1">
      <c r="A8" s="75" t="s">
        <v>452</v>
      </c>
      <c r="B8" s="126">
        <v>34</v>
      </c>
      <c r="C8" s="126">
        <v>3</v>
      </c>
      <c r="D8" s="45" t="s">
        <v>393</v>
      </c>
      <c r="E8" s="45">
        <v>37</v>
      </c>
      <c r="F8" s="126">
        <v>24170</v>
      </c>
      <c r="G8" s="126">
        <v>25610</v>
      </c>
      <c r="H8" s="45" t="s">
        <v>393</v>
      </c>
      <c r="I8" s="135">
        <v>899</v>
      </c>
      <c r="J8" s="247"/>
      <c r="K8" s="247"/>
    </row>
    <row r="9" spans="1:11">
      <c r="A9" s="66" t="s">
        <v>453</v>
      </c>
      <c r="B9" s="12">
        <v>6</v>
      </c>
      <c r="C9" s="12" t="s">
        <v>393</v>
      </c>
      <c r="D9" s="48" t="s">
        <v>393</v>
      </c>
      <c r="E9" s="48">
        <v>6</v>
      </c>
      <c r="F9" s="12">
        <v>23680</v>
      </c>
      <c r="G9" s="12" t="s">
        <v>393</v>
      </c>
      <c r="H9" s="48" t="s">
        <v>393</v>
      </c>
      <c r="I9" s="13">
        <v>142</v>
      </c>
      <c r="J9" s="247"/>
      <c r="K9" s="247"/>
    </row>
    <row r="10" spans="1:11">
      <c r="A10" s="66" t="s">
        <v>454</v>
      </c>
      <c r="B10" s="48">
        <v>5</v>
      </c>
      <c r="C10" s="48">
        <v>1</v>
      </c>
      <c r="D10" s="48" t="s">
        <v>393</v>
      </c>
      <c r="E10" s="48">
        <v>6</v>
      </c>
      <c r="F10" s="12">
        <v>14600</v>
      </c>
      <c r="G10" s="12">
        <v>22000</v>
      </c>
      <c r="H10" s="48" t="s">
        <v>393</v>
      </c>
      <c r="I10" s="49">
        <v>95</v>
      </c>
      <c r="J10" s="247"/>
      <c r="K10" s="247"/>
    </row>
    <row r="11" spans="1:11">
      <c r="A11" s="66" t="s">
        <v>455</v>
      </c>
      <c r="B11" s="12">
        <v>41</v>
      </c>
      <c r="C11" s="12">
        <v>4</v>
      </c>
      <c r="D11" s="48" t="s">
        <v>393</v>
      </c>
      <c r="E11" s="48">
        <v>45</v>
      </c>
      <c r="F11" s="12">
        <v>14600</v>
      </c>
      <c r="G11" s="12">
        <v>20790</v>
      </c>
      <c r="H11" s="48" t="s">
        <v>393</v>
      </c>
      <c r="I11" s="13">
        <v>682</v>
      </c>
      <c r="J11" s="247"/>
      <c r="K11" s="247"/>
    </row>
    <row r="12" spans="1:11">
      <c r="A12" s="76" t="s">
        <v>456</v>
      </c>
      <c r="B12" s="77">
        <v>86</v>
      </c>
      <c r="C12" s="77">
        <v>8</v>
      </c>
      <c r="D12" s="77" t="s">
        <v>393</v>
      </c>
      <c r="E12" s="77">
        <v>94</v>
      </c>
      <c r="F12" s="81">
        <v>19017</v>
      </c>
      <c r="G12" s="81">
        <v>22749</v>
      </c>
      <c r="H12" s="77" t="s">
        <v>393</v>
      </c>
      <c r="I12" s="78">
        <v>1818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</v>
      </c>
      <c r="C14" s="77" t="s">
        <v>393</v>
      </c>
      <c r="D14" s="77" t="s">
        <v>393</v>
      </c>
      <c r="E14" s="77">
        <v>1</v>
      </c>
      <c r="F14" s="81">
        <v>15000</v>
      </c>
      <c r="G14" s="81" t="s">
        <v>393</v>
      </c>
      <c r="H14" s="77" t="s">
        <v>393</v>
      </c>
      <c r="I14" s="78">
        <v>15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8</v>
      </c>
      <c r="C16" s="77" t="s">
        <v>393</v>
      </c>
      <c r="D16" s="77" t="s">
        <v>393</v>
      </c>
      <c r="E16" s="77">
        <v>8</v>
      </c>
      <c r="F16" s="81">
        <v>21200</v>
      </c>
      <c r="G16" s="81" t="s">
        <v>393</v>
      </c>
      <c r="H16" s="77" t="s">
        <v>393</v>
      </c>
      <c r="I16" s="78">
        <v>170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8</v>
      </c>
      <c r="D18" s="48" t="s">
        <v>393</v>
      </c>
      <c r="E18" s="48">
        <v>8</v>
      </c>
      <c r="F18" s="12" t="s">
        <v>393</v>
      </c>
      <c r="G18" s="12">
        <v>22850</v>
      </c>
      <c r="H18" s="48" t="s">
        <v>393</v>
      </c>
      <c r="I18" s="13">
        <v>183</v>
      </c>
      <c r="J18" s="247"/>
      <c r="K18" s="247"/>
    </row>
    <row r="19" spans="1:11">
      <c r="A19" s="66" t="s">
        <v>460</v>
      </c>
      <c r="B19" s="12">
        <v>15</v>
      </c>
      <c r="C19" s="48" t="s">
        <v>393</v>
      </c>
      <c r="D19" s="48" t="s">
        <v>393</v>
      </c>
      <c r="E19" s="48">
        <v>15</v>
      </c>
      <c r="F19" s="12">
        <v>16300</v>
      </c>
      <c r="G19" s="48" t="s">
        <v>393</v>
      </c>
      <c r="H19" s="48" t="s">
        <v>393</v>
      </c>
      <c r="I19" s="13">
        <v>245</v>
      </c>
      <c r="J19" s="247"/>
      <c r="K19" s="247"/>
    </row>
    <row r="20" spans="1:11">
      <c r="A20" s="66" t="s">
        <v>461</v>
      </c>
      <c r="B20" s="12">
        <v>8</v>
      </c>
      <c r="C20" s="12">
        <v>7</v>
      </c>
      <c r="D20" s="48" t="s">
        <v>393</v>
      </c>
      <c r="E20" s="48">
        <v>15</v>
      </c>
      <c r="F20" s="12">
        <v>15200</v>
      </c>
      <c r="G20" s="12">
        <v>22750</v>
      </c>
      <c r="H20" s="48" t="s">
        <v>393</v>
      </c>
      <c r="I20" s="13">
        <v>281</v>
      </c>
      <c r="J20" s="247"/>
      <c r="K20" s="247"/>
    </row>
    <row r="21" spans="1:11">
      <c r="A21" s="76" t="s">
        <v>462</v>
      </c>
      <c r="B21" s="77">
        <v>23</v>
      </c>
      <c r="C21" s="77">
        <v>15</v>
      </c>
      <c r="D21" s="77" t="s">
        <v>393</v>
      </c>
      <c r="E21" s="77">
        <v>38</v>
      </c>
      <c r="F21" s="81">
        <v>15917</v>
      </c>
      <c r="G21" s="81">
        <v>22803</v>
      </c>
      <c r="H21" s="77" t="s">
        <v>393</v>
      </c>
      <c r="I21" s="78">
        <v>709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1182</v>
      </c>
      <c r="D23" s="77" t="s">
        <v>393</v>
      </c>
      <c r="E23" s="77">
        <v>1182</v>
      </c>
      <c r="F23" s="81" t="s">
        <v>393</v>
      </c>
      <c r="G23" s="81">
        <v>18449</v>
      </c>
      <c r="H23" s="77" t="s">
        <v>393</v>
      </c>
      <c r="I23" s="78">
        <v>21807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405</v>
      </c>
      <c r="D25" s="77" t="s">
        <v>393</v>
      </c>
      <c r="E25" s="77">
        <v>405</v>
      </c>
      <c r="F25" s="81" t="s">
        <v>393</v>
      </c>
      <c r="G25" s="81">
        <v>23500</v>
      </c>
      <c r="H25" s="77" t="s">
        <v>393</v>
      </c>
      <c r="I25" s="78">
        <v>9518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>
        <v>2</v>
      </c>
      <c r="D28" s="48" t="s">
        <v>393</v>
      </c>
      <c r="E28" s="48">
        <v>2</v>
      </c>
      <c r="F28" s="48" t="s">
        <v>393</v>
      </c>
      <c r="G28" s="12">
        <v>18000</v>
      </c>
      <c r="H28" s="48" t="s">
        <v>393</v>
      </c>
      <c r="I28" s="49">
        <v>36</v>
      </c>
      <c r="J28" s="247"/>
      <c r="K28" s="247"/>
    </row>
    <row r="29" spans="1:11">
      <c r="A29" s="66" t="s">
        <v>467</v>
      </c>
      <c r="B29" s="48" t="s">
        <v>393</v>
      </c>
      <c r="C29" s="12">
        <v>410</v>
      </c>
      <c r="D29" s="48" t="s">
        <v>393</v>
      </c>
      <c r="E29" s="48">
        <v>410</v>
      </c>
      <c r="F29" s="48" t="s">
        <v>393</v>
      </c>
      <c r="G29" s="12">
        <v>30000</v>
      </c>
      <c r="H29" s="48" t="s">
        <v>393</v>
      </c>
      <c r="I29" s="13">
        <v>12300</v>
      </c>
      <c r="J29" s="247"/>
      <c r="K29" s="247"/>
    </row>
    <row r="30" spans="1:11">
      <c r="A30" s="76" t="s">
        <v>468</v>
      </c>
      <c r="B30" s="77" t="s">
        <v>393</v>
      </c>
      <c r="C30" s="77">
        <v>412</v>
      </c>
      <c r="D30" s="77" t="s">
        <v>393</v>
      </c>
      <c r="E30" s="77">
        <v>412</v>
      </c>
      <c r="F30" s="81" t="s">
        <v>393</v>
      </c>
      <c r="G30" s="81">
        <v>29942</v>
      </c>
      <c r="H30" s="77" t="s">
        <v>393</v>
      </c>
      <c r="I30" s="78">
        <v>12336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81</v>
      </c>
      <c r="D32" s="48" t="s">
        <v>393</v>
      </c>
      <c r="E32" s="48">
        <v>81</v>
      </c>
      <c r="F32" s="83" t="s">
        <v>393</v>
      </c>
      <c r="G32" s="83">
        <v>18123</v>
      </c>
      <c r="H32" s="48" t="s">
        <v>393</v>
      </c>
      <c r="I32" s="13">
        <v>1468</v>
      </c>
      <c r="J32" s="247"/>
      <c r="K32" s="247"/>
    </row>
    <row r="33" spans="1:11">
      <c r="A33" s="66" t="s">
        <v>470</v>
      </c>
      <c r="B33" s="83" t="s">
        <v>393</v>
      </c>
      <c r="C33" s="83">
        <v>38</v>
      </c>
      <c r="D33" s="48" t="s">
        <v>393</v>
      </c>
      <c r="E33" s="48">
        <v>38</v>
      </c>
      <c r="F33" s="83" t="s">
        <v>393</v>
      </c>
      <c r="G33" s="83">
        <v>23183</v>
      </c>
      <c r="H33" s="48" t="s">
        <v>393</v>
      </c>
      <c r="I33" s="13">
        <v>883</v>
      </c>
      <c r="J33" s="247"/>
      <c r="K33" s="247"/>
    </row>
    <row r="34" spans="1:11">
      <c r="A34" s="66" t="s">
        <v>471</v>
      </c>
      <c r="B34" s="83" t="s">
        <v>393</v>
      </c>
      <c r="C34" s="83">
        <v>18</v>
      </c>
      <c r="D34" s="48" t="s">
        <v>393</v>
      </c>
      <c r="E34" s="48">
        <v>18</v>
      </c>
      <c r="F34" s="83" t="s">
        <v>393</v>
      </c>
      <c r="G34" s="83">
        <v>22500</v>
      </c>
      <c r="H34" s="48" t="s">
        <v>393</v>
      </c>
      <c r="I34" s="13">
        <v>405</v>
      </c>
      <c r="J34" s="247"/>
      <c r="K34" s="247"/>
    </row>
    <row r="35" spans="1:11">
      <c r="A35" s="66" t="s">
        <v>472</v>
      </c>
      <c r="B35" s="83" t="s">
        <v>393</v>
      </c>
      <c r="C35" s="83">
        <v>261</v>
      </c>
      <c r="D35" s="48" t="s">
        <v>393</v>
      </c>
      <c r="E35" s="48">
        <v>261</v>
      </c>
      <c r="F35" s="83" t="s">
        <v>393</v>
      </c>
      <c r="G35" s="83">
        <v>20000</v>
      </c>
      <c r="H35" s="48" t="s">
        <v>393</v>
      </c>
      <c r="I35" s="13">
        <v>5220</v>
      </c>
      <c r="J35" s="247"/>
      <c r="K35" s="247"/>
    </row>
    <row r="36" spans="1:11">
      <c r="A36" s="76" t="s">
        <v>473</v>
      </c>
      <c r="B36" s="77" t="s">
        <v>393</v>
      </c>
      <c r="C36" s="77">
        <v>398</v>
      </c>
      <c r="D36" s="77" t="s">
        <v>393</v>
      </c>
      <c r="E36" s="77">
        <v>398</v>
      </c>
      <c r="F36" s="81" t="s">
        <v>393</v>
      </c>
      <c r="G36" s="81">
        <v>20035</v>
      </c>
      <c r="H36" s="77" t="s">
        <v>393</v>
      </c>
      <c r="I36" s="78">
        <v>7976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142</v>
      </c>
      <c r="D38" s="77" t="s">
        <v>393</v>
      </c>
      <c r="E38" s="77">
        <v>142</v>
      </c>
      <c r="F38" s="81" t="s">
        <v>393</v>
      </c>
      <c r="G38" s="81">
        <v>8300</v>
      </c>
      <c r="H38" s="77" t="s">
        <v>393</v>
      </c>
      <c r="I38" s="78">
        <v>1179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12" t="s">
        <v>393</v>
      </c>
      <c r="C41" s="12">
        <v>25</v>
      </c>
      <c r="D41" s="48" t="s">
        <v>393</v>
      </c>
      <c r="E41" s="48">
        <v>25</v>
      </c>
      <c r="F41" s="12" t="s">
        <v>393</v>
      </c>
      <c r="G41" s="12">
        <v>20000</v>
      </c>
      <c r="H41" s="48" t="s">
        <v>393</v>
      </c>
      <c r="I41" s="13">
        <v>500</v>
      </c>
      <c r="J41" s="247"/>
      <c r="K41" s="247"/>
    </row>
    <row r="42" spans="1:11">
      <c r="A42" s="66" t="s">
        <v>477</v>
      </c>
      <c r="B42" s="12" t="s">
        <v>393</v>
      </c>
      <c r="C42" s="12">
        <v>38</v>
      </c>
      <c r="D42" s="48" t="s">
        <v>393</v>
      </c>
      <c r="E42" s="48">
        <v>38</v>
      </c>
      <c r="F42" s="12" t="s">
        <v>393</v>
      </c>
      <c r="G42" s="12">
        <v>35000</v>
      </c>
      <c r="H42" s="48" t="s">
        <v>393</v>
      </c>
      <c r="I42" s="13">
        <v>1330</v>
      </c>
      <c r="J42" s="247"/>
      <c r="K42" s="247"/>
    </row>
    <row r="43" spans="1:11">
      <c r="A43" s="66" t="s">
        <v>478</v>
      </c>
      <c r="B43" s="48" t="s">
        <v>393</v>
      </c>
      <c r="C43" s="12">
        <v>2</v>
      </c>
      <c r="D43" s="48" t="s">
        <v>393</v>
      </c>
      <c r="E43" s="48">
        <v>2</v>
      </c>
      <c r="F43" s="48" t="s">
        <v>393</v>
      </c>
      <c r="G43" s="12">
        <v>40000</v>
      </c>
      <c r="H43" s="48" t="s">
        <v>393</v>
      </c>
      <c r="I43" s="13">
        <v>80</v>
      </c>
      <c r="J43" s="247"/>
      <c r="K43" s="247"/>
    </row>
    <row r="44" spans="1:11">
      <c r="A44" s="66" t="s">
        <v>479</v>
      </c>
      <c r="B44" s="12" t="s">
        <v>393</v>
      </c>
      <c r="C44" s="12">
        <v>5</v>
      </c>
      <c r="D44" s="48" t="s">
        <v>393</v>
      </c>
      <c r="E44" s="48">
        <v>5</v>
      </c>
      <c r="F44" s="12" t="s">
        <v>393</v>
      </c>
      <c r="G44" s="12">
        <v>23000</v>
      </c>
      <c r="H44" s="48" t="s">
        <v>393</v>
      </c>
      <c r="I44" s="13">
        <v>115</v>
      </c>
      <c r="J44" s="247"/>
      <c r="K44" s="247"/>
    </row>
    <row r="45" spans="1:11">
      <c r="A45" s="66" t="s">
        <v>480</v>
      </c>
      <c r="B45" s="48" t="s">
        <v>393</v>
      </c>
      <c r="C45" s="12">
        <v>25</v>
      </c>
      <c r="D45" s="48" t="s">
        <v>393</v>
      </c>
      <c r="E45" s="48">
        <v>25</v>
      </c>
      <c r="F45" s="48" t="s">
        <v>393</v>
      </c>
      <c r="G45" s="12">
        <v>30000</v>
      </c>
      <c r="H45" s="48" t="s">
        <v>393</v>
      </c>
      <c r="I45" s="13">
        <v>750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20</v>
      </c>
      <c r="D47" s="48" t="s">
        <v>393</v>
      </c>
      <c r="E47" s="48">
        <v>20</v>
      </c>
      <c r="F47" s="48" t="s">
        <v>393</v>
      </c>
      <c r="G47" s="12">
        <v>20000</v>
      </c>
      <c r="H47" s="48" t="s">
        <v>393</v>
      </c>
      <c r="I47" s="13">
        <v>400</v>
      </c>
      <c r="J47" s="247"/>
      <c r="K47" s="247"/>
    </row>
    <row r="48" spans="1:11">
      <c r="A48" s="66" t="s">
        <v>483</v>
      </c>
      <c r="B48" s="12" t="s">
        <v>393</v>
      </c>
      <c r="C48" s="12">
        <v>11</v>
      </c>
      <c r="D48" s="48" t="s">
        <v>393</v>
      </c>
      <c r="E48" s="48">
        <v>11</v>
      </c>
      <c r="F48" s="12" t="s">
        <v>393</v>
      </c>
      <c r="G48" s="12">
        <v>20000</v>
      </c>
      <c r="H48" s="48" t="s">
        <v>393</v>
      </c>
      <c r="I48" s="13">
        <v>220</v>
      </c>
      <c r="J48" s="247"/>
      <c r="K48" s="247"/>
    </row>
    <row r="49" spans="1:11">
      <c r="A49" s="76" t="s">
        <v>484</v>
      </c>
      <c r="B49" s="77" t="s">
        <v>393</v>
      </c>
      <c r="C49" s="77">
        <v>126</v>
      </c>
      <c r="D49" s="77" t="s">
        <v>393</v>
      </c>
      <c r="E49" s="77">
        <v>126</v>
      </c>
      <c r="F49" s="81" t="s">
        <v>393</v>
      </c>
      <c r="G49" s="81">
        <v>26944</v>
      </c>
      <c r="H49" s="77" t="s">
        <v>393</v>
      </c>
      <c r="I49" s="78">
        <v>3395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4</v>
      </c>
      <c r="D51" s="77" t="s">
        <v>393</v>
      </c>
      <c r="E51" s="77">
        <v>4</v>
      </c>
      <c r="F51" s="81" t="s">
        <v>393</v>
      </c>
      <c r="G51" s="81">
        <v>10000</v>
      </c>
      <c r="H51" s="77" t="s">
        <v>393</v>
      </c>
      <c r="I51" s="78">
        <v>40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18</v>
      </c>
      <c r="D53" s="48" t="s">
        <v>393</v>
      </c>
      <c r="E53" s="48">
        <v>18</v>
      </c>
      <c r="F53" s="48" t="s">
        <v>393</v>
      </c>
      <c r="G53" s="12">
        <v>18000</v>
      </c>
      <c r="H53" s="48" t="s">
        <v>393</v>
      </c>
      <c r="I53" s="13">
        <v>324</v>
      </c>
      <c r="J53" s="247"/>
      <c r="K53" s="247"/>
    </row>
    <row r="54" spans="1:11">
      <c r="A54" s="66" t="s">
        <v>487</v>
      </c>
      <c r="B54" s="48" t="s">
        <v>393</v>
      </c>
      <c r="C54" s="12">
        <v>53</v>
      </c>
      <c r="D54" s="48" t="s">
        <v>393</v>
      </c>
      <c r="E54" s="48">
        <v>53</v>
      </c>
      <c r="F54" s="48" t="s">
        <v>393</v>
      </c>
      <c r="G54" s="12">
        <v>35000</v>
      </c>
      <c r="H54" s="48" t="s">
        <v>393</v>
      </c>
      <c r="I54" s="13">
        <v>1855</v>
      </c>
      <c r="J54" s="247"/>
      <c r="K54" s="247"/>
    </row>
    <row r="55" spans="1:11">
      <c r="A55" s="66" t="s">
        <v>488</v>
      </c>
      <c r="B55" s="48" t="s">
        <v>393</v>
      </c>
      <c r="C55" s="12">
        <v>5</v>
      </c>
      <c r="D55" s="48" t="s">
        <v>393</v>
      </c>
      <c r="E55" s="48">
        <v>5</v>
      </c>
      <c r="F55" s="48" t="s">
        <v>393</v>
      </c>
      <c r="G55" s="12">
        <v>7500</v>
      </c>
      <c r="H55" s="48" t="s">
        <v>393</v>
      </c>
      <c r="I55" s="13">
        <v>38</v>
      </c>
      <c r="J55" s="247"/>
      <c r="K55" s="247"/>
    </row>
    <row r="56" spans="1:11">
      <c r="A56" s="66" t="s">
        <v>489</v>
      </c>
      <c r="B56" s="48" t="s">
        <v>393</v>
      </c>
      <c r="C56" s="12">
        <v>3</v>
      </c>
      <c r="D56" s="48" t="s">
        <v>393</v>
      </c>
      <c r="E56" s="48">
        <v>3</v>
      </c>
      <c r="F56" s="48" t="s">
        <v>393</v>
      </c>
      <c r="G56" s="12">
        <v>22000</v>
      </c>
      <c r="H56" s="48" t="s">
        <v>393</v>
      </c>
      <c r="I56" s="13">
        <v>66</v>
      </c>
      <c r="J56" s="247"/>
      <c r="K56" s="247"/>
    </row>
    <row r="57" spans="1:11">
      <c r="A57" s="66" t="s">
        <v>490</v>
      </c>
      <c r="B57" s="48" t="s">
        <v>393</v>
      </c>
      <c r="C57" s="12">
        <v>115</v>
      </c>
      <c r="D57" s="48" t="s">
        <v>393</v>
      </c>
      <c r="E57" s="48">
        <v>115</v>
      </c>
      <c r="F57" s="48" t="s">
        <v>393</v>
      </c>
      <c r="G57" s="12">
        <v>27000</v>
      </c>
      <c r="H57" s="48" t="s">
        <v>393</v>
      </c>
      <c r="I57" s="13">
        <v>3105</v>
      </c>
      <c r="J57" s="247"/>
      <c r="K57" s="247"/>
    </row>
    <row r="58" spans="1:11">
      <c r="A58" s="76" t="s">
        <v>565</v>
      </c>
      <c r="B58" s="77" t="s">
        <v>393</v>
      </c>
      <c r="C58" s="77">
        <v>194</v>
      </c>
      <c r="D58" s="77" t="s">
        <v>393</v>
      </c>
      <c r="E58" s="77">
        <v>194</v>
      </c>
      <c r="F58" s="81" t="s">
        <v>393</v>
      </c>
      <c r="G58" s="81">
        <v>27771</v>
      </c>
      <c r="H58" s="77" t="s">
        <v>393</v>
      </c>
      <c r="I58" s="78">
        <v>5388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294</v>
      </c>
      <c r="D60" s="12" t="s">
        <v>393</v>
      </c>
      <c r="E60" s="48">
        <v>294</v>
      </c>
      <c r="F60" s="48" t="s">
        <v>393</v>
      </c>
      <c r="G60" s="12">
        <v>25000</v>
      </c>
      <c r="H60" s="12" t="s">
        <v>393</v>
      </c>
      <c r="I60" s="13">
        <v>7350</v>
      </c>
      <c r="J60" s="247"/>
      <c r="K60" s="247"/>
    </row>
    <row r="61" spans="1:11">
      <c r="A61" s="66" t="s">
        <v>493</v>
      </c>
      <c r="B61" s="12">
        <v>4</v>
      </c>
      <c r="C61" s="12">
        <v>329</v>
      </c>
      <c r="D61" s="48" t="s">
        <v>393</v>
      </c>
      <c r="E61" s="48">
        <v>333</v>
      </c>
      <c r="F61" s="12">
        <v>12000</v>
      </c>
      <c r="G61" s="12">
        <v>24500</v>
      </c>
      <c r="H61" s="48" t="s">
        <v>393</v>
      </c>
      <c r="I61" s="13">
        <v>8109</v>
      </c>
      <c r="J61" s="247"/>
      <c r="K61" s="247"/>
    </row>
    <row r="62" spans="1:11">
      <c r="A62" s="66" t="s">
        <v>494</v>
      </c>
      <c r="B62" s="48" t="s">
        <v>393</v>
      </c>
      <c r="C62" s="12">
        <v>428</v>
      </c>
      <c r="D62" s="48" t="s">
        <v>393</v>
      </c>
      <c r="E62" s="48">
        <v>428</v>
      </c>
      <c r="F62" s="48" t="s">
        <v>393</v>
      </c>
      <c r="G62" s="12">
        <v>19042</v>
      </c>
      <c r="H62" s="48" t="s">
        <v>393</v>
      </c>
      <c r="I62" s="13">
        <v>8150</v>
      </c>
      <c r="J62" s="247"/>
      <c r="K62" s="247"/>
    </row>
    <row r="63" spans="1:11">
      <c r="A63" s="76" t="s">
        <v>495</v>
      </c>
      <c r="B63" s="77">
        <v>4</v>
      </c>
      <c r="C63" s="77">
        <v>1051</v>
      </c>
      <c r="D63" s="77" t="s">
        <v>393</v>
      </c>
      <c r="E63" s="77">
        <v>1055</v>
      </c>
      <c r="F63" s="81">
        <v>12000</v>
      </c>
      <c r="G63" s="81">
        <v>22417</v>
      </c>
      <c r="H63" s="77" t="s">
        <v>393</v>
      </c>
      <c r="I63" s="78">
        <v>23609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971</v>
      </c>
      <c r="D65" s="77" t="s">
        <v>393</v>
      </c>
      <c r="E65" s="77">
        <v>971</v>
      </c>
      <c r="F65" s="81" t="s">
        <v>393</v>
      </c>
      <c r="G65" s="81">
        <v>21500</v>
      </c>
      <c r="H65" s="77" t="s">
        <v>393</v>
      </c>
      <c r="I65" s="78">
        <v>20877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77" t="s">
        <v>393</v>
      </c>
      <c r="I69" s="78" t="s">
        <v>393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93</v>
      </c>
      <c r="D71" s="12" t="s">
        <v>393</v>
      </c>
      <c r="E71" s="48">
        <v>93</v>
      </c>
      <c r="F71" s="48" t="s">
        <v>393</v>
      </c>
      <c r="G71" s="12">
        <v>24452</v>
      </c>
      <c r="H71" s="12" t="s">
        <v>393</v>
      </c>
      <c r="I71" s="13">
        <v>2274</v>
      </c>
      <c r="J71" s="247"/>
      <c r="K71" s="247"/>
    </row>
    <row r="72" spans="1:11">
      <c r="A72" s="66" t="s">
        <v>501</v>
      </c>
      <c r="B72" s="48" t="s">
        <v>393</v>
      </c>
      <c r="C72" s="12">
        <v>184</v>
      </c>
      <c r="D72" s="48" t="s">
        <v>393</v>
      </c>
      <c r="E72" s="48">
        <v>184</v>
      </c>
      <c r="F72" s="48" t="s">
        <v>393</v>
      </c>
      <c r="G72" s="12">
        <v>40938</v>
      </c>
      <c r="H72" s="48" t="s">
        <v>393</v>
      </c>
      <c r="I72" s="13">
        <v>7514</v>
      </c>
      <c r="J72" s="247"/>
      <c r="K72" s="247"/>
    </row>
    <row r="73" spans="1:11">
      <c r="A73" s="66" t="s">
        <v>502</v>
      </c>
      <c r="B73" s="12" t="s">
        <v>393</v>
      </c>
      <c r="C73" s="12">
        <v>75</v>
      </c>
      <c r="D73" s="48" t="s">
        <v>393</v>
      </c>
      <c r="E73" s="48">
        <v>75</v>
      </c>
      <c r="F73" s="12" t="s">
        <v>393</v>
      </c>
      <c r="G73" s="12">
        <v>25000</v>
      </c>
      <c r="H73" s="48" t="s">
        <v>393</v>
      </c>
      <c r="I73" s="13">
        <v>1875</v>
      </c>
      <c r="J73" s="247"/>
      <c r="K73" s="247"/>
    </row>
    <row r="74" spans="1:11">
      <c r="A74" s="66" t="s">
        <v>503</v>
      </c>
      <c r="B74" s="85" t="s">
        <v>393</v>
      </c>
      <c r="C74" s="12">
        <v>650</v>
      </c>
      <c r="D74" s="48" t="s">
        <v>393</v>
      </c>
      <c r="E74" s="48">
        <v>650</v>
      </c>
      <c r="F74" s="85" t="s">
        <v>393</v>
      </c>
      <c r="G74" s="12">
        <v>24536</v>
      </c>
      <c r="H74" s="48" t="s">
        <v>393</v>
      </c>
      <c r="I74" s="13">
        <v>15948</v>
      </c>
      <c r="J74" s="247"/>
      <c r="K74" s="247"/>
    </row>
    <row r="75" spans="1:11">
      <c r="A75" s="66" t="s">
        <v>504</v>
      </c>
      <c r="B75" s="12" t="s">
        <v>393</v>
      </c>
      <c r="C75" s="12">
        <v>23</v>
      </c>
      <c r="D75" s="48" t="s">
        <v>393</v>
      </c>
      <c r="E75" s="48">
        <v>23</v>
      </c>
      <c r="F75" s="12" t="s">
        <v>393</v>
      </c>
      <c r="G75" s="12">
        <v>27500</v>
      </c>
      <c r="H75" s="48" t="s">
        <v>393</v>
      </c>
      <c r="I75" s="13">
        <v>632</v>
      </c>
      <c r="J75" s="247"/>
      <c r="K75" s="247"/>
    </row>
    <row r="76" spans="1:11">
      <c r="A76" s="66" t="s">
        <v>505</v>
      </c>
      <c r="B76" s="12" t="s">
        <v>393</v>
      </c>
      <c r="C76" s="12">
        <v>53</v>
      </c>
      <c r="D76" s="48" t="s">
        <v>393</v>
      </c>
      <c r="E76" s="48">
        <v>53</v>
      </c>
      <c r="F76" s="12" t="s">
        <v>393</v>
      </c>
      <c r="G76" s="12">
        <v>22000</v>
      </c>
      <c r="H76" s="48" t="s">
        <v>393</v>
      </c>
      <c r="I76" s="13">
        <v>1166</v>
      </c>
      <c r="J76" s="247"/>
      <c r="K76" s="247"/>
    </row>
    <row r="77" spans="1:11">
      <c r="A77" s="66" t="s">
        <v>506</v>
      </c>
      <c r="B77" s="48" t="s">
        <v>393</v>
      </c>
      <c r="C77" s="12">
        <v>95</v>
      </c>
      <c r="D77" s="48" t="s">
        <v>393</v>
      </c>
      <c r="E77" s="48">
        <v>95</v>
      </c>
      <c r="F77" s="48" t="s">
        <v>393</v>
      </c>
      <c r="G77" s="12">
        <v>26000</v>
      </c>
      <c r="H77" s="48" t="s">
        <v>393</v>
      </c>
      <c r="I77" s="13">
        <v>2470</v>
      </c>
      <c r="J77" s="247"/>
      <c r="K77" s="247"/>
    </row>
    <row r="78" spans="1:11">
      <c r="A78" s="66" t="s">
        <v>507</v>
      </c>
      <c r="B78" s="48" t="s">
        <v>393</v>
      </c>
      <c r="C78" s="12">
        <v>257</v>
      </c>
      <c r="D78" s="48" t="s">
        <v>393</v>
      </c>
      <c r="E78" s="48">
        <v>257</v>
      </c>
      <c r="F78" s="48" t="s">
        <v>393</v>
      </c>
      <c r="G78" s="12">
        <v>28000</v>
      </c>
      <c r="H78" s="48" t="s">
        <v>393</v>
      </c>
      <c r="I78" s="13">
        <v>7196</v>
      </c>
      <c r="J78" s="247"/>
      <c r="K78" s="247"/>
    </row>
    <row r="79" spans="1:11">
      <c r="A79" s="76" t="s">
        <v>508</v>
      </c>
      <c r="B79" s="77" t="s">
        <v>393</v>
      </c>
      <c r="C79" s="77">
        <v>1430</v>
      </c>
      <c r="D79" s="77" t="s">
        <v>393</v>
      </c>
      <c r="E79" s="77">
        <v>1430</v>
      </c>
      <c r="F79" s="81" t="s">
        <v>393</v>
      </c>
      <c r="G79" s="81">
        <v>27339</v>
      </c>
      <c r="H79" s="77" t="s">
        <v>393</v>
      </c>
      <c r="I79" s="78">
        <v>39075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47"/>
      <c r="K80" s="247"/>
    </row>
    <row r="81" spans="1:9">
      <c r="A81" s="66" t="s">
        <v>509</v>
      </c>
      <c r="B81" s="48" t="s">
        <v>393</v>
      </c>
      <c r="C81" s="12">
        <v>67</v>
      </c>
      <c r="D81" s="48" t="s">
        <v>393</v>
      </c>
      <c r="E81" s="48">
        <v>67</v>
      </c>
      <c r="F81" s="48" t="s">
        <v>393</v>
      </c>
      <c r="G81" s="12">
        <v>24738</v>
      </c>
      <c r="H81" s="48" t="s">
        <v>393</v>
      </c>
      <c r="I81" s="13">
        <v>1650</v>
      </c>
    </row>
    <row r="82" spans="1:9">
      <c r="A82" s="66" t="s">
        <v>510</v>
      </c>
      <c r="B82" s="12" t="s">
        <v>393</v>
      </c>
      <c r="C82" s="12">
        <v>81</v>
      </c>
      <c r="D82" s="48">
        <v>2</v>
      </c>
      <c r="E82" s="48">
        <v>83</v>
      </c>
      <c r="F82" s="12" t="s">
        <v>393</v>
      </c>
      <c r="G82" s="12">
        <v>25000</v>
      </c>
      <c r="H82" s="85">
        <v>35000</v>
      </c>
      <c r="I82" s="13">
        <v>2089</v>
      </c>
    </row>
    <row r="83" spans="1:9">
      <c r="A83" s="76" t="s">
        <v>511</v>
      </c>
      <c r="B83" s="77" t="s">
        <v>393</v>
      </c>
      <c r="C83" s="77">
        <v>148</v>
      </c>
      <c r="D83" s="77">
        <v>2</v>
      </c>
      <c r="E83" s="77">
        <v>150</v>
      </c>
      <c r="F83" s="81" t="s">
        <v>393</v>
      </c>
      <c r="G83" s="81">
        <v>24881</v>
      </c>
      <c r="H83" s="77">
        <v>35000</v>
      </c>
      <c r="I83" s="78">
        <v>3739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122</v>
      </c>
      <c r="C85" s="55">
        <v>6486</v>
      </c>
      <c r="D85" s="55">
        <v>2</v>
      </c>
      <c r="E85" s="55">
        <v>6610</v>
      </c>
      <c r="F85" s="205">
        <v>18313</v>
      </c>
      <c r="G85" s="205">
        <v>23030</v>
      </c>
      <c r="H85" s="205">
        <v>35000</v>
      </c>
      <c r="I85" s="56">
        <v>151651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0">
    <pageSetUpPr fitToPage="1"/>
  </sheetPr>
  <dimension ref="A1:J5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3" width="11.42578125" style="37"/>
    <col min="4" max="4" width="15.5703125" style="37" bestFit="1" customWidth="1"/>
    <col min="5" max="6" width="15" style="37" bestFit="1" customWidth="1"/>
    <col min="7" max="8" width="11.85546875" style="37" bestFit="1" customWidth="1"/>
    <col min="9" max="9" width="16.7109375" style="37" bestFit="1" customWidth="1"/>
    <col min="10" max="10" width="15.28515625" style="37" bestFit="1" customWidth="1"/>
    <col min="11" max="11" width="4.140625" style="37" customWidth="1"/>
    <col min="12" max="16384" width="11.42578125" style="37"/>
  </cols>
  <sheetData>
    <row r="1" spans="1:10" s="27" customFormat="1" ht="18">
      <c r="A1" s="1526" t="s">
        <v>379</v>
      </c>
      <c r="B1" s="1526"/>
      <c r="C1" s="1526"/>
      <c r="D1" s="1526"/>
      <c r="E1" s="1526"/>
      <c r="F1" s="1526"/>
      <c r="G1" s="1526"/>
      <c r="H1" s="1526"/>
      <c r="I1" s="1526"/>
      <c r="J1" s="1526"/>
    </row>
    <row r="2" spans="1:10" s="28" customFormat="1" ht="12.75" customHeight="1"/>
    <row r="3" spans="1:10" s="28" customFormat="1" ht="27" customHeight="1">
      <c r="A3" s="1527" t="s">
        <v>1341</v>
      </c>
      <c r="B3" s="1527"/>
      <c r="C3" s="1527"/>
      <c r="D3" s="1527"/>
      <c r="E3" s="1527"/>
      <c r="F3" s="1527"/>
      <c r="G3" s="1527"/>
      <c r="H3" s="1527"/>
      <c r="I3" s="1527"/>
      <c r="J3" s="1527"/>
    </row>
    <row r="4" spans="1:10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  <c r="J4" s="30"/>
    </row>
    <row r="5" spans="1:10" ht="24.75" customHeight="1">
      <c r="A5" s="791"/>
      <c r="B5" s="791"/>
      <c r="C5" s="738"/>
      <c r="D5" s="792" t="s">
        <v>373</v>
      </c>
      <c r="E5" s="793"/>
      <c r="F5" s="794"/>
      <c r="G5" s="792" t="s">
        <v>380</v>
      </c>
      <c r="H5" s="794"/>
      <c r="I5" s="722" t="s">
        <v>381</v>
      </c>
      <c r="J5" s="723"/>
    </row>
    <row r="6" spans="1:10" ht="22.5" customHeight="1">
      <c r="A6" s="795"/>
      <c r="B6" s="728" t="s">
        <v>382</v>
      </c>
      <c r="C6" s="743"/>
      <c r="D6" s="796" t="s">
        <v>383</v>
      </c>
      <c r="E6" s="282"/>
      <c r="F6" s="797"/>
      <c r="G6" s="796" t="s">
        <v>384</v>
      </c>
      <c r="H6" s="282"/>
      <c r="I6" s="1528" t="s">
        <v>385</v>
      </c>
      <c r="J6" s="798" t="s">
        <v>386</v>
      </c>
    </row>
    <row r="7" spans="1:10" ht="37.5" customHeight="1" thickBot="1">
      <c r="A7" s="795"/>
      <c r="B7" s="795"/>
      <c r="C7" s="743"/>
      <c r="D7" s="781" t="s">
        <v>387</v>
      </c>
      <c r="E7" s="781" t="s">
        <v>388</v>
      </c>
      <c r="F7" s="781" t="s">
        <v>389</v>
      </c>
      <c r="G7" s="781" t="s">
        <v>387</v>
      </c>
      <c r="H7" s="781" t="s">
        <v>388</v>
      </c>
      <c r="I7" s="1529"/>
      <c r="J7" s="799" t="s">
        <v>390</v>
      </c>
    </row>
    <row r="8" spans="1:10">
      <c r="A8" s="44" t="s">
        <v>391</v>
      </c>
      <c r="B8" s="44"/>
      <c r="C8" s="44"/>
      <c r="D8" s="45"/>
      <c r="E8" s="45"/>
      <c r="F8" s="45"/>
      <c r="G8" s="45"/>
      <c r="H8" s="45"/>
      <c r="I8" s="45"/>
      <c r="J8" s="46"/>
    </row>
    <row r="9" spans="1:10">
      <c r="A9" s="47"/>
      <c r="B9" s="47"/>
      <c r="C9" s="47"/>
      <c r="D9" s="48"/>
      <c r="E9" s="48"/>
      <c r="F9" s="48"/>
      <c r="G9" s="48"/>
      <c r="H9" s="48"/>
      <c r="I9" s="48"/>
      <c r="J9" s="49"/>
    </row>
    <row r="10" spans="1:10">
      <c r="A10" s="50" t="s">
        <v>392</v>
      </c>
      <c r="B10" s="1251"/>
      <c r="C10" s="1251"/>
      <c r="D10" s="48" t="s">
        <v>393</v>
      </c>
      <c r="E10" s="48" t="s">
        <v>393</v>
      </c>
      <c r="F10" s="48">
        <v>297130</v>
      </c>
      <c r="G10" s="48" t="s">
        <v>393</v>
      </c>
      <c r="H10" s="48" t="s">
        <v>393</v>
      </c>
      <c r="I10" s="48">
        <v>825433</v>
      </c>
      <c r="J10" s="49" t="s">
        <v>393</v>
      </c>
    </row>
    <row r="11" spans="1:10">
      <c r="A11" s="50" t="s">
        <v>394</v>
      </c>
      <c r="B11" s="1251"/>
      <c r="C11" s="1251"/>
      <c r="D11" s="48" t="s">
        <v>393</v>
      </c>
      <c r="E11" s="48" t="s">
        <v>393</v>
      </c>
      <c r="F11" s="48">
        <v>1874542</v>
      </c>
      <c r="G11" s="48" t="s">
        <v>393</v>
      </c>
      <c r="H11" s="48" t="s">
        <v>393</v>
      </c>
      <c r="I11" s="48">
        <v>5647301</v>
      </c>
      <c r="J11" s="49" t="s">
        <v>393</v>
      </c>
    </row>
    <row r="12" spans="1:10">
      <c r="A12" s="37" t="s">
        <v>395</v>
      </c>
      <c r="D12" s="48">
        <v>1891635</v>
      </c>
      <c r="E12" s="48">
        <v>280037</v>
      </c>
      <c r="F12" s="48">
        <v>2171672</v>
      </c>
      <c r="G12" s="12">
        <v>2723</v>
      </c>
      <c r="H12" s="12">
        <v>4721</v>
      </c>
      <c r="I12" s="48">
        <v>6472734</v>
      </c>
      <c r="J12" s="49">
        <v>3488528</v>
      </c>
    </row>
    <row r="13" spans="1:10">
      <c r="D13" s="48"/>
      <c r="E13" s="48"/>
      <c r="F13" s="48"/>
      <c r="G13" s="12"/>
      <c r="H13" s="12"/>
      <c r="I13" s="48"/>
      <c r="J13" s="49"/>
    </row>
    <row r="14" spans="1:10">
      <c r="A14" s="50" t="s">
        <v>396</v>
      </c>
      <c r="B14" s="1251"/>
      <c r="C14" s="1251"/>
      <c r="D14" s="48" t="s">
        <v>393</v>
      </c>
      <c r="E14" s="48" t="s">
        <v>393</v>
      </c>
      <c r="F14" s="48">
        <v>384533</v>
      </c>
      <c r="G14" s="48" t="s">
        <v>393</v>
      </c>
      <c r="H14" s="48" t="s">
        <v>393</v>
      </c>
      <c r="I14" s="48">
        <v>704322</v>
      </c>
      <c r="J14" s="49" t="s">
        <v>393</v>
      </c>
    </row>
    <row r="15" spans="1:10">
      <c r="A15" s="50" t="s">
        <v>397</v>
      </c>
      <c r="B15" s="1251"/>
      <c r="C15" s="1251"/>
      <c r="D15" s="48" t="s">
        <v>393</v>
      </c>
      <c r="E15" s="48" t="s">
        <v>393</v>
      </c>
      <c r="F15" s="48">
        <v>2407693</v>
      </c>
      <c r="G15" s="48" t="s">
        <v>393</v>
      </c>
      <c r="H15" s="48" t="s">
        <v>393</v>
      </c>
      <c r="I15" s="48">
        <v>6278967</v>
      </c>
      <c r="J15" s="49" t="s">
        <v>393</v>
      </c>
    </row>
    <row r="16" spans="1:10">
      <c r="A16" s="37" t="s">
        <v>398</v>
      </c>
      <c r="D16" s="48">
        <v>2459593</v>
      </c>
      <c r="E16" s="48">
        <v>332633</v>
      </c>
      <c r="F16" s="48">
        <v>2792226</v>
      </c>
      <c r="G16" s="12">
        <v>2285</v>
      </c>
      <c r="H16" s="12">
        <v>4097</v>
      </c>
      <c r="I16" s="48">
        <v>6983289</v>
      </c>
      <c r="J16" s="49">
        <v>3800866</v>
      </c>
    </row>
    <row r="17" spans="1:10">
      <c r="D17" s="48"/>
      <c r="E17" s="48"/>
      <c r="F17" s="48"/>
      <c r="G17" s="12"/>
      <c r="H17" s="12"/>
      <c r="I17" s="48"/>
      <c r="J17" s="49"/>
    </row>
    <row r="18" spans="1:10">
      <c r="A18" s="37" t="s">
        <v>399</v>
      </c>
      <c r="D18" s="48">
        <v>401682</v>
      </c>
      <c r="E18" s="48">
        <v>28736</v>
      </c>
      <c r="F18" s="48">
        <v>430419</v>
      </c>
      <c r="G18" s="12">
        <v>1384</v>
      </c>
      <c r="H18" s="12">
        <v>3247</v>
      </c>
      <c r="I18" s="48">
        <v>649194</v>
      </c>
      <c r="J18" s="49">
        <v>372975</v>
      </c>
    </row>
    <row r="19" spans="1:10">
      <c r="D19" s="48"/>
      <c r="E19" s="48"/>
      <c r="F19" s="48"/>
      <c r="G19" s="12"/>
      <c r="H19" s="12"/>
      <c r="I19" s="48"/>
      <c r="J19" s="49"/>
    </row>
    <row r="20" spans="1:10">
      <c r="A20" s="37" t="s">
        <v>400</v>
      </c>
      <c r="D20" s="48">
        <v>128367</v>
      </c>
      <c r="E20" s="48">
        <v>6196</v>
      </c>
      <c r="F20" s="48">
        <v>134563</v>
      </c>
      <c r="G20" s="12">
        <v>1657</v>
      </c>
      <c r="H20" s="12">
        <v>3371</v>
      </c>
      <c r="I20" s="48">
        <v>233542</v>
      </c>
      <c r="J20" s="49">
        <v>122553</v>
      </c>
    </row>
    <row r="21" spans="1:10">
      <c r="D21" s="48"/>
      <c r="E21" s="48"/>
      <c r="F21" s="48"/>
      <c r="G21" s="12"/>
      <c r="H21" s="12"/>
      <c r="I21" s="48"/>
      <c r="J21" s="49"/>
    </row>
    <row r="22" spans="1:10">
      <c r="A22" s="37" t="s">
        <v>401</v>
      </c>
      <c r="D22" s="48">
        <v>38</v>
      </c>
      <c r="E22" s="48">
        <v>6</v>
      </c>
      <c r="F22" s="48">
        <v>44</v>
      </c>
      <c r="G22" s="12">
        <v>1441</v>
      </c>
      <c r="H22" s="12">
        <v>2040</v>
      </c>
      <c r="I22" s="48">
        <v>67</v>
      </c>
      <c r="J22" s="49">
        <v>308</v>
      </c>
    </row>
    <row r="23" spans="1:10">
      <c r="D23" s="48"/>
      <c r="E23" s="48"/>
      <c r="F23" s="48"/>
      <c r="G23" s="12"/>
      <c r="H23" s="12"/>
      <c r="I23" s="48"/>
      <c r="J23" s="49"/>
    </row>
    <row r="24" spans="1:10">
      <c r="A24" s="37" t="s">
        <v>402</v>
      </c>
      <c r="D24" s="48">
        <v>181101</v>
      </c>
      <c r="E24" s="48">
        <v>14583</v>
      </c>
      <c r="F24" s="48">
        <v>195684</v>
      </c>
      <c r="G24" s="48">
        <v>2173</v>
      </c>
      <c r="H24" s="48">
        <v>3847</v>
      </c>
      <c r="I24" s="48">
        <v>449675</v>
      </c>
      <c r="J24" s="49">
        <v>251961</v>
      </c>
    </row>
    <row r="25" spans="1:10">
      <c r="D25" s="48"/>
      <c r="E25" s="48"/>
      <c r="F25" s="48"/>
      <c r="G25" s="12"/>
      <c r="H25" s="12"/>
      <c r="I25" s="48"/>
      <c r="J25" s="49"/>
    </row>
    <row r="26" spans="1:10">
      <c r="A26" s="52" t="s">
        <v>403</v>
      </c>
      <c r="D26" s="48"/>
      <c r="E26" s="48"/>
      <c r="F26" s="48"/>
      <c r="G26" s="12"/>
      <c r="H26" s="12"/>
      <c r="I26" s="48"/>
      <c r="J26" s="49"/>
    </row>
    <row r="27" spans="1:10">
      <c r="A27" s="1251" t="s">
        <v>404</v>
      </c>
      <c r="D27" s="48">
        <v>34600</v>
      </c>
      <c r="E27" s="48">
        <v>1119</v>
      </c>
      <c r="F27" s="48">
        <v>35719</v>
      </c>
      <c r="G27" s="12">
        <v>1582</v>
      </c>
      <c r="H27" s="12">
        <v>2501</v>
      </c>
      <c r="I27" s="48">
        <v>57528</v>
      </c>
      <c r="J27" s="49">
        <v>32731</v>
      </c>
    </row>
    <row r="28" spans="1:10">
      <c r="A28" s="1251"/>
      <c r="D28" s="48"/>
      <c r="E28" s="48"/>
      <c r="F28" s="48"/>
      <c r="G28" s="48"/>
      <c r="H28" s="48"/>
      <c r="I28" s="48"/>
      <c r="J28" s="49"/>
    </row>
    <row r="29" spans="1:10">
      <c r="A29" s="50" t="s">
        <v>405</v>
      </c>
      <c r="D29" s="48"/>
      <c r="E29" s="48"/>
      <c r="F29" s="48"/>
      <c r="G29" s="48"/>
      <c r="H29" s="48"/>
      <c r="I29" s="48"/>
      <c r="J29" s="49"/>
    </row>
    <row r="30" spans="1:10">
      <c r="A30" s="1251" t="s">
        <v>406</v>
      </c>
      <c r="D30" s="48">
        <v>6998</v>
      </c>
      <c r="E30" s="48">
        <v>168</v>
      </c>
      <c r="F30" s="48">
        <v>7166</v>
      </c>
      <c r="G30" s="48">
        <v>1318</v>
      </c>
      <c r="H30" s="48">
        <v>2644</v>
      </c>
      <c r="I30" s="48">
        <v>9667</v>
      </c>
      <c r="J30" s="49">
        <v>3880</v>
      </c>
    </row>
    <row r="31" spans="1:10">
      <c r="A31" s="1251"/>
      <c r="D31" s="48"/>
      <c r="E31" s="48"/>
      <c r="F31" s="48"/>
      <c r="G31" s="48"/>
      <c r="H31" s="48"/>
      <c r="I31" s="48"/>
      <c r="J31" s="49"/>
    </row>
    <row r="32" spans="1:10">
      <c r="A32" s="1252" t="s">
        <v>407</v>
      </c>
      <c r="D32" s="48"/>
      <c r="E32" s="48"/>
      <c r="F32" s="48"/>
      <c r="G32" s="48"/>
      <c r="H32" s="48"/>
      <c r="I32" s="48"/>
      <c r="J32" s="49"/>
    </row>
    <row r="33" spans="1:10">
      <c r="A33" s="1251"/>
      <c r="D33" s="48"/>
      <c r="E33" s="48"/>
      <c r="F33" s="48"/>
      <c r="G33" s="48"/>
      <c r="H33" s="48"/>
      <c r="I33" s="48"/>
      <c r="J33" s="49"/>
    </row>
    <row r="34" spans="1:10">
      <c r="A34" s="50" t="s">
        <v>408</v>
      </c>
      <c r="D34" s="48" t="s">
        <v>393</v>
      </c>
      <c r="E34" s="48">
        <v>110419</v>
      </c>
      <c r="F34" s="48">
        <v>110419</v>
      </c>
      <c r="G34" s="48" t="s">
        <v>393</v>
      </c>
      <c r="H34" s="12">
        <v>7798</v>
      </c>
      <c r="I34" s="48">
        <v>861103</v>
      </c>
      <c r="J34" s="49" t="s">
        <v>393</v>
      </c>
    </row>
    <row r="35" spans="1:10">
      <c r="A35" s="50"/>
      <c r="D35" s="48"/>
      <c r="E35" s="48"/>
      <c r="F35" s="48"/>
      <c r="G35" s="48"/>
      <c r="H35" s="12"/>
      <c r="I35" s="48"/>
      <c r="J35" s="49"/>
    </row>
    <row r="36" spans="1:10">
      <c r="A36" s="50" t="s">
        <v>409</v>
      </c>
      <c r="B36" s="1251"/>
      <c r="C36" s="1251"/>
      <c r="D36" s="48" t="s">
        <v>393</v>
      </c>
      <c r="E36" s="48" t="s">
        <v>393</v>
      </c>
      <c r="F36" s="48">
        <v>404601</v>
      </c>
      <c r="G36" s="48" t="s">
        <v>393</v>
      </c>
      <c r="H36" s="48" t="s">
        <v>393</v>
      </c>
      <c r="I36" s="48">
        <v>4634558</v>
      </c>
      <c r="J36" s="49" t="s">
        <v>393</v>
      </c>
    </row>
    <row r="37" spans="1:10">
      <c r="A37" s="50" t="s">
        <v>410</v>
      </c>
      <c r="B37" s="1251"/>
      <c r="C37" s="1251"/>
      <c r="D37" s="48" t="s">
        <v>393</v>
      </c>
      <c r="E37" s="48" t="s">
        <v>393</v>
      </c>
      <c r="F37" s="48">
        <v>17004</v>
      </c>
      <c r="G37" s="48" t="s">
        <v>393</v>
      </c>
      <c r="H37" s="48" t="s">
        <v>393</v>
      </c>
      <c r="I37" s="48">
        <v>176087</v>
      </c>
      <c r="J37" s="49" t="s">
        <v>393</v>
      </c>
    </row>
    <row r="38" spans="1:10">
      <c r="A38" s="37" t="s">
        <v>411</v>
      </c>
      <c r="D38" s="48">
        <v>23184</v>
      </c>
      <c r="E38" s="48">
        <v>398421</v>
      </c>
      <c r="F38" s="48">
        <v>421605</v>
      </c>
      <c r="G38" s="12">
        <v>7557</v>
      </c>
      <c r="H38" s="12">
        <v>11635</v>
      </c>
      <c r="I38" s="48">
        <v>4810645</v>
      </c>
      <c r="J38" s="49" t="s">
        <v>393</v>
      </c>
    </row>
    <row r="39" spans="1:10">
      <c r="D39" s="48"/>
      <c r="E39" s="48"/>
      <c r="F39" s="48"/>
      <c r="G39" s="12"/>
      <c r="H39" s="12"/>
      <c r="I39" s="48"/>
      <c r="J39" s="49"/>
    </row>
    <row r="40" spans="1:10">
      <c r="A40" s="37" t="s">
        <v>412</v>
      </c>
      <c r="D40" s="48">
        <v>3025</v>
      </c>
      <c r="E40" s="48">
        <v>4263</v>
      </c>
      <c r="F40" s="48">
        <v>7288</v>
      </c>
      <c r="G40" s="12">
        <v>5253</v>
      </c>
      <c r="H40" s="12">
        <v>7002</v>
      </c>
      <c r="I40" s="48">
        <v>45744</v>
      </c>
      <c r="J40" s="49" t="s">
        <v>393</v>
      </c>
    </row>
    <row r="41" spans="1:10">
      <c r="D41" s="48"/>
      <c r="E41" s="48"/>
      <c r="F41" s="48"/>
      <c r="G41" s="12"/>
      <c r="H41" s="12"/>
      <c r="I41" s="48"/>
      <c r="J41" s="49"/>
    </row>
    <row r="42" spans="1:10">
      <c r="A42" s="37" t="s">
        <v>413</v>
      </c>
      <c r="D42" s="48">
        <v>243</v>
      </c>
      <c r="E42" s="48">
        <v>70</v>
      </c>
      <c r="F42" s="48">
        <v>313</v>
      </c>
      <c r="G42" s="12">
        <v>2148</v>
      </c>
      <c r="H42" s="12">
        <v>3109</v>
      </c>
      <c r="I42" s="48">
        <v>739</v>
      </c>
      <c r="J42" s="49" t="s">
        <v>393</v>
      </c>
    </row>
    <row r="43" spans="1:10">
      <c r="D43" s="48"/>
      <c r="E43" s="48"/>
      <c r="F43" s="48"/>
      <c r="G43" s="12"/>
      <c r="H43" s="12"/>
      <c r="I43" s="48"/>
      <c r="J43" s="49"/>
    </row>
    <row r="44" spans="1:10">
      <c r="A44" s="37" t="s">
        <v>414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12" t="s">
        <v>393</v>
      </c>
      <c r="I44" s="48" t="s">
        <v>393</v>
      </c>
      <c r="J44" s="49" t="s">
        <v>393</v>
      </c>
    </row>
    <row r="45" spans="1:10">
      <c r="D45" s="48"/>
      <c r="E45" s="48"/>
      <c r="F45" s="48"/>
      <c r="G45" s="12"/>
      <c r="H45" s="12"/>
      <c r="I45" s="48"/>
      <c r="J45" s="49"/>
    </row>
    <row r="46" spans="1:10">
      <c r="A46" s="37" t="s">
        <v>415</v>
      </c>
      <c r="D46" s="48">
        <v>3</v>
      </c>
      <c r="E46" s="48">
        <v>7</v>
      </c>
      <c r="F46" s="48">
        <v>10</v>
      </c>
      <c r="G46" s="12">
        <v>900</v>
      </c>
      <c r="H46" s="12">
        <v>1343</v>
      </c>
      <c r="I46" s="48">
        <v>12</v>
      </c>
      <c r="J46" s="49" t="s">
        <v>393</v>
      </c>
    </row>
    <row r="47" spans="1:10">
      <c r="D47" s="48"/>
      <c r="E47" s="48"/>
      <c r="F47" s="48"/>
      <c r="G47" s="12"/>
      <c r="H47" s="12"/>
      <c r="I47" s="48"/>
      <c r="J47" s="49"/>
    </row>
    <row r="48" spans="1:10">
      <c r="A48" s="37" t="s">
        <v>416</v>
      </c>
      <c r="D48" s="48">
        <v>83</v>
      </c>
      <c r="E48" s="48">
        <v>30</v>
      </c>
      <c r="F48" s="48">
        <v>113</v>
      </c>
      <c r="G48" s="12">
        <v>846</v>
      </c>
      <c r="H48" s="12">
        <v>1543</v>
      </c>
      <c r="I48" s="48">
        <v>116</v>
      </c>
      <c r="J48" s="49" t="s">
        <v>393</v>
      </c>
    </row>
    <row r="49" spans="1:10">
      <c r="D49" s="48"/>
      <c r="E49" s="48"/>
      <c r="F49" s="48"/>
      <c r="G49" s="12"/>
      <c r="H49" s="12"/>
      <c r="I49" s="48"/>
      <c r="J49" s="49"/>
    </row>
    <row r="50" spans="1:10">
      <c r="A50" s="47" t="s">
        <v>417</v>
      </c>
      <c r="B50" s="47"/>
      <c r="C50" s="47"/>
      <c r="D50" s="48">
        <v>8337</v>
      </c>
      <c r="E50" s="48">
        <v>1216</v>
      </c>
      <c r="F50" s="48">
        <v>9553</v>
      </c>
      <c r="G50" s="12">
        <v>2178</v>
      </c>
      <c r="H50" s="12">
        <v>3886</v>
      </c>
      <c r="I50" s="48">
        <v>22885</v>
      </c>
      <c r="J50" s="49" t="s">
        <v>393</v>
      </c>
    </row>
    <row r="51" spans="1:10">
      <c r="A51" s="47"/>
      <c r="B51" s="47"/>
      <c r="C51" s="47"/>
      <c r="D51" s="48"/>
      <c r="E51" s="48"/>
      <c r="F51" s="48"/>
      <c r="G51" s="12"/>
      <c r="H51" s="12"/>
      <c r="I51" s="48"/>
      <c r="J51" s="49"/>
    </row>
    <row r="52" spans="1:10" ht="13.5" thickBot="1">
      <c r="A52" s="54" t="s">
        <v>418</v>
      </c>
      <c r="B52" s="54"/>
      <c r="C52" s="54"/>
      <c r="D52" s="55">
        <v>5138889</v>
      </c>
      <c r="E52" s="55">
        <v>1177905</v>
      </c>
      <c r="F52" s="55">
        <v>6316794</v>
      </c>
      <c r="G52" s="55" t="s">
        <v>393</v>
      </c>
      <c r="H52" s="55" t="s">
        <v>393</v>
      </c>
      <c r="I52" s="55">
        <v>20596940</v>
      </c>
      <c r="J52" s="56">
        <v>8073801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23" enableFormatConditionsCalculation="0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7" width="16.7109375" customWidth="1"/>
    <col min="8" max="8" width="11.7109375" bestFit="1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8" s="3" customFormat="1" ht="12.75" customHeight="1"/>
    <row r="3" spans="1:8" s="3" customFormat="1" ht="15">
      <c r="A3" s="1565" t="s">
        <v>549</v>
      </c>
      <c r="B3" s="1565"/>
      <c r="C3" s="1565"/>
      <c r="D3" s="1565"/>
      <c r="E3" s="1565"/>
      <c r="F3" s="1565"/>
      <c r="G3" s="1565"/>
      <c r="H3" s="160"/>
    </row>
    <row r="4" spans="1:8" s="3" customFormat="1" ht="13.5" customHeight="1" thickBot="1">
      <c r="A4" s="5"/>
      <c r="B4" s="6"/>
      <c r="C4" s="6"/>
      <c r="D4" s="6"/>
      <c r="E4" s="6"/>
      <c r="F4" s="6"/>
      <c r="G4" s="6"/>
    </row>
    <row r="5" spans="1:8">
      <c r="A5" s="1553" t="s">
        <v>372</v>
      </c>
      <c r="B5" s="92"/>
      <c r="C5" s="92"/>
      <c r="D5" s="92"/>
      <c r="E5" s="93"/>
      <c r="F5" s="93" t="s">
        <v>514</v>
      </c>
      <c r="G5" s="94"/>
    </row>
    <row r="6" spans="1:8" ht="14.25">
      <c r="A6" s="1554"/>
      <c r="B6" s="95" t="s">
        <v>373</v>
      </c>
      <c r="C6" s="95" t="s">
        <v>380</v>
      </c>
      <c r="D6" s="95" t="s">
        <v>374</v>
      </c>
      <c r="E6" s="96" t="s">
        <v>444</v>
      </c>
      <c r="F6" s="95" t="s">
        <v>515</v>
      </c>
      <c r="G6" s="97" t="s">
        <v>516</v>
      </c>
    </row>
    <row r="7" spans="1:8">
      <c r="A7" s="1554"/>
      <c r="B7" s="95" t="s">
        <v>376</v>
      </c>
      <c r="C7" s="95" t="s">
        <v>517</v>
      </c>
      <c r="D7" s="96" t="s">
        <v>377</v>
      </c>
      <c r="E7" s="96" t="s">
        <v>377</v>
      </c>
      <c r="F7" s="96" t="s">
        <v>518</v>
      </c>
      <c r="G7" s="97" t="s">
        <v>378</v>
      </c>
    </row>
    <row r="8" spans="1:8" ht="13.5" thickBot="1">
      <c r="A8" s="1555"/>
      <c r="B8" s="98"/>
      <c r="C8" s="98"/>
      <c r="D8" s="98"/>
      <c r="E8" s="99"/>
      <c r="F8" s="99" t="s">
        <v>519</v>
      </c>
      <c r="G8" s="100"/>
    </row>
    <row r="9" spans="1:8">
      <c r="A9" s="102">
        <v>2004</v>
      </c>
      <c r="B9" s="1316">
        <v>121.3</v>
      </c>
      <c r="C9" s="1343">
        <v>74.229183841714757</v>
      </c>
      <c r="D9" s="1316">
        <v>900.4</v>
      </c>
      <c r="E9" s="1055"/>
      <c r="F9" s="1055">
        <v>20.79</v>
      </c>
      <c r="G9" s="866">
        <v>187193.16</v>
      </c>
    </row>
    <row r="10" spans="1:8">
      <c r="A10" s="14">
        <v>2005</v>
      </c>
      <c r="B10" s="1317">
        <v>119.15</v>
      </c>
      <c r="C10" s="1343">
        <v>69.166093159882507</v>
      </c>
      <c r="D10" s="1317">
        <v>824.11400000000003</v>
      </c>
      <c r="E10" s="824"/>
      <c r="F10" s="824">
        <v>19.14</v>
      </c>
      <c r="G10" s="866">
        <v>157735.41959999999</v>
      </c>
    </row>
    <row r="11" spans="1:8">
      <c r="A11" s="14">
        <v>2006</v>
      </c>
      <c r="B11" s="1317">
        <v>106.535</v>
      </c>
      <c r="C11" s="1343">
        <v>67.991833669686031</v>
      </c>
      <c r="D11" s="1317">
        <v>724.351</v>
      </c>
      <c r="E11" s="824"/>
      <c r="F11" s="824">
        <v>21.82</v>
      </c>
      <c r="G11" s="866">
        <v>158053.38820000002</v>
      </c>
    </row>
    <row r="12" spans="1:8">
      <c r="A12" s="14">
        <v>2007</v>
      </c>
      <c r="B12" s="1317">
        <v>101.565</v>
      </c>
      <c r="C12" s="1343">
        <v>71.227883621326257</v>
      </c>
      <c r="D12" s="1317">
        <v>723.42600000000004</v>
      </c>
      <c r="E12" s="824"/>
      <c r="F12" s="824">
        <v>27.14</v>
      </c>
      <c r="G12" s="866">
        <v>196337.81640000001</v>
      </c>
    </row>
    <row r="13" spans="1:8">
      <c r="A13" s="14">
        <v>2008</v>
      </c>
      <c r="B13" s="1317">
        <v>95.27</v>
      </c>
      <c r="C13" s="1343">
        <v>66.546346908785566</v>
      </c>
      <c r="D13" s="1317">
        <v>633.98704700000008</v>
      </c>
      <c r="E13" s="824"/>
      <c r="F13" s="824">
        <v>37.020000000000003</v>
      </c>
      <c r="G13" s="866">
        <v>234702.00479940005</v>
      </c>
    </row>
    <row r="14" spans="1:8">
      <c r="A14" s="14">
        <v>2009</v>
      </c>
      <c r="B14" s="1317">
        <v>119.202</v>
      </c>
      <c r="C14" s="1343">
        <v>76.655928591802152</v>
      </c>
      <c r="D14" s="1317">
        <v>913.75400000000002</v>
      </c>
      <c r="E14" s="1344" t="s">
        <v>393</v>
      </c>
      <c r="F14" s="824">
        <v>30.13</v>
      </c>
      <c r="G14" s="866">
        <v>275314.08019999997</v>
      </c>
    </row>
    <row r="15" spans="1:8">
      <c r="A15" s="14">
        <v>2010</v>
      </c>
      <c r="B15" s="1317">
        <v>122.184</v>
      </c>
      <c r="C15" s="1343">
        <v>75.936047272965368</v>
      </c>
      <c r="D15" s="1317">
        <v>927.81700000000001</v>
      </c>
      <c r="E15" s="1344" t="s">
        <v>393</v>
      </c>
      <c r="F15" s="824">
        <v>25.73</v>
      </c>
      <c r="G15" s="866">
        <v>238727.31410000002</v>
      </c>
    </row>
    <row r="16" spans="1:8">
      <c r="A16" s="14">
        <v>2011</v>
      </c>
      <c r="B16" s="1317">
        <v>122.05800000000001</v>
      </c>
      <c r="C16" s="1343">
        <v>75.516393845548833</v>
      </c>
      <c r="D16" s="1324">
        <v>921.73800000000006</v>
      </c>
      <c r="E16" s="1344" t="s">
        <v>393</v>
      </c>
      <c r="F16" s="824">
        <v>27.61</v>
      </c>
      <c r="G16" s="866">
        <v>254491.86180000001</v>
      </c>
    </row>
    <row r="17" spans="1:7">
      <c r="A17" s="14">
        <v>2012</v>
      </c>
      <c r="B17" s="1317">
        <v>112.557</v>
      </c>
      <c r="C17" s="1343">
        <v>79.721207921319859</v>
      </c>
      <c r="D17" s="1324">
        <v>897.31799999999998</v>
      </c>
      <c r="E17" s="1344" t="s">
        <v>393</v>
      </c>
      <c r="F17" s="824">
        <v>27.66</v>
      </c>
      <c r="G17" s="866">
        <v>248198.15879999998</v>
      </c>
    </row>
    <row r="18" spans="1:7">
      <c r="A18" s="14">
        <v>2013</v>
      </c>
      <c r="B18" s="1317">
        <v>111.98399999999999</v>
      </c>
      <c r="C18" s="1343">
        <v>79.721207921319902</v>
      </c>
      <c r="D18" s="1324">
        <v>872.68899999999996</v>
      </c>
      <c r="E18" s="1344" t="s">
        <v>393</v>
      </c>
      <c r="F18" s="1319">
        <v>27.51</v>
      </c>
      <c r="G18" s="866">
        <v>240076.7439</v>
      </c>
    </row>
    <row r="19" spans="1:7" ht="13.5" thickBot="1">
      <c r="A19" s="14">
        <v>2014</v>
      </c>
      <c r="B19" s="1317">
        <v>109.88885000000001</v>
      </c>
      <c r="C19" s="1343">
        <v>77.16</v>
      </c>
      <c r="D19" s="1324">
        <v>847.97592999999995</v>
      </c>
      <c r="E19" s="1345" t="s">
        <v>393</v>
      </c>
      <c r="F19" s="1320">
        <v>28.33</v>
      </c>
      <c r="G19" s="1329">
        <v>240232</v>
      </c>
    </row>
    <row r="20" spans="1:7" ht="13.15" customHeight="1">
      <c r="A20" s="161" t="s">
        <v>550</v>
      </c>
      <c r="B20" s="109"/>
      <c r="C20" s="109"/>
      <c r="D20" s="109"/>
      <c r="E20" s="109"/>
      <c r="F20" s="109"/>
      <c r="G20" s="817"/>
    </row>
    <row r="21" spans="1:7" ht="13.15" customHeight="1">
      <c r="A21" s="162" t="s">
        <v>551</v>
      </c>
      <c r="B21" s="24"/>
      <c r="C21" s="24"/>
      <c r="D21" s="24"/>
      <c r="E21" s="24"/>
      <c r="F21" s="24"/>
      <c r="G21" s="24"/>
    </row>
  </sheetData>
  <mergeCells count="3">
    <mergeCell ref="A1:G1"/>
    <mergeCell ref="A3:G3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28515625" style="240" customWidth="1"/>
    <col min="2" max="9" width="13.2851562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1424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ht="13.5" thickBot="1"/>
    <row r="5" spans="1:11" s="739" customFormat="1" ht="27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4"/>
      <c r="I5" s="1542" t="s">
        <v>381</v>
      </c>
    </row>
    <row r="6" spans="1:11" s="739" customFormat="1" ht="27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584" t="s">
        <v>387</v>
      </c>
      <c r="G6" s="874" t="s">
        <v>388</v>
      </c>
      <c r="H6" s="874"/>
      <c r="I6" s="1543"/>
    </row>
    <row r="7" spans="1:11" s="739" customFormat="1" ht="27.75" customHeight="1" thickBot="1">
      <c r="A7" s="1550"/>
      <c r="B7" s="1701"/>
      <c r="C7" s="733" t="s">
        <v>883</v>
      </c>
      <c r="D7" s="733" t="s">
        <v>884</v>
      </c>
      <c r="E7" s="1701"/>
      <c r="F7" s="1729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</row>
    <row r="10" spans="1:1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49" t="s">
        <v>393</v>
      </c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</row>
    <row r="14" spans="1:11">
      <c r="A14" s="76" t="s">
        <v>457</v>
      </c>
      <c r="B14" s="77">
        <v>1</v>
      </c>
      <c r="C14" s="77" t="s">
        <v>393</v>
      </c>
      <c r="D14" s="77" t="s">
        <v>393</v>
      </c>
      <c r="E14" s="77">
        <v>1</v>
      </c>
      <c r="F14" s="81">
        <v>15000</v>
      </c>
      <c r="G14" s="81" t="s">
        <v>393</v>
      </c>
      <c r="H14" s="77" t="s">
        <v>393</v>
      </c>
      <c r="I14" s="78">
        <v>15</v>
      </c>
    </row>
    <row r="15" spans="1:11">
      <c r="A15" s="66"/>
      <c r="B15" s="83"/>
      <c r="C15" s="83"/>
      <c r="D15" s="48"/>
      <c r="E15" s="48"/>
      <c r="F15" s="83"/>
      <c r="G15" s="83"/>
      <c r="H15" s="48"/>
      <c r="I15" s="13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</row>
    <row r="17" spans="1:9">
      <c r="A17" s="66"/>
      <c r="B17" s="83"/>
      <c r="C17" s="83"/>
      <c r="D17" s="48"/>
      <c r="E17" s="48"/>
      <c r="F17" s="83"/>
      <c r="G17" s="83"/>
      <c r="H17" s="48"/>
      <c r="I17" s="13"/>
    </row>
    <row r="18" spans="1:9">
      <c r="A18" s="66" t="s">
        <v>537</v>
      </c>
      <c r="B18" s="48" t="s">
        <v>393</v>
      </c>
      <c r="C18" s="48" t="s">
        <v>393</v>
      </c>
      <c r="D18" s="48" t="s">
        <v>393</v>
      </c>
      <c r="E18" s="48" t="s">
        <v>393</v>
      </c>
      <c r="F18" s="12" t="s">
        <v>393</v>
      </c>
      <c r="G18" s="12" t="s">
        <v>393</v>
      </c>
      <c r="H18" s="48" t="s">
        <v>393</v>
      </c>
      <c r="I18" s="49" t="s">
        <v>393</v>
      </c>
    </row>
    <row r="19" spans="1:9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12" t="s">
        <v>393</v>
      </c>
      <c r="I19" s="49" t="s">
        <v>393</v>
      </c>
    </row>
    <row r="20" spans="1:9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49" t="s">
        <v>393</v>
      </c>
    </row>
    <row r="21" spans="1:9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81" t="s">
        <v>393</v>
      </c>
      <c r="G21" s="81" t="s">
        <v>393</v>
      </c>
      <c r="H21" s="77" t="s">
        <v>393</v>
      </c>
      <c r="I21" s="78" t="s">
        <v>393</v>
      </c>
    </row>
    <row r="22" spans="1:9">
      <c r="A22" s="66"/>
      <c r="B22" s="48"/>
      <c r="C22" s="12"/>
      <c r="D22" s="48"/>
      <c r="E22" s="48"/>
      <c r="F22" s="48"/>
      <c r="G22" s="12"/>
      <c r="H22" s="48"/>
      <c r="I22" s="13"/>
    </row>
    <row r="23" spans="1:9">
      <c r="A23" s="76" t="s">
        <v>463</v>
      </c>
      <c r="B23" s="77" t="s">
        <v>393</v>
      </c>
      <c r="C23" s="77">
        <v>5077</v>
      </c>
      <c r="D23" s="77" t="s">
        <v>393</v>
      </c>
      <c r="E23" s="77">
        <v>5077</v>
      </c>
      <c r="F23" s="81" t="s">
        <v>393</v>
      </c>
      <c r="G23" s="81">
        <v>12503</v>
      </c>
      <c r="H23" s="77" t="s">
        <v>393</v>
      </c>
      <c r="I23" s="78">
        <v>63480</v>
      </c>
    </row>
    <row r="24" spans="1:9">
      <c r="A24" s="66"/>
      <c r="B24" s="12"/>
      <c r="C24" s="12"/>
      <c r="D24" s="48"/>
      <c r="E24" s="48"/>
      <c r="F24" s="12"/>
      <c r="G24" s="12"/>
      <c r="H24" s="48"/>
      <c r="I24" s="13"/>
    </row>
    <row r="25" spans="1:9">
      <c r="A25" s="76" t="s">
        <v>464</v>
      </c>
      <c r="B25" s="77" t="s">
        <v>393</v>
      </c>
      <c r="C25" s="77">
        <v>179</v>
      </c>
      <c r="D25" s="77" t="s">
        <v>393</v>
      </c>
      <c r="E25" s="77">
        <v>179</v>
      </c>
      <c r="F25" s="81" t="s">
        <v>393</v>
      </c>
      <c r="G25" s="81">
        <v>13600</v>
      </c>
      <c r="H25" s="77" t="s">
        <v>393</v>
      </c>
      <c r="I25" s="78">
        <v>2434</v>
      </c>
    </row>
    <row r="26" spans="1:9">
      <c r="A26" s="66"/>
      <c r="B26" s="12"/>
      <c r="C26" s="12"/>
      <c r="D26" s="48"/>
      <c r="E26" s="48"/>
      <c r="F26" s="12"/>
      <c r="G26" s="12"/>
      <c r="H26" s="48"/>
      <c r="I26" s="13"/>
    </row>
    <row r="27" spans="1:9">
      <c r="A27" s="66" t="s">
        <v>465</v>
      </c>
      <c r="B27" s="48" t="s">
        <v>393</v>
      </c>
      <c r="C27" s="12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13" t="s">
        <v>393</v>
      </c>
    </row>
    <row r="28" spans="1:9">
      <c r="A28" s="66" t="s">
        <v>466</v>
      </c>
      <c r="B28" s="12" t="s">
        <v>393</v>
      </c>
      <c r="C28" s="12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13" t="s">
        <v>393</v>
      </c>
    </row>
    <row r="29" spans="1:9">
      <c r="A29" s="66" t="s">
        <v>467</v>
      </c>
      <c r="B29" s="48" t="s">
        <v>393</v>
      </c>
      <c r="C29" s="12">
        <v>470</v>
      </c>
      <c r="D29" s="48" t="s">
        <v>393</v>
      </c>
      <c r="E29" s="48">
        <v>470</v>
      </c>
      <c r="F29" s="48" t="s">
        <v>393</v>
      </c>
      <c r="G29" s="12">
        <v>25000</v>
      </c>
      <c r="H29" s="48" t="s">
        <v>393</v>
      </c>
      <c r="I29" s="13">
        <v>11750</v>
      </c>
    </row>
    <row r="30" spans="1:9">
      <c r="A30" s="76" t="s">
        <v>468</v>
      </c>
      <c r="B30" s="77" t="s">
        <v>393</v>
      </c>
      <c r="C30" s="77">
        <v>470</v>
      </c>
      <c r="D30" s="77" t="s">
        <v>393</v>
      </c>
      <c r="E30" s="77">
        <v>470</v>
      </c>
      <c r="F30" s="81" t="s">
        <v>393</v>
      </c>
      <c r="G30" s="81">
        <v>25000</v>
      </c>
      <c r="H30" s="77" t="s">
        <v>393</v>
      </c>
      <c r="I30" s="78">
        <v>11750</v>
      </c>
    </row>
    <row r="31" spans="1:9">
      <c r="A31" s="66"/>
      <c r="B31" s="48"/>
      <c r="C31" s="48"/>
      <c r="D31" s="48"/>
      <c r="E31" s="48"/>
      <c r="F31" s="12"/>
      <c r="G31" s="12"/>
      <c r="H31" s="48"/>
      <c r="I31" s="49"/>
    </row>
    <row r="32" spans="1:9">
      <c r="A32" s="66" t="s">
        <v>469</v>
      </c>
      <c r="B32" s="48" t="s">
        <v>393</v>
      </c>
      <c r="C32" s="48">
        <v>50</v>
      </c>
      <c r="D32" s="48" t="s">
        <v>393</v>
      </c>
      <c r="E32" s="48">
        <v>50</v>
      </c>
      <c r="F32" s="12" t="s">
        <v>393</v>
      </c>
      <c r="G32" s="12">
        <v>21260</v>
      </c>
      <c r="H32" s="12" t="s">
        <v>393</v>
      </c>
      <c r="I32" s="49">
        <v>1063</v>
      </c>
    </row>
    <row r="33" spans="1:9">
      <c r="A33" s="66" t="s">
        <v>470</v>
      </c>
      <c r="B33" s="48" t="s">
        <v>393</v>
      </c>
      <c r="C33" s="48">
        <v>9</v>
      </c>
      <c r="D33" s="48" t="s">
        <v>393</v>
      </c>
      <c r="E33" s="48">
        <v>9</v>
      </c>
      <c r="F33" s="12" t="s">
        <v>393</v>
      </c>
      <c r="G33" s="12">
        <v>23183</v>
      </c>
      <c r="H33" s="48" t="s">
        <v>393</v>
      </c>
      <c r="I33" s="49">
        <v>209</v>
      </c>
    </row>
    <row r="34" spans="1:9">
      <c r="A34" s="66" t="s">
        <v>471</v>
      </c>
      <c r="B34" s="48" t="s">
        <v>393</v>
      </c>
      <c r="C34" s="48">
        <v>5</v>
      </c>
      <c r="D34" s="48" t="s">
        <v>393</v>
      </c>
      <c r="E34" s="48">
        <v>5</v>
      </c>
      <c r="F34" s="12" t="s">
        <v>393</v>
      </c>
      <c r="G34" s="12">
        <v>20200</v>
      </c>
      <c r="H34" s="12" t="s">
        <v>393</v>
      </c>
      <c r="I34" s="49">
        <v>101</v>
      </c>
    </row>
    <row r="35" spans="1:9">
      <c r="A35" s="66" t="s">
        <v>472</v>
      </c>
      <c r="B35" s="48" t="s">
        <v>393</v>
      </c>
      <c r="C35" s="12">
        <v>29</v>
      </c>
      <c r="D35" s="48" t="s">
        <v>393</v>
      </c>
      <c r="E35" s="48">
        <v>29</v>
      </c>
      <c r="F35" s="48" t="s">
        <v>393</v>
      </c>
      <c r="G35" s="12">
        <v>20000</v>
      </c>
      <c r="H35" s="48" t="s">
        <v>393</v>
      </c>
      <c r="I35" s="13">
        <v>580</v>
      </c>
    </row>
    <row r="36" spans="1:9">
      <c r="A36" s="76" t="s">
        <v>473</v>
      </c>
      <c r="B36" s="77" t="s">
        <v>393</v>
      </c>
      <c r="C36" s="77">
        <v>93</v>
      </c>
      <c r="D36" s="77" t="s">
        <v>393</v>
      </c>
      <c r="E36" s="77">
        <v>93</v>
      </c>
      <c r="F36" s="81" t="s">
        <v>393</v>
      </c>
      <c r="G36" s="81">
        <v>20996</v>
      </c>
      <c r="H36" s="77" t="s">
        <v>393</v>
      </c>
      <c r="I36" s="78">
        <v>1953</v>
      </c>
    </row>
    <row r="37" spans="1:9">
      <c r="A37" s="66"/>
      <c r="B37" s="48"/>
      <c r="C37" s="12"/>
      <c r="D37" s="48"/>
      <c r="E37" s="48"/>
      <c r="F37" s="48"/>
      <c r="G37" s="12"/>
      <c r="H37" s="48"/>
      <c r="I37" s="13"/>
    </row>
    <row r="38" spans="1:9">
      <c r="A38" s="76" t="s">
        <v>474</v>
      </c>
      <c r="B38" s="77" t="s">
        <v>393</v>
      </c>
      <c r="C38" s="77">
        <v>62</v>
      </c>
      <c r="D38" s="77" t="s">
        <v>393</v>
      </c>
      <c r="E38" s="77">
        <v>62</v>
      </c>
      <c r="F38" s="81" t="s">
        <v>393</v>
      </c>
      <c r="G38" s="81">
        <v>12950</v>
      </c>
      <c r="H38" s="77" t="s">
        <v>393</v>
      </c>
      <c r="I38" s="78">
        <v>803</v>
      </c>
    </row>
    <row r="39" spans="1:9">
      <c r="A39" s="66"/>
      <c r="B39" s="48"/>
      <c r="C39" s="12"/>
      <c r="D39" s="48"/>
      <c r="E39" s="48"/>
      <c r="F39" s="48"/>
      <c r="G39" s="12"/>
      <c r="H39" s="48"/>
      <c r="I39" s="13"/>
    </row>
    <row r="40" spans="1:9">
      <c r="A40" s="66" t="s">
        <v>538</v>
      </c>
      <c r="B40" s="48" t="s">
        <v>393</v>
      </c>
      <c r="C40" s="48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49" t="s">
        <v>393</v>
      </c>
    </row>
    <row r="41" spans="1:9">
      <c r="A41" s="66" t="s">
        <v>476</v>
      </c>
      <c r="B41" s="48" t="s">
        <v>393</v>
      </c>
      <c r="C41" s="48">
        <v>10</v>
      </c>
      <c r="D41" s="48" t="s">
        <v>393</v>
      </c>
      <c r="E41" s="48">
        <v>10</v>
      </c>
      <c r="F41" s="12" t="s">
        <v>393</v>
      </c>
      <c r="G41" s="12">
        <v>15000</v>
      </c>
      <c r="H41" s="12" t="s">
        <v>393</v>
      </c>
      <c r="I41" s="49">
        <v>150</v>
      </c>
    </row>
    <row r="42" spans="1:9">
      <c r="A42" s="66" t="s">
        <v>477</v>
      </c>
      <c r="B42" s="48" t="s">
        <v>393</v>
      </c>
      <c r="C42" s="12">
        <v>30</v>
      </c>
      <c r="D42" s="12" t="s">
        <v>393</v>
      </c>
      <c r="E42" s="48">
        <v>30</v>
      </c>
      <c r="F42" s="48" t="s">
        <v>393</v>
      </c>
      <c r="G42" s="12">
        <v>15000</v>
      </c>
      <c r="H42" s="12" t="s">
        <v>393</v>
      </c>
      <c r="I42" s="13">
        <v>450</v>
      </c>
    </row>
    <row r="43" spans="1:9">
      <c r="A43" s="66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</row>
    <row r="44" spans="1:9">
      <c r="A44" s="66" t="s">
        <v>479</v>
      </c>
      <c r="B44" s="48" t="s">
        <v>393</v>
      </c>
      <c r="C44" s="12" t="s">
        <v>393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48" t="s">
        <v>393</v>
      </c>
      <c r="I44" s="13" t="s">
        <v>393</v>
      </c>
    </row>
    <row r="45" spans="1:9">
      <c r="A45" s="66" t="s">
        <v>480</v>
      </c>
      <c r="B45" s="48" t="s">
        <v>393</v>
      </c>
      <c r="C45" s="48">
        <v>20</v>
      </c>
      <c r="D45" s="48" t="s">
        <v>393</v>
      </c>
      <c r="E45" s="48">
        <v>20</v>
      </c>
      <c r="F45" s="12" t="s">
        <v>393</v>
      </c>
      <c r="G45" s="12">
        <v>18000</v>
      </c>
      <c r="H45" s="48" t="s">
        <v>393</v>
      </c>
      <c r="I45" s="49">
        <v>360</v>
      </c>
    </row>
    <row r="46" spans="1:9">
      <c r="A46" s="66" t="s">
        <v>481</v>
      </c>
      <c r="B46" s="48" t="s">
        <v>393</v>
      </c>
      <c r="C46" s="48">
        <v>4</v>
      </c>
      <c r="D46" s="48" t="s">
        <v>393</v>
      </c>
      <c r="E46" s="48">
        <v>4</v>
      </c>
      <c r="F46" s="12" t="s">
        <v>393</v>
      </c>
      <c r="G46" s="12">
        <v>10000</v>
      </c>
      <c r="H46" s="12" t="s">
        <v>393</v>
      </c>
      <c r="I46" s="49">
        <v>40</v>
      </c>
    </row>
    <row r="47" spans="1:9">
      <c r="A47" s="66" t="s">
        <v>482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48" t="s">
        <v>393</v>
      </c>
      <c r="I47" s="49" t="s">
        <v>393</v>
      </c>
    </row>
    <row r="48" spans="1:9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12" t="s">
        <v>393</v>
      </c>
      <c r="I48" s="49" t="s">
        <v>393</v>
      </c>
    </row>
    <row r="49" spans="1:9">
      <c r="A49" s="76" t="s">
        <v>484</v>
      </c>
      <c r="B49" s="77" t="s">
        <v>393</v>
      </c>
      <c r="C49" s="77">
        <v>64</v>
      </c>
      <c r="D49" s="77" t="s">
        <v>393</v>
      </c>
      <c r="E49" s="77">
        <v>64</v>
      </c>
      <c r="F49" s="81" t="s">
        <v>393</v>
      </c>
      <c r="G49" s="81">
        <v>15625</v>
      </c>
      <c r="H49" s="77" t="s">
        <v>393</v>
      </c>
      <c r="I49" s="78">
        <v>1000</v>
      </c>
    </row>
    <row r="50" spans="1:9">
      <c r="A50" s="66"/>
      <c r="B50" s="48"/>
      <c r="C50" s="12"/>
      <c r="D50" s="48"/>
      <c r="E50" s="48"/>
      <c r="F50" s="48"/>
      <c r="G50" s="12"/>
      <c r="H50" s="48"/>
      <c r="I50" s="13"/>
    </row>
    <row r="51" spans="1:9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81" t="s">
        <v>393</v>
      </c>
      <c r="G51" s="81" t="s">
        <v>393</v>
      </c>
      <c r="H51" s="77" t="s">
        <v>393</v>
      </c>
      <c r="I51" s="78" t="s">
        <v>393</v>
      </c>
    </row>
    <row r="52" spans="1:9">
      <c r="A52" s="66"/>
      <c r="B52" s="48"/>
      <c r="C52" s="48"/>
      <c r="D52" s="48"/>
      <c r="E52" s="48"/>
      <c r="F52" s="12"/>
      <c r="G52" s="12"/>
      <c r="H52" s="12"/>
      <c r="I52" s="49"/>
    </row>
    <row r="53" spans="1:9">
      <c r="A53" s="66" t="s">
        <v>486</v>
      </c>
      <c r="B53" s="48" t="s">
        <v>393</v>
      </c>
      <c r="C53" s="12">
        <v>2100</v>
      </c>
      <c r="D53" s="12" t="s">
        <v>393</v>
      </c>
      <c r="E53" s="48">
        <v>2100</v>
      </c>
      <c r="F53" s="48" t="s">
        <v>393</v>
      </c>
      <c r="G53" s="12">
        <v>14500</v>
      </c>
      <c r="H53" s="12" t="s">
        <v>393</v>
      </c>
      <c r="I53" s="13">
        <v>30450</v>
      </c>
    </row>
    <row r="54" spans="1:9">
      <c r="A54" s="66" t="s">
        <v>487</v>
      </c>
      <c r="B54" s="48" t="s">
        <v>393</v>
      </c>
      <c r="C54" s="12">
        <v>26</v>
      </c>
      <c r="D54" s="48" t="s">
        <v>393</v>
      </c>
      <c r="E54" s="48">
        <v>26</v>
      </c>
      <c r="F54" s="48" t="s">
        <v>393</v>
      </c>
      <c r="G54" s="12">
        <v>10600</v>
      </c>
      <c r="H54" s="48" t="s">
        <v>393</v>
      </c>
      <c r="I54" s="13">
        <v>276</v>
      </c>
    </row>
    <row r="55" spans="1:9">
      <c r="A55" s="66" t="s">
        <v>488</v>
      </c>
      <c r="B55" s="12" t="s">
        <v>393</v>
      </c>
      <c r="C55" s="12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13" t="s">
        <v>393</v>
      </c>
    </row>
    <row r="56" spans="1:9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</row>
    <row r="57" spans="1:9">
      <c r="A57" s="66" t="s">
        <v>490</v>
      </c>
      <c r="B57" s="12" t="s">
        <v>393</v>
      </c>
      <c r="C57" s="12">
        <v>10</v>
      </c>
      <c r="D57" s="48" t="s">
        <v>393</v>
      </c>
      <c r="E57" s="48">
        <v>10</v>
      </c>
      <c r="F57" s="12" t="s">
        <v>393</v>
      </c>
      <c r="G57" s="12">
        <v>14000</v>
      </c>
      <c r="H57" s="48" t="s">
        <v>393</v>
      </c>
      <c r="I57" s="13">
        <v>140</v>
      </c>
    </row>
    <row r="58" spans="1:9">
      <c r="A58" s="76" t="s">
        <v>565</v>
      </c>
      <c r="B58" s="77" t="s">
        <v>393</v>
      </c>
      <c r="C58" s="77">
        <v>2136</v>
      </c>
      <c r="D58" s="77" t="s">
        <v>393</v>
      </c>
      <c r="E58" s="77">
        <v>2136</v>
      </c>
      <c r="F58" s="81" t="s">
        <v>393</v>
      </c>
      <c r="G58" s="81">
        <v>14450</v>
      </c>
      <c r="H58" s="77" t="s">
        <v>393</v>
      </c>
      <c r="I58" s="78">
        <v>30866</v>
      </c>
    </row>
    <row r="59" spans="1:9">
      <c r="A59" s="66"/>
      <c r="B59" s="48"/>
      <c r="C59" s="12"/>
      <c r="D59" s="48"/>
      <c r="E59" s="48"/>
      <c r="F59" s="48"/>
      <c r="G59" s="12"/>
      <c r="H59" s="48"/>
      <c r="I59" s="13"/>
    </row>
    <row r="60" spans="1:9">
      <c r="A60" s="66" t="s">
        <v>492</v>
      </c>
      <c r="B60" s="48" t="s">
        <v>393</v>
      </c>
      <c r="C60" s="12">
        <v>2095</v>
      </c>
      <c r="D60" s="48" t="s">
        <v>393</v>
      </c>
      <c r="E60" s="48">
        <v>2095</v>
      </c>
      <c r="F60" s="48" t="s">
        <v>393</v>
      </c>
      <c r="G60" s="12">
        <v>20500</v>
      </c>
      <c r="H60" s="48" t="s">
        <v>393</v>
      </c>
      <c r="I60" s="13">
        <v>42948</v>
      </c>
    </row>
    <row r="61" spans="1:9">
      <c r="A61" s="66" t="s">
        <v>493</v>
      </c>
      <c r="B61" s="48" t="s">
        <v>393</v>
      </c>
      <c r="C61" s="48">
        <v>51</v>
      </c>
      <c r="D61" s="48" t="s">
        <v>393</v>
      </c>
      <c r="E61" s="48">
        <v>51</v>
      </c>
      <c r="F61" s="12" t="s">
        <v>393</v>
      </c>
      <c r="G61" s="12">
        <v>21500</v>
      </c>
      <c r="H61" s="48" t="s">
        <v>393</v>
      </c>
      <c r="I61" s="49">
        <v>1097</v>
      </c>
    </row>
    <row r="62" spans="1:9">
      <c r="A62" s="66" t="s">
        <v>494</v>
      </c>
      <c r="B62" s="48" t="s">
        <v>393</v>
      </c>
      <c r="C62" s="48" t="s">
        <v>393</v>
      </c>
      <c r="D62" s="48" t="s">
        <v>393</v>
      </c>
      <c r="E62" s="48" t="s">
        <v>393</v>
      </c>
      <c r="F62" s="12" t="s">
        <v>393</v>
      </c>
      <c r="G62" s="12" t="s">
        <v>393</v>
      </c>
      <c r="H62" s="12" t="s">
        <v>393</v>
      </c>
      <c r="I62" s="13" t="s">
        <v>393</v>
      </c>
    </row>
    <row r="63" spans="1:9">
      <c r="A63" s="76" t="s">
        <v>495</v>
      </c>
      <c r="B63" s="77" t="s">
        <v>393</v>
      </c>
      <c r="C63" s="77">
        <v>2146</v>
      </c>
      <c r="D63" s="77" t="s">
        <v>393</v>
      </c>
      <c r="E63" s="77">
        <v>2146</v>
      </c>
      <c r="F63" s="81" t="s">
        <v>393</v>
      </c>
      <c r="G63" s="81">
        <v>20524</v>
      </c>
      <c r="H63" s="77" t="s">
        <v>393</v>
      </c>
      <c r="I63" s="78">
        <v>44045</v>
      </c>
    </row>
    <row r="64" spans="1:9">
      <c r="A64" s="66"/>
      <c r="B64" s="12"/>
      <c r="C64" s="12"/>
      <c r="D64" s="48"/>
      <c r="E64" s="48"/>
      <c r="F64" s="12"/>
      <c r="G64" s="12"/>
      <c r="H64" s="48"/>
      <c r="I64" s="13"/>
    </row>
    <row r="65" spans="1:9">
      <c r="A65" s="76" t="s">
        <v>496</v>
      </c>
      <c r="B65" s="77" t="s">
        <v>393</v>
      </c>
      <c r="C65" s="77">
        <v>12001</v>
      </c>
      <c r="D65" s="77" t="s">
        <v>393</v>
      </c>
      <c r="E65" s="77">
        <v>12001</v>
      </c>
      <c r="F65" s="81" t="s">
        <v>393</v>
      </c>
      <c r="G65" s="81">
        <v>17779</v>
      </c>
      <c r="H65" s="77" t="s">
        <v>393</v>
      </c>
      <c r="I65" s="78">
        <v>213366</v>
      </c>
    </row>
    <row r="66" spans="1:9">
      <c r="A66" s="66"/>
      <c r="B66" s="12"/>
      <c r="C66" s="12"/>
      <c r="D66" s="48"/>
      <c r="E66" s="48"/>
      <c r="F66" s="12"/>
      <c r="G66" s="12"/>
      <c r="H66" s="48"/>
      <c r="I66" s="13"/>
    </row>
    <row r="67" spans="1:9">
      <c r="A67" s="66" t="s">
        <v>497</v>
      </c>
      <c r="B67" s="12" t="s">
        <v>393</v>
      </c>
      <c r="C67" s="12">
        <v>2586</v>
      </c>
      <c r="D67" s="48" t="s">
        <v>393</v>
      </c>
      <c r="E67" s="48">
        <v>2586</v>
      </c>
      <c r="F67" s="12" t="s">
        <v>393</v>
      </c>
      <c r="G67" s="12">
        <v>11580</v>
      </c>
      <c r="H67" s="48" t="s">
        <v>393</v>
      </c>
      <c r="I67" s="13">
        <v>29946</v>
      </c>
    </row>
    <row r="68" spans="1:9">
      <c r="A68" s="66" t="s">
        <v>498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13" t="s">
        <v>393</v>
      </c>
    </row>
    <row r="69" spans="1:9">
      <c r="A69" s="76" t="s">
        <v>499</v>
      </c>
      <c r="B69" s="77" t="s">
        <v>393</v>
      </c>
      <c r="C69" s="77">
        <v>2586</v>
      </c>
      <c r="D69" s="77" t="s">
        <v>393</v>
      </c>
      <c r="E69" s="77">
        <v>2586</v>
      </c>
      <c r="F69" s="81" t="s">
        <v>393</v>
      </c>
      <c r="G69" s="81">
        <v>11580</v>
      </c>
      <c r="H69" s="77" t="s">
        <v>393</v>
      </c>
      <c r="I69" s="78">
        <v>29946</v>
      </c>
    </row>
    <row r="70" spans="1:9">
      <c r="A70" s="66"/>
      <c r="B70" s="12"/>
      <c r="C70" s="12"/>
      <c r="D70" s="48"/>
      <c r="E70" s="48"/>
      <c r="F70" s="12"/>
      <c r="G70" s="12"/>
      <c r="H70" s="48"/>
      <c r="I70" s="13"/>
    </row>
    <row r="71" spans="1:9">
      <c r="A71" s="66" t="s">
        <v>500</v>
      </c>
      <c r="B71" s="12" t="s">
        <v>393</v>
      </c>
      <c r="C71" s="12">
        <v>383</v>
      </c>
      <c r="D71" s="48" t="s">
        <v>393</v>
      </c>
      <c r="E71" s="48">
        <v>383</v>
      </c>
      <c r="F71" s="12" t="s">
        <v>393</v>
      </c>
      <c r="G71" s="12">
        <v>25537</v>
      </c>
      <c r="H71" s="48" t="s">
        <v>393</v>
      </c>
      <c r="I71" s="13">
        <v>9781</v>
      </c>
    </row>
    <row r="72" spans="1:9">
      <c r="A72" s="66" t="s">
        <v>501</v>
      </c>
      <c r="B72" s="12" t="s">
        <v>393</v>
      </c>
      <c r="C72" s="12">
        <v>475</v>
      </c>
      <c r="D72" s="48" t="s">
        <v>393</v>
      </c>
      <c r="E72" s="48">
        <v>475</v>
      </c>
      <c r="F72" s="12" t="s">
        <v>393</v>
      </c>
      <c r="G72" s="12">
        <v>38900</v>
      </c>
      <c r="H72" s="48" t="s">
        <v>393</v>
      </c>
      <c r="I72" s="13">
        <v>18478</v>
      </c>
    </row>
    <row r="73" spans="1:9">
      <c r="A73" s="66" t="s">
        <v>502</v>
      </c>
      <c r="B73" s="12" t="s">
        <v>393</v>
      </c>
      <c r="C73" s="12" t="s">
        <v>393</v>
      </c>
      <c r="D73" s="48" t="s">
        <v>393</v>
      </c>
      <c r="E73" s="48" t="s">
        <v>393</v>
      </c>
      <c r="F73" s="12" t="s">
        <v>393</v>
      </c>
      <c r="G73" s="12" t="s">
        <v>393</v>
      </c>
      <c r="H73" s="48" t="s">
        <v>393</v>
      </c>
      <c r="I73" s="13" t="s">
        <v>393</v>
      </c>
    </row>
    <row r="74" spans="1:9">
      <c r="A74" s="66" t="s">
        <v>503</v>
      </c>
      <c r="B74" s="12" t="s">
        <v>393</v>
      </c>
      <c r="C74" s="12">
        <v>914</v>
      </c>
      <c r="D74" s="48" t="s">
        <v>393</v>
      </c>
      <c r="E74" s="48">
        <v>914</v>
      </c>
      <c r="F74" s="12" t="s">
        <v>393</v>
      </c>
      <c r="G74" s="12">
        <v>19311</v>
      </c>
      <c r="H74" s="48" t="s">
        <v>393</v>
      </c>
      <c r="I74" s="13">
        <v>17650</v>
      </c>
    </row>
    <row r="75" spans="1:9">
      <c r="A75" s="66" t="s">
        <v>504</v>
      </c>
      <c r="B75" s="12" t="s">
        <v>393</v>
      </c>
      <c r="C75" s="12">
        <v>5</v>
      </c>
      <c r="D75" s="48" t="s">
        <v>393</v>
      </c>
      <c r="E75" s="48">
        <v>5</v>
      </c>
      <c r="F75" s="12" t="s">
        <v>393</v>
      </c>
      <c r="G75" s="12">
        <v>16400</v>
      </c>
      <c r="H75" s="48" t="s">
        <v>393</v>
      </c>
      <c r="I75" s="13">
        <v>82</v>
      </c>
    </row>
    <row r="76" spans="1:9">
      <c r="A76" s="66" t="s">
        <v>505</v>
      </c>
      <c r="B76" s="12" t="s">
        <v>393</v>
      </c>
      <c r="C76" s="12" t="s">
        <v>393</v>
      </c>
      <c r="D76" s="48" t="s">
        <v>393</v>
      </c>
      <c r="E76" s="48" t="s">
        <v>393</v>
      </c>
      <c r="F76" s="12" t="s">
        <v>393</v>
      </c>
      <c r="G76" s="12" t="s">
        <v>393</v>
      </c>
      <c r="H76" s="48" t="s">
        <v>393</v>
      </c>
      <c r="I76" s="13" t="s">
        <v>393</v>
      </c>
    </row>
    <row r="77" spans="1:9">
      <c r="A77" s="66" t="s">
        <v>506</v>
      </c>
      <c r="B77" s="12" t="s">
        <v>393</v>
      </c>
      <c r="C77" s="12" t="s">
        <v>393</v>
      </c>
      <c r="D77" s="48" t="s">
        <v>393</v>
      </c>
      <c r="E77" s="48" t="s">
        <v>393</v>
      </c>
      <c r="F77" s="12" t="s">
        <v>393</v>
      </c>
      <c r="G77" s="12" t="s">
        <v>393</v>
      </c>
      <c r="H77" s="48" t="s">
        <v>393</v>
      </c>
      <c r="I77" s="13" t="s">
        <v>393</v>
      </c>
    </row>
    <row r="78" spans="1:9">
      <c r="A78" s="66" t="s">
        <v>507</v>
      </c>
      <c r="B78" s="12" t="s">
        <v>393</v>
      </c>
      <c r="C78" s="12">
        <v>20</v>
      </c>
      <c r="D78" s="48" t="s">
        <v>393</v>
      </c>
      <c r="E78" s="48">
        <v>20</v>
      </c>
      <c r="F78" s="12" t="s">
        <v>393</v>
      </c>
      <c r="G78" s="12">
        <v>11750</v>
      </c>
      <c r="H78" s="48" t="s">
        <v>393</v>
      </c>
      <c r="I78" s="13">
        <v>235</v>
      </c>
    </row>
    <row r="79" spans="1:9">
      <c r="A79" s="76" t="s">
        <v>508</v>
      </c>
      <c r="B79" s="77" t="s">
        <v>393</v>
      </c>
      <c r="C79" s="77">
        <v>1797</v>
      </c>
      <c r="D79" s="77" t="s">
        <v>393</v>
      </c>
      <c r="E79" s="77">
        <v>1797</v>
      </c>
      <c r="F79" s="81" t="s">
        <v>393</v>
      </c>
      <c r="G79" s="81">
        <v>25724</v>
      </c>
      <c r="H79" s="77" t="s">
        <v>393</v>
      </c>
      <c r="I79" s="78">
        <v>46226</v>
      </c>
    </row>
    <row r="80" spans="1:9">
      <c r="A80" s="66"/>
      <c r="B80" s="12"/>
      <c r="C80" s="12"/>
      <c r="D80" s="48"/>
      <c r="E80" s="48"/>
      <c r="F80" s="12"/>
      <c r="G80" s="12"/>
      <c r="H80" s="48"/>
      <c r="I80" s="13"/>
    </row>
    <row r="81" spans="1:9">
      <c r="A81" s="66" t="s">
        <v>509</v>
      </c>
      <c r="B81" s="12" t="s">
        <v>393</v>
      </c>
      <c r="C81" s="12" t="s">
        <v>393</v>
      </c>
      <c r="D81" s="48" t="s">
        <v>393</v>
      </c>
      <c r="E81" s="48" t="s">
        <v>393</v>
      </c>
      <c r="F81" s="12" t="s">
        <v>393</v>
      </c>
      <c r="G81" s="12" t="s">
        <v>393</v>
      </c>
      <c r="H81" s="48" t="s">
        <v>393</v>
      </c>
      <c r="I81" s="13" t="s">
        <v>393</v>
      </c>
    </row>
    <row r="82" spans="1:9">
      <c r="A82" s="66" t="s">
        <v>510</v>
      </c>
      <c r="B82" s="12" t="s">
        <v>393</v>
      </c>
      <c r="C82" s="12" t="s">
        <v>393</v>
      </c>
      <c r="D82" s="48" t="s">
        <v>393</v>
      </c>
      <c r="E82" s="48" t="s">
        <v>393</v>
      </c>
      <c r="F82" s="12" t="s">
        <v>393</v>
      </c>
      <c r="G82" s="12" t="s">
        <v>393</v>
      </c>
      <c r="H82" s="48" t="s">
        <v>393</v>
      </c>
      <c r="I82" s="13" t="s">
        <v>393</v>
      </c>
    </row>
    <row r="83" spans="1:9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81" t="s">
        <v>393</v>
      </c>
      <c r="G83" s="81" t="s">
        <v>393</v>
      </c>
      <c r="H83" s="77" t="s">
        <v>393</v>
      </c>
      <c r="I83" s="78" t="s">
        <v>393</v>
      </c>
    </row>
    <row r="84" spans="1:9">
      <c r="A84" s="66"/>
      <c r="B84" s="12"/>
      <c r="C84" s="12"/>
      <c r="D84" s="48"/>
      <c r="E84" s="48"/>
      <c r="F84" s="12"/>
      <c r="G84" s="12"/>
      <c r="H84" s="48"/>
      <c r="I84" s="13"/>
    </row>
    <row r="85" spans="1:9" ht="13.5" thickBot="1">
      <c r="A85" s="69" t="s">
        <v>512</v>
      </c>
      <c r="B85" s="55">
        <v>1</v>
      </c>
      <c r="C85" s="55">
        <v>26611</v>
      </c>
      <c r="D85" s="55" t="s">
        <v>393</v>
      </c>
      <c r="E85" s="55">
        <v>26612</v>
      </c>
      <c r="F85" s="205">
        <v>15000</v>
      </c>
      <c r="G85" s="205">
        <v>16755</v>
      </c>
      <c r="H85" s="205" t="s">
        <v>393</v>
      </c>
      <c r="I85" s="56">
        <v>445884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Hoja166">
    <pageSetUpPr fitToPage="1"/>
  </sheetPr>
  <dimension ref="A1:G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8.85546875" style="385" customWidth="1"/>
    <col min="2" max="6" width="18" style="385" customWidth="1"/>
    <col min="7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7" s="415" customFormat="1" ht="18">
      <c r="A1" s="1557" t="s">
        <v>369</v>
      </c>
      <c r="B1" s="1557"/>
      <c r="C1" s="1557"/>
      <c r="D1" s="1557"/>
      <c r="E1" s="1557"/>
      <c r="F1" s="1557"/>
    </row>
    <row r="2" spans="1:7" s="416" customFormat="1" ht="12.75" customHeight="1"/>
    <row r="3" spans="1:7" s="416" customFormat="1" ht="15">
      <c r="A3" s="1565" t="s">
        <v>1011</v>
      </c>
      <c r="B3" s="1565"/>
      <c r="C3" s="1565"/>
      <c r="D3" s="1565"/>
      <c r="E3" s="1565"/>
      <c r="F3" s="1565"/>
    </row>
    <row r="4" spans="1:7" s="416" customFormat="1" ht="15">
      <c r="A4" s="1565" t="s">
        <v>668</v>
      </c>
      <c r="B4" s="1565"/>
      <c r="C4" s="1565"/>
      <c r="D4" s="1565"/>
      <c r="E4" s="1565"/>
      <c r="F4" s="1565"/>
    </row>
    <row r="5" spans="1:7" s="416" customFormat="1" ht="14.25" customHeight="1" thickBot="1">
      <c r="A5" s="417"/>
      <c r="B5" s="418"/>
      <c r="C5" s="418"/>
      <c r="D5" s="418"/>
      <c r="E5" s="418"/>
      <c r="F5" s="418"/>
    </row>
    <row r="6" spans="1:7" s="1176" customFormat="1" ht="22.5" customHeight="1">
      <c r="A6" s="1673" t="s">
        <v>372</v>
      </c>
      <c r="B6" s="1125"/>
      <c r="C6" s="1125"/>
      <c r="D6" s="1125"/>
      <c r="E6" s="820" t="s">
        <v>514</v>
      </c>
      <c r="F6" s="746"/>
    </row>
    <row r="7" spans="1:7" s="1176" customFormat="1" ht="22.5" customHeight="1">
      <c r="A7" s="1674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7" s="1176" customFormat="1" ht="22.5" customHeight="1">
      <c r="A8" s="1674"/>
      <c r="B8" s="782" t="s">
        <v>829</v>
      </c>
      <c r="C8" s="782" t="s">
        <v>517</v>
      </c>
      <c r="D8" s="1186" t="s">
        <v>746</v>
      </c>
      <c r="E8" s="782" t="s">
        <v>518</v>
      </c>
      <c r="F8" s="799" t="s">
        <v>378</v>
      </c>
    </row>
    <row r="9" spans="1:7" s="1176" customFormat="1" ht="22.5" customHeight="1" thickBot="1">
      <c r="A9" s="1675"/>
      <c r="B9" s="750"/>
      <c r="C9" s="750"/>
      <c r="D9" s="750"/>
      <c r="E9" s="785" t="s">
        <v>519</v>
      </c>
      <c r="F9" s="1017"/>
    </row>
    <row r="10" spans="1:7" ht="24.75" customHeight="1">
      <c r="A10" s="15">
        <v>2004</v>
      </c>
      <c r="B10" s="1427">
        <v>21.428000000000001</v>
      </c>
      <c r="C10" s="1431">
        <v>77.200392010453612</v>
      </c>
      <c r="D10" s="1427">
        <v>165.42500000000001</v>
      </c>
      <c r="E10" s="1432">
        <v>85.86</v>
      </c>
      <c r="F10" s="1433">
        <v>142033.90500000003</v>
      </c>
      <c r="G10" s="470"/>
    </row>
    <row r="11" spans="1:7">
      <c r="A11" s="15">
        <v>2005</v>
      </c>
      <c r="B11" s="1427">
        <v>17.331</v>
      </c>
      <c r="C11" s="1431">
        <v>78.702902313773009</v>
      </c>
      <c r="D11" s="1427">
        <v>136.4</v>
      </c>
      <c r="E11" s="1432">
        <v>102.74</v>
      </c>
      <c r="F11" s="1434">
        <v>140137.36000000002</v>
      </c>
      <c r="G11" s="470"/>
    </row>
    <row r="12" spans="1:7">
      <c r="A12" s="15">
        <v>2006</v>
      </c>
      <c r="B12" s="1427">
        <v>15.86</v>
      </c>
      <c r="C12" s="1431">
        <v>91.659520807061796</v>
      </c>
      <c r="D12" s="1427">
        <v>145.37200000000001</v>
      </c>
      <c r="E12" s="1432">
        <v>139.88999999999999</v>
      </c>
      <c r="F12" s="1434">
        <v>203360.89080000002</v>
      </c>
      <c r="G12" s="470"/>
    </row>
    <row r="13" spans="1:7">
      <c r="A13" s="15">
        <v>2007</v>
      </c>
      <c r="B13" s="1427">
        <v>16.686</v>
      </c>
      <c r="C13" s="1431">
        <v>90.898957209636819</v>
      </c>
      <c r="D13" s="1427">
        <v>151.67400000000001</v>
      </c>
      <c r="E13" s="1432">
        <v>131.91999999999999</v>
      </c>
      <c r="F13" s="1434">
        <v>200088.34080000001</v>
      </c>
      <c r="G13" s="470"/>
    </row>
    <row r="14" spans="1:7">
      <c r="A14" s="15">
        <v>2008</v>
      </c>
      <c r="B14" s="1427">
        <v>15.473000000000001</v>
      </c>
      <c r="C14" s="1431">
        <v>86.350416855167083</v>
      </c>
      <c r="D14" s="1427">
        <v>133.61000000000001</v>
      </c>
      <c r="E14" s="1432">
        <v>126.03</v>
      </c>
      <c r="F14" s="1434">
        <v>168388.68300000002</v>
      </c>
      <c r="G14" s="470"/>
    </row>
    <row r="15" spans="1:7">
      <c r="A15" s="15">
        <v>2009</v>
      </c>
      <c r="B15" s="1427">
        <v>15.919</v>
      </c>
      <c r="C15" s="1431">
        <v>97.108486713989564</v>
      </c>
      <c r="D15" s="1427">
        <v>154.58699999999999</v>
      </c>
      <c r="E15" s="1432">
        <v>120.55</v>
      </c>
      <c r="F15" s="1434">
        <v>186354.62849999999</v>
      </c>
      <c r="G15" s="470"/>
    </row>
    <row r="16" spans="1:7">
      <c r="A16" s="15">
        <v>2010</v>
      </c>
      <c r="B16" s="1427">
        <v>14.85</v>
      </c>
      <c r="C16" s="1431">
        <v>91.960269360269379</v>
      </c>
      <c r="D16" s="1427">
        <v>136.56100000000001</v>
      </c>
      <c r="E16" s="1432">
        <v>169.4</v>
      </c>
      <c r="F16" s="1434">
        <v>231334.33400000003</v>
      </c>
      <c r="G16" s="470"/>
    </row>
    <row r="17" spans="1:7">
      <c r="A17" s="15">
        <v>2011</v>
      </c>
      <c r="B17" s="1427">
        <v>15.75</v>
      </c>
      <c r="C17" s="1431">
        <v>89.372698412698412</v>
      </c>
      <c r="D17" s="1427">
        <v>140.762</v>
      </c>
      <c r="E17" s="1432">
        <v>187.91</v>
      </c>
      <c r="F17" s="1434">
        <v>264505.87420000002</v>
      </c>
      <c r="G17" s="470"/>
    </row>
    <row r="18" spans="1:7">
      <c r="A18" s="15">
        <v>2012</v>
      </c>
      <c r="B18" s="1427">
        <v>17.494</v>
      </c>
      <c r="C18" s="1431">
        <v>88.237681490796845</v>
      </c>
      <c r="D18" s="1427">
        <v>154.363</v>
      </c>
      <c r="E18" s="1432">
        <v>134.16</v>
      </c>
      <c r="F18" s="1434">
        <v>207093.40079999997</v>
      </c>
      <c r="G18" s="470"/>
    </row>
    <row r="19" spans="1:7">
      <c r="A19" s="15">
        <v>2013</v>
      </c>
      <c r="B19" s="1427">
        <v>20.196999999999999</v>
      </c>
      <c r="C19" s="1431">
        <v>93.499034510075759</v>
      </c>
      <c r="D19" s="1427">
        <v>188.84</v>
      </c>
      <c r="E19" s="1432">
        <v>117.39</v>
      </c>
      <c r="F19" s="1434">
        <v>221679.27599999998</v>
      </c>
      <c r="G19" s="470"/>
    </row>
    <row r="20" spans="1:7" ht="13.5" thickBot="1">
      <c r="A20" s="15">
        <v>2014</v>
      </c>
      <c r="B20" s="1427">
        <v>20.965</v>
      </c>
      <c r="C20" s="1431">
        <f>D20/B20*10</f>
        <v>84.630097782017643</v>
      </c>
      <c r="D20" s="1427">
        <v>177.42699999999999</v>
      </c>
      <c r="E20" s="1432">
        <v>93.83</v>
      </c>
      <c r="F20" s="1435">
        <v>166479.75409999999</v>
      </c>
      <c r="G20" s="470"/>
    </row>
    <row r="21" spans="1:7">
      <c r="A21" s="422"/>
      <c r="B21" s="422"/>
      <c r="C21" s="422"/>
      <c r="D21" s="422"/>
      <c r="E21" s="422"/>
      <c r="F21" s="422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Hoja167">
    <pageSetUpPr fitToPage="1"/>
  </sheetPr>
  <dimension ref="A1:K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9.28515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1425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5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5.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5.5" customHeight="1" thickBot="1">
      <c r="A7" s="1549"/>
      <c r="B7" s="1702"/>
      <c r="C7" s="1187" t="s">
        <v>883</v>
      </c>
      <c r="D7" s="1187" t="s">
        <v>884</v>
      </c>
      <c r="E7" s="1702" t="s">
        <v>389</v>
      </c>
      <c r="F7" s="1702"/>
      <c r="G7" s="1187" t="s">
        <v>883</v>
      </c>
      <c r="H7" s="1187" t="s">
        <v>884</v>
      </c>
      <c r="I7" s="1543"/>
    </row>
    <row r="8" spans="1:11" ht="24.75" customHeight="1">
      <c r="A8" s="75" t="s">
        <v>452</v>
      </c>
      <c r="B8" s="126">
        <v>7</v>
      </c>
      <c r="C8" s="126">
        <v>10</v>
      </c>
      <c r="D8" s="45" t="s">
        <v>393</v>
      </c>
      <c r="E8" s="45">
        <v>17</v>
      </c>
      <c r="F8" s="126">
        <v>3640</v>
      </c>
      <c r="G8" s="126">
        <v>5090</v>
      </c>
      <c r="H8" s="45" t="s">
        <v>393</v>
      </c>
      <c r="I8" s="135">
        <v>76</v>
      </c>
      <c r="J8" s="247"/>
      <c r="K8" s="247"/>
    </row>
    <row r="9" spans="1:11">
      <c r="A9" s="66" t="s">
        <v>453</v>
      </c>
      <c r="B9" s="12">
        <v>5</v>
      </c>
      <c r="C9" s="12">
        <v>7</v>
      </c>
      <c r="D9" s="48" t="s">
        <v>393</v>
      </c>
      <c r="E9" s="48">
        <v>12</v>
      </c>
      <c r="F9" s="12">
        <v>4050</v>
      </c>
      <c r="G9" s="12">
        <v>5090</v>
      </c>
      <c r="H9" s="48" t="s">
        <v>393</v>
      </c>
      <c r="I9" s="13">
        <v>56</v>
      </c>
      <c r="J9" s="247"/>
      <c r="K9" s="247"/>
    </row>
    <row r="10" spans="1:11">
      <c r="A10" s="66" t="s">
        <v>454</v>
      </c>
      <c r="B10" s="48">
        <v>13</v>
      </c>
      <c r="C10" s="48">
        <v>19</v>
      </c>
      <c r="D10" s="48" t="s">
        <v>393</v>
      </c>
      <c r="E10" s="48">
        <v>32</v>
      </c>
      <c r="F10" s="12">
        <v>4050</v>
      </c>
      <c r="G10" s="12">
        <v>5090</v>
      </c>
      <c r="H10" s="48" t="s">
        <v>393</v>
      </c>
      <c r="I10" s="49">
        <v>149</v>
      </c>
      <c r="J10" s="247"/>
      <c r="K10" s="247"/>
    </row>
    <row r="11" spans="1:11">
      <c r="A11" s="66" t="s">
        <v>455</v>
      </c>
      <c r="B11" s="12">
        <v>3</v>
      </c>
      <c r="C11" s="12">
        <v>5</v>
      </c>
      <c r="D11" s="48" t="s">
        <v>393</v>
      </c>
      <c r="E11" s="48">
        <v>8</v>
      </c>
      <c r="F11" s="12">
        <v>4090</v>
      </c>
      <c r="G11" s="12">
        <v>5090</v>
      </c>
      <c r="H11" s="48" t="s">
        <v>393</v>
      </c>
      <c r="I11" s="13">
        <v>38</v>
      </c>
      <c r="J11" s="247"/>
      <c r="K11" s="247"/>
    </row>
    <row r="12" spans="1:11">
      <c r="A12" s="76" t="s">
        <v>456</v>
      </c>
      <c r="B12" s="77">
        <v>28</v>
      </c>
      <c r="C12" s="77">
        <v>41</v>
      </c>
      <c r="D12" s="77" t="s">
        <v>393</v>
      </c>
      <c r="E12" s="77">
        <v>69</v>
      </c>
      <c r="F12" s="81">
        <v>3952</v>
      </c>
      <c r="G12" s="81">
        <v>5090</v>
      </c>
      <c r="H12" s="77" t="s">
        <v>393</v>
      </c>
      <c r="I12" s="78">
        <v>319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16</v>
      </c>
      <c r="C14" s="77" t="s">
        <v>393</v>
      </c>
      <c r="D14" s="77" t="s">
        <v>393</v>
      </c>
      <c r="E14" s="77">
        <v>16</v>
      </c>
      <c r="F14" s="81">
        <v>8000</v>
      </c>
      <c r="G14" s="81" t="s">
        <v>393</v>
      </c>
      <c r="H14" s="77" t="s">
        <v>393</v>
      </c>
      <c r="I14" s="78">
        <v>128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3</v>
      </c>
      <c r="C16" s="77" t="s">
        <v>393</v>
      </c>
      <c r="D16" s="77" t="s">
        <v>393</v>
      </c>
      <c r="E16" s="77">
        <v>3</v>
      </c>
      <c r="F16" s="81">
        <v>13500</v>
      </c>
      <c r="G16" s="81" t="s">
        <v>393</v>
      </c>
      <c r="H16" s="77" t="s">
        <v>393</v>
      </c>
      <c r="I16" s="78">
        <v>41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9</v>
      </c>
      <c r="D18" s="48" t="s">
        <v>393</v>
      </c>
      <c r="E18" s="48">
        <v>9</v>
      </c>
      <c r="F18" s="12" t="s">
        <v>393</v>
      </c>
      <c r="G18" s="12">
        <v>7800</v>
      </c>
      <c r="H18" s="48" t="s">
        <v>393</v>
      </c>
      <c r="I18" s="13">
        <v>70</v>
      </c>
      <c r="J18" s="247"/>
      <c r="K18" s="247"/>
    </row>
    <row r="19" spans="1:11">
      <c r="A19" s="66" t="s">
        <v>460</v>
      </c>
      <c r="B19" s="12">
        <v>12</v>
      </c>
      <c r="C19" s="48" t="s">
        <v>393</v>
      </c>
      <c r="D19" s="48" t="s">
        <v>393</v>
      </c>
      <c r="E19" s="48">
        <v>12</v>
      </c>
      <c r="F19" s="12">
        <v>7000</v>
      </c>
      <c r="G19" s="48" t="s">
        <v>393</v>
      </c>
      <c r="H19" s="48" t="s">
        <v>393</v>
      </c>
      <c r="I19" s="13">
        <v>84</v>
      </c>
      <c r="J19" s="247"/>
      <c r="K19" s="247"/>
    </row>
    <row r="20" spans="1:11">
      <c r="A20" s="66" t="s">
        <v>461</v>
      </c>
      <c r="B20" s="12">
        <v>19</v>
      </c>
      <c r="C20" s="12">
        <v>6</v>
      </c>
      <c r="D20" s="48" t="s">
        <v>393</v>
      </c>
      <c r="E20" s="48">
        <v>25</v>
      </c>
      <c r="F20" s="12">
        <v>6100</v>
      </c>
      <c r="G20" s="12">
        <v>10800</v>
      </c>
      <c r="H20" s="48" t="s">
        <v>393</v>
      </c>
      <c r="I20" s="13">
        <v>181</v>
      </c>
      <c r="J20" s="247"/>
      <c r="K20" s="247"/>
    </row>
    <row r="21" spans="1:11">
      <c r="A21" s="76" t="s">
        <v>462</v>
      </c>
      <c r="B21" s="77">
        <v>31</v>
      </c>
      <c r="C21" s="77">
        <v>15</v>
      </c>
      <c r="D21" s="77" t="s">
        <v>393</v>
      </c>
      <c r="E21" s="77">
        <v>46</v>
      </c>
      <c r="F21" s="81">
        <v>6448</v>
      </c>
      <c r="G21" s="81">
        <v>9000</v>
      </c>
      <c r="H21" s="77" t="s">
        <v>393</v>
      </c>
      <c r="I21" s="78">
        <v>335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21</v>
      </c>
      <c r="D23" s="77" t="s">
        <v>393</v>
      </c>
      <c r="E23" s="77">
        <v>21</v>
      </c>
      <c r="F23" s="81" t="s">
        <v>393</v>
      </c>
      <c r="G23" s="81">
        <v>10392</v>
      </c>
      <c r="H23" s="77" t="s">
        <v>393</v>
      </c>
      <c r="I23" s="78">
        <v>218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8</v>
      </c>
      <c r="D25" s="77" t="s">
        <v>393</v>
      </c>
      <c r="E25" s="77">
        <v>8</v>
      </c>
      <c r="F25" s="81" t="s">
        <v>393</v>
      </c>
      <c r="G25" s="81">
        <v>6000</v>
      </c>
      <c r="H25" s="77" t="s">
        <v>393</v>
      </c>
      <c r="I25" s="78">
        <v>48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>
        <v>20</v>
      </c>
      <c r="D27" s="48" t="s">
        <v>393</v>
      </c>
      <c r="E27" s="48">
        <v>20</v>
      </c>
      <c r="F27" s="48">
        <v>7700</v>
      </c>
      <c r="G27" s="12">
        <v>18500</v>
      </c>
      <c r="H27" s="48" t="s">
        <v>393</v>
      </c>
      <c r="I27" s="49">
        <v>370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32</v>
      </c>
      <c r="D29" s="48" t="s">
        <v>393</v>
      </c>
      <c r="E29" s="48">
        <v>32</v>
      </c>
      <c r="F29" s="48" t="s">
        <v>393</v>
      </c>
      <c r="G29" s="12">
        <v>3000</v>
      </c>
      <c r="H29" s="48" t="s">
        <v>393</v>
      </c>
      <c r="I29" s="13">
        <v>96</v>
      </c>
      <c r="J29" s="247"/>
      <c r="K29" s="247"/>
    </row>
    <row r="30" spans="1:11">
      <c r="A30" s="76" t="s">
        <v>468</v>
      </c>
      <c r="B30" s="77" t="s">
        <v>393</v>
      </c>
      <c r="C30" s="77">
        <v>52</v>
      </c>
      <c r="D30" s="77" t="s">
        <v>393</v>
      </c>
      <c r="E30" s="77">
        <v>52</v>
      </c>
      <c r="F30" s="81" t="s">
        <v>393</v>
      </c>
      <c r="G30" s="81">
        <v>8962</v>
      </c>
      <c r="H30" s="77" t="s">
        <v>393</v>
      </c>
      <c r="I30" s="78">
        <v>466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56</v>
      </c>
      <c r="D32" s="48" t="s">
        <v>393</v>
      </c>
      <c r="E32" s="48">
        <v>56</v>
      </c>
      <c r="F32" s="83" t="s">
        <v>393</v>
      </c>
      <c r="G32" s="83">
        <v>11734</v>
      </c>
      <c r="H32" s="48" t="s">
        <v>393</v>
      </c>
      <c r="I32" s="13">
        <v>657</v>
      </c>
      <c r="J32" s="247"/>
      <c r="K32" s="247"/>
    </row>
    <row r="33" spans="1:11">
      <c r="A33" s="66" t="s">
        <v>470</v>
      </c>
      <c r="B33" s="83">
        <v>7</v>
      </c>
      <c r="C33" s="83">
        <v>19</v>
      </c>
      <c r="D33" s="48" t="s">
        <v>393</v>
      </c>
      <c r="E33" s="48">
        <v>26</v>
      </c>
      <c r="F33" s="83">
        <v>11171</v>
      </c>
      <c r="G33" s="83">
        <v>16032</v>
      </c>
      <c r="H33" s="48" t="s">
        <v>393</v>
      </c>
      <c r="I33" s="13">
        <v>383</v>
      </c>
      <c r="J33" s="247"/>
      <c r="K33" s="247"/>
    </row>
    <row r="34" spans="1:11">
      <c r="A34" s="66" t="s">
        <v>471</v>
      </c>
      <c r="B34" s="83" t="s">
        <v>393</v>
      </c>
      <c r="C34" s="83">
        <v>7</v>
      </c>
      <c r="D34" s="48" t="s">
        <v>393</v>
      </c>
      <c r="E34" s="48">
        <v>7</v>
      </c>
      <c r="F34" s="83" t="s">
        <v>393</v>
      </c>
      <c r="G34" s="83">
        <v>8710</v>
      </c>
      <c r="H34" s="48" t="s">
        <v>393</v>
      </c>
      <c r="I34" s="13">
        <v>61</v>
      </c>
      <c r="J34" s="247"/>
      <c r="K34" s="247"/>
    </row>
    <row r="35" spans="1:11">
      <c r="A35" s="66" t="s">
        <v>472</v>
      </c>
      <c r="B35" s="83" t="s">
        <v>393</v>
      </c>
      <c r="C35" s="83">
        <v>20</v>
      </c>
      <c r="D35" s="48" t="s">
        <v>393</v>
      </c>
      <c r="E35" s="48">
        <v>20</v>
      </c>
      <c r="F35" s="83" t="s">
        <v>393</v>
      </c>
      <c r="G35" s="83">
        <v>10000</v>
      </c>
      <c r="H35" s="48" t="s">
        <v>393</v>
      </c>
      <c r="I35" s="13">
        <v>200</v>
      </c>
      <c r="J35" s="247"/>
      <c r="K35" s="247"/>
    </row>
    <row r="36" spans="1:11">
      <c r="A36" s="76" t="s">
        <v>473</v>
      </c>
      <c r="B36" s="77">
        <v>7</v>
      </c>
      <c r="C36" s="77">
        <v>102</v>
      </c>
      <c r="D36" s="77" t="s">
        <v>393</v>
      </c>
      <c r="E36" s="77">
        <v>109</v>
      </c>
      <c r="F36" s="81">
        <v>11171</v>
      </c>
      <c r="G36" s="81">
        <v>11987</v>
      </c>
      <c r="H36" s="77" t="s">
        <v>393</v>
      </c>
      <c r="I36" s="78">
        <v>1301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>
        <v>6</v>
      </c>
      <c r="C38" s="77">
        <v>47</v>
      </c>
      <c r="D38" s="77" t="s">
        <v>393</v>
      </c>
      <c r="E38" s="77">
        <v>53</v>
      </c>
      <c r="F38" s="81">
        <v>2600</v>
      </c>
      <c r="G38" s="81">
        <v>7900</v>
      </c>
      <c r="H38" s="77" t="s">
        <v>393</v>
      </c>
      <c r="I38" s="78">
        <v>388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85">
        <v>15</v>
      </c>
      <c r="C40" s="12">
        <v>2</v>
      </c>
      <c r="D40" s="48" t="s">
        <v>393</v>
      </c>
      <c r="E40" s="48">
        <v>17</v>
      </c>
      <c r="F40" s="85">
        <v>4015</v>
      </c>
      <c r="G40" s="12">
        <v>8500</v>
      </c>
      <c r="H40" s="48" t="s">
        <v>393</v>
      </c>
      <c r="I40" s="13">
        <v>77</v>
      </c>
      <c r="J40" s="247"/>
      <c r="K40" s="247"/>
    </row>
    <row r="41" spans="1:11">
      <c r="A41" s="66" t="s">
        <v>476</v>
      </c>
      <c r="B41" s="12">
        <v>30</v>
      </c>
      <c r="C41" s="12">
        <v>5</v>
      </c>
      <c r="D41" s="48" t="s">
        <v>393</v>
      </c>
      <c r="E41" s="48">
        <v>35</v>
      </c>
      <c r="F41" s="12">
        <v>8000</v>
      </c>
      <c r="G41" s="12">
        <v>12000</v>
      </c>
      <c r="H41" s="48" t="s">
        <v>393</v>
      </c>
      <c r="I41" s="13">
        <v>300</v>
      </c>
      <c r="J41" s="247"/>
      <c r="K41" s="247"/>
    </row>
    <row r="42" spans="1:11">
      <c r="A42" s="66" t="s">
        <v>477</v>
      </c>
      <c r="B42" s="12" t="s">
        <v>393</v>
      </c>
      <c r="C42" s="12">
        <v>25</v>
      </c>
      <c r="D42" s="48" t="s">
        <v>393</v>
      </c>
      <c r="E42" s="48">
        <v>25</v>
      </c>
      <c r="F42" s="12" t="s">
        <v>393</v>
      </c>
      <c r="G42" s="12">
        <v>10000</v>
      </c>
      <c r="H42" s="48" t="s">
        <v>393</v>
      </c>
      <c r="I42" s="13">
        <v>250</v>
      </c>
      <c r="J42" s="247"/>
      <c r="K42" s="247"/>
    </row>
    <row r="43" spans="1:11">
      <c r="A43" s="66" t="s">
        <v>478</v>
      </c>
      <c r="B43" s="85">
        <v>17</v>
      </c>
      <c r="C43" s="12">
        <v>21</v>
      </c>
      <c r="D43" s="48" t="s">
        <v>393</v>
      </c>
      <c r="E43" s="48">
        <v>38</v>
      </c>
      <c r="F43" s="85">
        <v>7000</v>
      </c>
      <c r="G43" s="12">
        <v>12000</v>
      </c>
      <c r="H43" s="48" t="s">
        <v>393</v>
      </c>
      <c r="I43" s="13">
        <v>371</v>
      </c>
      <c r="J43" s="247"/>
      <c r="K43" s="247"/>
    </row>
    <row r="44" spans="1:11">
      <c r="A44" s="66" t="s">
        <v>479</v>
      </c>
      <c r="B44" s="12" t="s">
        <v>393</v>
      </c>
      <c r="C44" s="12">
        <v>7</v>
      </c>
      <c r="D44" s="48" t="s">
        <v>393</v>
      </c>
      <c r="E44" s="48">
        <v>7</v>
      </c>
      <c r="F44" s="12" t="s">
        <v>393</v>
      </c>
      <c r="G44" s="12">
        <v>8600</v>
      </c>
      <c r="H44" s="48" t="s">
        <v>393</v>
      </c>
      <c r="I44" s="13">
        <v>60</v>
      </c>
      <c r="J44" s="247"/>
      <c r="K44" s="247"/>
    </row>
    <row r="45" spans="1:11">
      <c r="A45" s="66" t="s">
        <v>480</v>
      </c>
      <c r="B45" s="48" t="s">
        <v>393</v>
      </c>
      <c r="C45" s="12">
        <v>330</v>
      </c>
      <c r="D45" s="48" t="s">
        <v>393</v>
      </c>
      <c r="E45" s="48">
        <v>330</v>
      </c>
      <c r="F45" s="48" t="s">
        <v>393</v>
      </c>
      <c r="G45" s="12">
        <v>11000</v>
      </c>
      <c r="H45" s="48" t="s">
        <v>393</v>
      </c>
      <c r="I45" s="13">
        <v>3630</v>
      </c>
      <c r="J45" s="247"/>
      <c r="K45" s="247"/>
    </row>
    <row r="46" spans="1:11">
      <c r="A46" s="66" t="s">
        <v>481</v>
      </c>
      <c r="B46" s="12">
        <v>2</v>
      </c>
      <c r="C46" s="12" t="s">
        <v>393</v>
      </c>
      <c r="D46" s="48" t="s">
        <v>393</v>
      </c>
      <c r="E46" s="48">
        <v>2</v>
      </c>
      <c r="F46" s="12">
        <v>2000</v>
      </c>
      <c r="G46" s="12" t="s">
        <v>393</v>
      </c>
      <c r="H46" s="48" t="s">
        <v>393</v>
      </c>
      <c r="I46" s="13">
        <v>4</v>
      </c>
      <c r="J46" s="247"/>
      <c r="K46" s="247"/>
    </row>
    <row r="47" spans="1:11">
      <c r="A47" s="66" t="s">
        <v>482</v>
      </c>
      <c r="B47" s="85" t="s">
        <v>393</v>
      </c>
      <c r="C47" s="12">
        <v>832</v>
      </c>
      <c r="D47" s="48" t="s">
        <v>393</v>
      </c>
      <c r="E47" s="48">
        <v>832</v>
      </c>
      <c r="F47" s="85" t="s">
        <v>393</v>
      </c>
      <c r="G47" s="12">
        <v>11000</v>
      </c>
      <c r="H47" s="48" t="s">
        <v>393</v>
      </c>
      <c r="I47" s="13">
        <v>9152</v>
      </c>
      <c r="J47" s="247"/>
      <c r="K47" s="247"/>
    </row>
    <row r="48" spans="1:11">
      <c r="A48" s="66" t="s">
        <v>483</v>
      </c>
      <c r="B48" s="12">
        <v>95</v>
      </c>
      <c r="C48" s="12">
        <v>97</v>
      </c>
      <c r="D48" s="48" t="s">
        <v>393</v>
      </c>
      <c r="E48" s="48">
        <v>192</v>
      </c>
      <c r="F48" s="12">
        <v>5000</v>
      </c>
      <c r="G48" s="12">
        <v>12000</v>
      </c>
      <c r="H48" s="48" t="s">
        <v>393</v>
      </c>
      <c r="I48" s="13">
        <v>1639</v>
      </c>
      <c r="J48" s="247"/>
      <c r="K48" s="247"/>
    </row>
    <row r="49" spans="1:11">
      <c r="A49" s="76" t="s">
        <v>484</v>
      </c>
      <c r="B49" s="77">
        <v>159</v>
      </c>
      <c r="C49" s="77">
        <v>1319</v>
      </c>
      <c r="D49" s="77" t="s">
        <v>393</v>
      </c>
      <c r="E49" s="77">
        <v>1478</v>
      </c>
      <c r="F49" s="81">
        <v>5649</v>
      </c>
      <c r="G49" s="81">
        <v>11058</v>
      </c>
      <c r="H49" s="77" t="s">
        <v>393</v>
      </c>
      <c r="I49" s="78">
        <v>15483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490</v>
      </c>
      <c r="D51" s="77" t="s">
        <v>393</v>
      </c>
      <c r="E51" s="77">
        <v>490</v>
      </c>
      <c r="F51" s="81" t="s">
        <v>393</v>
      </c>
      <c r="G51" s="81">
        <v>15000</v>
      </c>
      <c r="H51" s="77" t="s">
        <v>393</v>
      </c>
      <c r="I51" s="78">
        <v>7350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6000</v>
      </c>
      <c r="D53" s="48" t="s">
        <v>393</v>
      </c>
      <c r="E53" s="48">
        <v>6000</v>
      </c>
      <c r="F53" s="48" t="s">
        <v>393</v>
      </c>
      <c r="G53" s="12">
        <v>8000</v>
      </c>
      <c r="H53" s="48" t="s">
        <v>393</v>
      </c>
      <c r="I53" s="13">
        <v>48000</v>
      </c>
      <c r="J53" s="247"/>
      <c r="K53" s="247"/>
    </row>
    <row r="54" spans="1:11">
      <c r="A54" s="66" t="s">
        <v>487</v>
      </c>
      <c r="B54" s="48" t="s">
        <v>393</v>
      </c>
      <c r="C54" s="12">
        <v>2900</v>
      </c>
      <c r="D54" s="48" t="s">
        <v>393</v>
      </c>
      <c r="E54" s="48">
        <v>2900</v>
      </c>
      <c r="F54" s="48" t="s">
        <v>393</v>
      </c>
      <c r="G54" s="12">
        <v>7000</v>
      </c>
      <c r="H54" s="48" t="s">
        <v>393</v>
      </c>
      <c r="I54" s="13">
        <v>20300</v>
      </c>
      <c r="J54" s="247"/>
      <c r="K54" s="247"/>
    </row>
    <row r="55" spans="1:11">
      <c r="A55" s="66" t="s">
        <v>488</v>
      </c>
      <c r="B55" s="48">
        <v>1961</v>
      </c>
      <c r="C55" s="12">
        <v>1962</v>
      </c>
      <c r="D55" s="48" t="s">
        <v>393</v>
      </c>
      <c r="E55" s="48">
        <v>3923</v>
      </c>
      <c r="F55" s="48">
        <v>4500</v>
      </c>
      <c r="G55" s="12">
        <v>8700</v>
      </c>
      <c r="H55" s="48" t="s">
        <v>393</v>
      </c>
      <c r="I55" s="13">
        <v>25894</v>
      </c>
      <c r="J55" s="247"/>
      <c r="K55" s="247"/>
    </row>
    <row r="56" spans="1:11">
      <c r="A56" s="66" t="s">
        <v>489</v>
      </c>
      <c r="B56" s="85" t="s">
        <v>393</v>
      </c>
      <c r="C56" s="12">
        <v>4</v>
      </c>
      <c r="D56" s="48" t="s">
        <v>393</v>
      </c>
      <c r="E56" s="48">
        <v>4</v>
      </c>
      <c r="F56" s="85" t="s">
        <v>393</v>
      </c>
      <c r="G56" s="12">
        <v>7000</v>
      </c>
      <c r="H56" s="48" t="s">
        <v>393</v>
      </c>
      <c r="I56" s="13">
        <v>28</v>
      </c>
      <c r="J56" s="247"/>
      <c r="K56" s="247"/>
    </row>
    <row r="57" spans="1:11">
      <c r="A57" s="66" t="s">
        <v>490</v>
      </c>
      <c r="B57" s="85">
        <v>50</v>
      </c>
      <c r="C57" s="12">
        <v>250</v>
      </c>
      <c r="D57" s="48" t="s">
        <v>393</v>
      </c>
      <c r="E57" s="48">
        <v>300</v>
      </c>
      <c r="F57" s="85">
        <v>3000</v>
      </c>
      <c r="G57" s="12">
        <v>9000</v>
      </c>
      <c r="H57" s="48" t="s">
        <v>393</v>
      </c>
      <c r="I57" s="13">
        <v>2400</v>
      </c>
      <c r="J57" s="247"/>
      <c r="K57" s="247"/>
    </row>
    <row r="58" spans="1:11">
      <c r="A58" s="76" t="s">
        <v>565</v>
      </c>
      <c r="B58" s="77">
        <v>2011</v>
      </c>
      <c r="C58" s="77">
        <v>11116</v>
      </c>
      <c r="D58" s="77" t="s">
        <v>393</v>
      </c>
      <c r="E58" s="77">
        <v>13127</v>
      </c>
      <c r="F58" s="81">
        <v>4463</v>
      </c>
      <c r="G58" s="81">
        <v>7885</v>
      </c>
      <c r="H58" s="77" t="s">
        <v>393</v>
      </c>
      <c r="I58" s="78">
        <v>96622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15</v>
      </c>
      <c r="D60" s="12" t="s">
        <v>393</v>
      </c>
      <c r="E60" s="48">
        <v>15</v>
      </c>
      <c r="F60" s="48" t="s">
        <v>393</v>
      </c>
      <c r="G60" s="12">
        <v>8000</v>
      </c>
      <c r="H60" s="12" t="s">
        <v>393</v>
      </c>
      <c r="I60" s="13">
        <v>120</v>
      </c>
      <c r="J60" s="247"/>
      <c r="K60" s="247"/>
    </row>
    <row r="61" spans="1:11">
      <c r="A61" s="66" t="s">
        <v>493</v>
      </c>
      <c r="B61" s="12" t="s">
        <v>393</v>
      </c>
      <c r="C61" s="12" t="s">
        <v>393</v>
      </c>
      <c r="D61" s="48" t="s">
        <v>393</v>
      </c>
      <c r="E61" s="48" t="s">
        <v>393</v>
      </c>
      <c r="F61" s="12" t="s">
        <v>393</v>
      </c>
      <c r="G61" s="12" t="s">
        <v>393</v>
      </c>
      <c r="H61" s="48" t="s">
        <v>393</v>
      </c>
      <c r="I61" s="13" t="s">
        <v>393</v>
      </c>
      <c r="J61" s="247"/>
      <c r="K61" s="247"/>
    </row>
    <row r="62" spans="1:11">
      <c r="A62" s="66" t="s">
        <v>494</v>
      </c>
      <c r="B62" s="48" t="s">
        <v>393</v>
      </c>
      <c r="C62" s="12" t="s">
        <v>393</v>
      </c>
      <c r="D62" s="48" t="s">
        <v>393</v>
      </c>
      <c r="E62" s="48" t="s">
        <v>393</v>
      </c>
      <c r="F62" s="48" t="s">
        <v>393</v>
      </c>
      <c r="G62" s="12" t="s">
        <v>393</v>
      </c>
      <c r="H62" s="48" t="s">
        <v>393</v>
      </c>
      <c r="I62" s="13" t="s">
        <v>393</v>
      </c>
      <c r="J62" s="247"/>
      <c r="K62" s="247"/>
    </row>
    <row r="63" spans="1:11">
      <c r="A63" s="76" t="s">
        <v>495</v>
      </c>
      <c r="B63" s="77" t="s">
        <v>393</v>
      </c>
      <c r="C63" s="77">
        <v>15</v>
      </c>
      <c r="D63" s="77" t="s">
        <v>393</v>
      </c>
      <c r="E63" s="77">
        <v>15</v>
      </c>
      <c r="F63" s="81" t="s">
        <v>393</v>
      </c>
      <c r="G63" s="81">
        <v>8000</v>
      </c>
      <c r="H63" s="77" t="s">
        <v>393</v>
      </c>
      <c r="I63" s="78">
        <v>120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79</v>
      </c>
      <c r="D65" s="77" t="s">
        <v>393</v>
      </c>
      <c r="E65" s="77">
        <v>79</v>
      </c>
      <c r="F65" s="81" t="s">
        <v>393</v>
      </c>
      <c r="G65" s="81">
        <v>9000</v>
      </c>
      <c r="H65" s="77" t="s">
        <v>393</v>
      </c>
      <c r="I65" s="78">
        <v>711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410</v>
      </c>
      <c r="D67" s="48" t="s">
        <v>393</v>
      </c>
      <c r="E67" s="48">
        <v>410</v>
      </c>
      <c r="F67" s="48" t="s">
        <v>393</v>
      </c>
      <c r="G67" s="12">
        <v>11800</v>
      </c>
      <c r="H67" s="48" t="s">
        <v>393</v>
      </c>
      <c r="I67" s="13">
        <v>4838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>
        <v>410</v>
      </c>
      <c r="D69" s="77" t="s">
        <v>393</v>
      </c>
      <c r="E69" s="77">
        <v>410</v>
      </c>
      <c r="F69" s="81" t="s">
        <v>393</v>
      </c>
      <c r="G69" s="81">
        <v>11800</v>
      </c>
      <c r="H69" s="77" t="s">
        <v>393</v>
      </c>
      <c r="I69" s="78">
        <v>4838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28</v>
      </c>
      <c r="D71" s="12" t="s">
        <v>393</v>
      </c>
      <c r="E71" s="48">
        <v>28</v>
      </c>
      <c r="F71" s="48" t="s">
        <v>393</v>
      </c>
      <c r="G71" s="12">
        <v>5543</v>
      </c>
      <c r="H71" s="12" t="s">
        <v>393</v>
      </c>
      <c r="I71" s="13">
        <v>155</v>
      </c>
      <c r="J71" s="247"/>
      <c r="K71" s="247"/>
    </row>
    <row r="72" spans="1:11">
      <c r="A72" s="66" t="s">
        <v>501</v>
      </c>
      <c r="B72" s="48" t="s">
        <v>393</v>
      </c>
      <c r="C72" s="12">
        <v>62</v>
      </c>
      <c r="D72" s="48" t="s">
        <v>393</v>
      </c>
      <c r="E72" s="48">
        <v>62</v>
      </c>
      <c r="F72" s="48" t="s">
        <v>393</v>
      </c>
      <c r="G72" s="12">
        <v>12500</v>
      </c>
      <c r="H72" s="48" t="s">
        <v>393</v>
      </c>
      <c r="I72" s="13">
        <v>779</v>
      </c>
      <c r="J72" s="247"/>
      <c r="K72" s="247"/>
    </row>
    <row r="73" spans="1:11">
      <c r="A73" s="66" t="s">
        <v>502</v>
      </c>
      <c r="B73" s="12">
        <v>115</v>
      </c>
      <c r="C73" s="12">
        <v>2027</v>
      </c>
      <c r="D73" s="48" t="s">
        <v>393</v>
      </c>
      <c r="E73" s="48">
        <v>2142</v>
      </c>
      <c r="F73" s="12">
        <v>6000</v>
      </c>
      <c r="G73" s="12">
        <v>10000</v>
      </c>
      <c r="H73" s="48" t="s">
        <v>393</v>
      </c>
      <c r="I73" s="13">
        <v>20960</v>
      </c>
      <c r="J73" s="247"/>
      <c r="K73" s="247"/>
    </row>
    <row r="74" spans="1:11">
      <c r="A74" s="66" t="s">
        <v>503</v>
      </c>
      <c r="B74" s="85" t="s">
        <v>393</v>
      </c>
      <c r="C74" s="12">
        <v>530</v>
      </c>
      <c r="D74" s="48" t="s">
        <v>393</v>
      </c>
      <c r="E74" s="48">
        <v>530</v>
      </c>
      <c r="F74" s="85" t="s">
        <v>393</v>
      </c>
      <c r="G74" s="12">
        <v>11085</v>
      </c>
      <c r="H74" s="48" t="s">
        <v>393</v>
      </c>
      <c r="I74" s="13">
        <v>5875</v>
      </c>
      <c r="J74" s="247"/>
      <c r="K74" s="247"/>
    </row>
    <row r="75" spans="1:11">
      <c r="A75" s="66" t="s">
        <v>504</v>
      </c>
      <c r="B75" s="12" t="s">
        <v>393</v>
      </c>
      <c r="C75" s="12">
        <v>20</v>
      </c>
      <c r="D75" s="48" t="s">
        <v>393</v>
      </c>
      <c r="E75" s="48">
        <v>20</v>
      </c>
      <c r="F75" s="12" t="s">
        <v>393</v>
      </c>
      <c r="G75" s="12">
        <v>9500</v>
      </c>
      <c r="H75" s="48" t="s">
        <v>393</v>
      </c>
      <c r="I75" s="13">
        <v>190</v>
      </c>
      <c r="J75" s="247"/>
      <c r="K75" s="247"/>
    </row>
    <row r="76" spans="1:11">
      <c r="A76" s="66" t="s">
        <v>505</v>
      </c>
      <c r="B76" s="12">
        <v>29</v>
      </c>
      <c r="C76" s="12">
        <v>548</v>
      </c>
      <c r="D76" s="48" t="s">
        <v>393</v>
      </c>
      <c r="E76" s="48">
        <v>577</v>
      </c>
      <c r="F76" s="12">
        <v>6600</v>
      </c>
      <c r="G76" s="12">
        <v>10200</v>
      </c>
      <c r="H76" s="48" t="s">
        <v>393</v>
      </c>
      <c r="I76" s="13">
        <v>5781</v>
      </c>
    </row>
    <row r="77" spans="1:11">
      <c r="A77" s="66" t="s">
        <v>506</v>
      </c>
      <c r="B77" s="85">
        <v>85</v>
      </c>
      <c r="C77" s="12">
        <v>845</v>
      </c>
      <c r="D77" s="48" t="s">
        <v>393</v>
      </c>
      <c r="E77" s="48">
        <v>930</v>
      </c>
      <c r="F77" s="85">
        <v>2300</v>
      </c>
      <c r="G77" s="12">
        <v>9500</v>
      </c>
      <c r="H77" s="48" t="s">
        <v>393</v>
      </c>
      <c r="I77" s="13">
        <v>8223</v>
      </c>
    </row>
    <row r="78" spans="1:11">
      <c r="A78" s="66" t="s">
        <v>507</v>
      </c>
      <c r="B78" s="85">
        <v>111</v>
      </c>
      <c r="C78" s="12">
        <v>492</v>
      </c>
      <c r="D78" s="48" t="s">
        <v>393</v>
      </c>
      <c r="E78" s="48">
        <v>603</v>
      </c>
      <c r="F78" s="85">
        <v>7500</v>
      </c>
      <c r="G78" s="12">
        <v>11500</v>
      </c>
      <c r="H78" s="48" t="s">
        <v>393</v>
      </c>
      <c r="I78" s="13">
        <v>6491</v>
      </c>
    </row>
    <row r="79" spans="1:11">
      <c r="A79" s="76" t="s">
        <v>508</v>
      </c>
      <c r="B79" s="77">
        <v>340</v>
      </c>
      <c r="C79" s="77">
        <v>4552</v>
      </c>
      <c r="D79" s="77" t="s">
        <v>393</v>
      </c>
      <c r="E79" s="77">
        <v>4892</v>
      </c>
      <c r="F79" s="81">
        <v>5616</v>
      </c>
      <c r="G79" s="81">
        <v>10224</v>
      </c>
      <c r="H79" s="77" t="s">
        <v>393</v>
      </c>
      <c r="I79" s="78">
        <v>48454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12">
        <v>7</v>
      </c>
      <c r="C81" s="12">
        <v>21</v>
      </c>
      <c r="D81" s="48" t="s">
        <v>393</v>
      </c>
      <c r="E81" s="48">
        <v>28</v>
      </c>
      <c r="F81" s="12">
        <v>8000</v>
      </c>
      <c r="G81" s="12">
        <v>10240</v>
      </c>
      <c r="H81" s="48" t="s">
        <v>393</v>
      </c>
      <c r="I81" s="13">
        <v>269</v>
      </c>
    </row>
    <row r="82" spans="1:9">
      <c r="A82" s="66" t="s">
        <v>510</v>
      </c>
      <c r="B82" s="12">
        <v>2</v>
      </c>
      <c r="C82" s="12">
        <v>66</v>
      </c>
      <c r="D82" s="48" t="s">
        <v>393</v>
      </c>
      <c r="E82" s="48">
        <v>69</v>
      </c>
      <c r="F82" s="12">
        <v>2000</v>
      </c>
      <c r="G82" s="12">
        <v>5000</v>
      </c>
      <c r="H82" s="48" t="s">
        <v>393</v>
      </c>
      <c r="I82" s="13">
        <v>336</v>
      </c>
    </row>
    <row r="83" spans="1:9">
      <c r="A83" s="76" t="s">
        <v>511</v>
      </c>
      <c r="B83" s="77">
        <v>9</v>
      </c>
      <c r="C83" s="77">
        <v>87</v>
      </c>
      <c r="D83" s="77" t="s">
        <v>393</v>
      </c>
      <c r="E83" s="77">
        <v>97</v>
      </c>
      <c r="F83" s="81">
        <v>6667</v>
      </c>
      <c r="G83" s="81">
        <v>6265</v>
      </c>
      <c r="H83" s="77" t="s">
        <v>393</v>
      </c>
      <c r="I83" s="78">
        <v>605</v>
      </c>
    </row>
    <row r="84" spans="1:9">
      <c r="A84" s="66"/>
      <c r="B84" s="12"/>
      <c r="C84" s="12"/>
      <c r="D84" s="48"/>
      <c r="E84" s="48"/>
      <c r="F84" s="12"/>
      <c r="G84" s="12"/>
      <c r="H84" s="48"/>
      <c r="I84" s="13"/>
    </row>
    <row r="85" spans="1:9" ht="13.5" thickBot="1">
      <c r="A85" s="69" t="s">
        <v>512</v>
      </c>
      <c r="B85" s="55">
        <v>2610</v>
      </c>
      <c r="C85" s="55">
        <v>18354</v>
      </c>
      <c r="D85" s="55" t="s">
        <v>393</v>
      </c>
      <c r="E85" s="55">
        <v>20965</v>
      </c>
      <c r="F85" s="205">
        <v>4757</v>
      </c>
      <c r="G85" s="205">
        <v>8990</v>
      </c>
      <c r="H85" s="55" t="s">
        <v>393</v>
      </c>
      <c r="I85" s="56">
        <v>177427</v>
      </c>
    </row>
    <row r="86" spans="1:9" ht="7.5" customHeight="1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Hoja481">
    <pageSetUpPr fitToPage="1"/>
  </sheetPr>
  <dimension ref="B1:I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18.85546875" style="385" customWidth="1"/>
    <col min="3" max="7" width="18.7109375" style="385" customWidth="1"/>
    <col min="8" max="8" width="14.7109375" style="385" customWidth="1"/>
    <col min="9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9" s="415" customFormat="1" ht="18">
      <c r="B1" s="1557" t="s">
        <v>369</v>
      </c>
      <c r="C1" s="1557"/>
      <c r="D1" s="1557"/>
      <c r="E1" s="1557"/>
      <c r="F1" s="1557"/>
      <c r="G1" s="1557"/>
    </row>
    <row r="2" spans="2:9" s="416" customFormat="1" ht="12.75" customHeight="1"/>
    <row r="3" spans="2:9" s="416" customFormat="1" ht="15">
      <c r="B3" s="1565" t="s">
        <v>1332</v>
      </c>
      <c r="C3" s="1565"/>
      <c r="D3" s="1565"/>
      <c r="E3" s="1565"/>
      <c r="F3" s="1565"/>
      <c r="G3" s="1565"/>
    </row>
    <row r="4" spans="2:9" s="416" customFormat="1" ht="15">
      <c r="B4" s="1565" t="s">
        <v>670</v>
      </c>
      <c r="C4" s="1565"/>
      <c r="D4" s="1565"/>
      <c r="E4" s="1565"/>
      <c r="F4" s="1565"/>
      <c r="G4" s="1565"/>
    </row>
    <row r="5" spans="2:9" s="416" customFormat="1" ht="13.5" customHeight="1" thickBot="1">
      <c r="B5" s="417"/>
      <c r="C5" s="418"/>
      <c r="D5" s="418"/>
      <c r="E5" s="418"/>
      <c r="F5" s="418"/>
      <c r="G5" s="418"/>
    </row>
    <row r="6" spans="2:9" s="1176" customFormat="1" ht="19.5" customHeight="1">
      <c r="B6" s="1673" t="s">
        <v>372</v>
      </c>
      <c r="C6" s="1125"/>
      <c r="D6" s="1125"/>
      <c r="E6" s="1125"/>
      <c r="F6" s="820" t="s">
        <v>514</v>
      </c>
      <c r="G6" s="746"/>
    </row>
    <row r="7" spans="2:9" s="1176" customFormat="1" ht="19.5" customHeight="1">
      <c r="B7" s="1674"/>
      <c r="C7" s="782" t="s">
        <v>373</v>
      </c>
      <c r="D7" s="782" t="s">
        <v>380</v>
      </c>
      <c r="E7" s="782" t="s">
        <v>374</v>
      </c>
      <c r="F7" s="782" t="s">
        <v>515</v>
      </c>
      <c r="G7" s="799" t="s">
        <v>375</v>
      </c>
    </row>
    <row r="8" spans="2:9" s="1176" customFormat="1" ht="19.5" customHeight="1">
      <c r="B8" s="1674"/>
      <c r="C8" s="782" t="s">
        <v>376</v>
      </c>
      <c r="D8" s="782" t="s">
        <v>517</v>
      </c>
      <c r="E8" s="1186" t="s">
        <v>377</v>
      </c>
      <c r="F8" s="782" t="s">
        <v>518</v>
      </c>
      <c r="G8" s="799" t="s">
        <v>378</v>
      </c>
    </row>
    <row r="9" spans="2:9" s="1176" customFormat="1" ht="19.5" customHeight="1" thickBot="1">
      <c r="B9" s="1675"/>
      <c r="C9" s="750"/>
      <c r="D9" s="750"/>
      <c r="E9" s="750"/>
      <c r="F9" s="785" t="s">
        <v>519</v>
      </c>
      <c r="G9" s="1017"/>
    </row>
    <row r="10" spans="2:9" ht="19.5" customHeight="1">
      <c r="B10" s="15">
        <v>2004</v>
      </c>
      <c r="C10" s="1427">
        <v>22.161999999999999</v>
      </c>
      <c r="D10" s="1436">
        <v>464.96209728363874</v>
      </c>
      <c r="E10" s="1427">
        <v>1030.4490000000001</v>
      </c>
      <c r="F10" s="1432">
        <v>16.18</v>
      </c>
      <c r="G10" s="1433">
        <v>166726.64820000003</v>
      </c>
      <c r="I10" s="471"/>
    </row>
    <row r="11" spans="2:9">
      <c r="B11" s="15">
        <v>2005</v>
      </c>
      <c r="C11" s="1427">
        <v>21.503</v>
      </c>
      <c r="D11" s="1436">
        <v>467.86541412826119</v>
      </c>
      <c r="E11" s="1427">
        <v>1006.051</v>
      </c>
      <c r="F11" s="1432">
        <v>15.85</v>
      </c>
      <c r="G11" s="1434">
        <v>159459.08350000001</v>
      </c>
    </row>
    <row r="12" spans="2:9">
      <c r="B12" s="15">
        <v>2006</v>
      </c>
      <c r="C12" s="1427">
        <v>21.108000000000001</v>
      </c>
      <c r="D12" s="1436">
        <v>520.91671404206932</v>
      </c>
      <c r="E12" s="1427">
        <v>1099.5509999999999</v>
      </c>
      <c r="F12" s="1432">
        <v>18.75</v>
      </c>
      <c r="G12" s="1434">
        <v>206165.8125</v>
      </c>
    </row>
    <row r="13" spans="2:9">
      <c r="B13" s="15">
        <v>2007</v>
      </c>
      <c r="C13" s="1427">
        <v>22.324000000000002</v>
      </c>
      <c r="D13" s="1436">
        <v>530.48288837125961</v>
      </c>
      <c r="E13" s="1427">
        <v>1184.25</v>
      </c>
      <c r="F13" s="1432">
        <v>24.5</v>
      </c>
      <c r="G13" s="1434">
        <v>290141.25</v>
      </c>
    </row>
    <row r="14" spans="2:9">
      <c r="B14" s="15">
        <v>2008</v>
      </c>
      <c r="C14" s="1427">
        <v>20.867999999999999</v>
      </c>
      <c r="D14" s="1436">
        <v>509.17050028752163</v>
      </c>
      <c r="E14" s="1427">
        <v>1062.537</v>
      </c>
      <c r="F14" s="1432">
        <v>16.36</v>
      </c>
      <c r="G14" s="1434">
        <v>173831.05319999999</v>
      </c>
    </row>
    <row r="15" spans="2:9">
      <c r="B15" s="15">
        <v>2009</v>
      </c>
      <c r="C15" s="1427">
        <v>23.850999999999999</v>
      </c>
      <c r="D15" s="1436">
        <v>526.72340782357139</v>
      </c>
      <c r="E15" s="1427">
        <v>1256.288</v>
      </c>
      <c r="F15" s="1432">
        <v>13.93</v>
      </c>
      <c r="G15" s="1434">
        <v>175000.91840000002</v>
      </c>
    </row>
    <row r="16" spans="2:9">
      <c r="B16" s="15">
        <v>2010</v>
      </c>
      <c r="C16" s="1427">
        <v>22.478000000000002</v>
      </c>
      <c r="D16" s="1436">
        <v>491.6500578343269</v>
      </c>
      <c r="E16" s="1427">
        <v>1105.1310000000001</v>
      </c>
      <c r="F16" s="1432">
        <v>24.78</v>
      </c>
      <c r="G16" s="1434">
        <v>273851.46180000005</v>
      </c>
    </row>
    <row r="17" spans="2:7">
      <c r="B17" s="15">
        <v>2011</v>
      </c>
      <c r="C17" s="1427">
        <v>24.526</v>
      </c>
      <c r="D17" s="1436">
        <v>533.12036206474761</v>
      </c>
      <c r="E17" s="1427">
        <v>1307.5309999999999</v>
      </c>
      <c r="F17" s="1432">
        <v>17.489999999999998</v>
      </c>
      <c r="G17" s="1434">
        <v>228687.17189999996</v>
      </c>
    </row>
    <row r="18" spans="2:7">
      <c r="B18" s="15">
        <v>2012</v>
      </c>
      <c r="C18" s="1427">
        <v>22.867000000000001</v>
      </c>
      <c r="D18" s="1436">
        <v>511.53233917872916</v>
      </c>
      <c r="E18" s="1427">
        <v>1169.721</v>
      </c>
      <c r="F18" s="1432">
        <v>20.13</v>
      </c>
      <c r="G18" s="1434">
        <v>235464.83730000001</v>
      </c>
    </row>
    <row r="19" spans="2:7">
      <c r="B19" s="15">
        <v>2013</v>
      </c>
      <c r="C19" s="1427">
        <v>22.007999999999999</v>
      </c>
      <c r="D19" s="1436">
        <v>551.84523809523807</v>
      </c>
      <c r="E19" s="1427">
        <v>1214.501</v>
      </c>
      <c r="F19" s="1432">
        <v>26.26</v>
      </c>
      <c r="G19" s="1434">
        <v>318927.96260000003</v>
      </c>
    </row>
    <row r="20" spans="2:7" ht="13.5" thickBot="1">
      <c r="B20" s="15">
        <v>2014</v>
      </c>
      <c r="C20" s="1427">
        <v>24.960999999999999</v>
      </c>
      <c r="D20" s="1436">
        <f>E20/C20*10</f>
        <v>546.49933896879133</v>
      </c>
      <c r="E20" s="1427">
        <v>1364.117</v>
      </c>
      <c r="F20" s="1432">
        <v>18.05</v>
      </c>
      <c r="G20" s="1434">
        <v>246223.11850000001</v>
      </c>
    </row>
    <row r="21" spans="2:7">
      <c r="B21" s="422"/>
      <c r="C21" s="422"/>
      <c r="D21" s="422"/>
      <c r="E21" s="422"/>
      <c r="F21" s="422"/>
      <c r="G21" s="422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Hoja168">
    <pageSetUpPr fitToPage="1"/>
  </sheetPr>
  <dimension ref="A1:I19"/>
  <sheetViews>
    <sheetView showGridLines="0" topLeftCell="E1" zoomScaleNormal="100" zoomScaleSheetLayoutView="75" workbookViewId="0">
      <selection activeCell="G42" sqref="G42"/>
    </sheetView>
  </sheetViews>
  <sheetFormatPr baseColWidth="10" defaultRowHeight="12.75"/>
  <cols>
    <col min="1" max="1" width="21.140625" style="385" customWidth="1"/>
    <col min="2" max="9" width="20.7109375" style="385" customWidth="1"/>
    <col min="10" max="10" width="11.42578125" style="385"/>
    <col min="11" max="11" width="11.140625" style="385" customWidth="1"/>
    <col min="12" max="19" width="12" style="385" customWidth="1"/>
    <col min="20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1557"/>
      <c r="F1" s="1557"/>
      <c r="G1" s="1557"/>
      <c r="H1" s="1557"/>
      <c r="I1" s="1557"/>
    </row>
    <row r="2" spans="1:9" s="416" customFormat="1" ht="12.75" customHeight="1"/>
    <row r="3" spans="1:9" ht="15">
      <c r="A3" s="1565" t="s">
        <v>1333</v>
      </c>
      <c r="B3" s="1565"/>
      <c r="C3" s="1565"/>
      <c r="D3" s="1565"/>
      <c r="E3" s="1565"/>
      <c r="F3" s="1565"/>
      <c r="G3" s="1565"/>
      <c r="H3" s="1565"/>
      <c r="I3" s="1565"/>
    </row>
    <row r="4" spans="1:9" ht="15">
      <c r="A4" s="1565" t="s">
        <v>1064</v>
      </c>
      <c r="B4" s="1565"/>
      <c r="C4" s="1565"/>
      <c r="D4" s="1565"/>
      <c r="E4" s="1565"/>
      <c r="F4" s="1565"/>
      <c r="G4" s="1565"/>
      <c r="H4" s="1565"/>
      <c r="I4" s="1565"/>
    </row>
    <row r="5" spans="1:9" ht="13.5" thickBot="1">
      <c r="A5" s="423"/>
      <c r="B5" s="424"/>
      <c r="C5" s="424"/>
      <c r="D5" s="424"/>
      <c r="E5" s="424"/>
      <c r="F5" s="424"/>
      <c r="G5" s="424"/>
      <c r="H5" s="424"/>
      <c r="I5" s="424"/>
    </row>
    <row r="6" spans="1:9" s="1176" customFormat="1" ht="22.5" customHeight="1">
      <c r="A6" s="738"/>
      <c r="B6" s="1531" t="s">
        <v>1012</v>
      </c>
      <c r="C6" s="1533"/>
      <c r="D6" s="1563" t="s">
        <v>1013</v>
      </c>
      <c r="E6" s="1730"/>
      <c r="F6" s="1531" t="s">
        <v>1014</v>
      </c>
      <c r="G6" s="1533"/>
      <c r="H6" s="1179" t="s">
        <v>1015</v>
      </c>
      <c r="I6" s="1180"/>
    </row>
    <row r="7" spans="1:9" s="1176" customFormat="1" ht="22.5" customHeight="1">
      <c r="A7" s="1184" t="s">
        <v>372</v>
      </c>
      <c r="B7" s="781" t="s">
        <v>373</v>
      </c>
      <c r="C7" s="781" t="s">
        <v>374</v>
      </c>
      <c r="D7" s="781" t="s">
        <v>373</v>
      </c>
      <c r="E7" s="781" t="s">
        <v>374</v>
      </c>
      <c r="F7" s="781" t="s">
        <v>373</v>
      </c>
      <c r="G7" s="781" t="s">
        <v>374</v>
      </c>
      <c r="H7" s="781" t="s">
        <v>373</v>
      </c>
      <c r="I7" s="798" t="s">
        <v>374</v>
      </c>
    </row>
    <row r="8" spans="1:9" s="1176" customFormat="1" ht="22.5" customHeight="1" thickBot="1">
      <c r="A8" s="742"/>
      <c r="B8" s="785" t="s">
        <v>376</v>
      </c>
      <c r="C8" s="785" t="s">
        <v>377</v>
      </c>
      <c r="D8" s="785" t="s">
        <v>376</v>
      </c>
      <c r="E8" s="785" t="s">
        <v>377</v>
      </c>
      <c r="F8" s="785" t="s">
        <v>376</v>
      </c>
      <c r="G8" s="785" t="s">
        <v>377</v>
      </c>
      <c r="H8" s="785" t="s">
        <v>376</v>
      </c>
      <c r="I8" s="726" t="s">
        <v>377</v>
      </c>
    </row>
    <row r="9" spans="1:9" ht="25.5" customHeight="1">
      <c r="A9" s="15">
        <v>2004</v>
      </c>
      <c r="B9" s="1427">
        <v>3.9380000000000002</v>
      </c>
      <c r="C9" s="1427">
        <v>164.04</v>
      </c>
      <c r="D9" s="1427">
        <v>1.994</v>
      </c>
      <c r="E9" s="1427">
        <v>94.882999999999996</v>
      </c>
      <c r="F9" s="1427">
        <v>10.611000000000001</v>
      </c>
      <c r="G9" s="1427">
        <v>592.50300000000004</v>
      </c>
      <c r="H9" s="1427">
        <v>5.6189999999999998</v>
      </c>
      <c r="I9" s="1437">
        <v>179.023</v>
      </c>
    </row>
    <row r="10" spans="1:9">
      <c r="A10" s="15">
        <v>2005</v>
      </c>
      <c r="B10" s="1427">
        <v>4.0759999999999996</v>
      </c>
      <c r="C10" s="1427">
        <v>164.90700000000001</v>
      </c>
      <c r="D10" s="1427">
        <v>1.1399999999999999</v>
      </c>
      <c r="E10" s="1427">
        <v>47.447000000000003</v>
      </c>
      <c r="F10" s="1427">
        <v>10.484999999999999</v>
      </c>
      <c r="G10" s="1427">
        <v>581.07399999999996</v>
      </c>
      <c r="H10" s="1427">
        <v>5.8019999999999996</v>
      </c>
      <c r="I10" s="1437">
        <v>212.62299999999999</v>
      </c>
    </row>
    <row r="11" spans="1:9">
      <c r="A11" s="15">
        <v>2006</v>
      </c>
      <c r="B11" s="1427">
        <v>3.141</v>
      </c>
      <c r="C11" s="1427">
        <v>138.24100000000001</v>
      </c>
      <c r="D11" s="1427">
        <v>1.38</v>
      </c>
      <c r="E11" s="1427">
        <v>61.280999999999999</v>
      </c>
      <c r="F11" s="1427">
        <v>10.888999999999999</v>
      </c>
      <c r="G11" s="1427">
        <v>666.346</v>
      </c>
      <c r="H11" s="1427">
        <v>5.6980000000000004</v>
      </c>
      <c r="I11" s="1437">
        <v>233.68299999999999</v>
      </c>
    </row>
    <row r="12" spans="1:9">
      <c r="A12" s="15">
        <v>2007</v>
      </c>
      <c r="B12" s="1427">
        <v>3.7280000000000002</v>
      </c>
      <c r="C12" s="1427">
        <v>166.45699999999999</v>
      </c>
      <c r="D12" s="1427">
        <v>1.294</v>
      </c>
      <c r="E12" s="1427">
        <v>59.421999999999997</v>
      </c>
      <c r="F12" s="1427">
        <v>11.510999999999999</v>
      </c>
      <c r="G12" s="1427">
        <v>722.92100000000005</v>
      </c>
      <c r="H12" s="1427">
        <v>5.7919999999999998</v>
      </c>
      <c r="I12" s="1437">
        <v>235.45</v>
      </c>
    </row>
    <row r="13" spans="1:9">
      <c r="A13" s="15">
        <v>2008</v>
      </c>
      <c r="B13" s="1427">
        <v>3.278</v>
      </c>
      <c r="C13" s="1427">
        <v>135.75</v>
      </c>
      <c r="D13" s="1427">
        <v>6.9370000000000003</v>
      </c>
      <c r="E13" s="1427">
        <v>449.96800000000002</v>
      </c>
      <c r="F13" s="1427">
        <v>4.7750000000000004</v>
      </c>
      <c r="G13" s="1427">
        <v>243.37299999999999</v>
      </c>
      <c r="H13" s="1427">
        <v>5.8780000000000001</v>
      </c>
      <c r="I13" s="1437">
        <v>233.447</v>
      </c>
    </row>
    <row r="14" spans="1:9">
      <c r="A14" s="15">
        <v>2009</v>
      </c>
      <c r="B14" s="1427">
        <v>4.0750000000000002</v>
      </c>
      <c r="C14" s="1427">
        <v>208.22900000000001</v>
      </c>
      <c r="D14" s="1427">
        <v>2.0209999999999999</v>
      </c>
      <c r="E14" s="1427">
        <v>123.904</v>
      </c>
      <c r="F14" s="1427">
        <v>11.124000000000001</v>
      </c>
      <c r="G14" s="1427">
        <v>639.65599999999995</v>
      </c>
      <c r="H14" s="1427">
        <v>6.6310000000000002</v>
      </c>
      <c r="I14" s="1437">
        <v>284.49900000000002</v>
      </c>
    </row>
    <row r="15" spans="1:9">
      <c r="A15" s="15">
        <v>2010</v>
      </c>
      <c r="B15" s="1427">
        <v>4.0910000000000002</v>
      </c>
      <c r="C15" s="1427">
        <v>193.41499999999999</v>
      </c>
      <c r="D15" s="1427">
        <v>1.869</v>
      </c>
      <c r="E15" s="1427">
        <v>95.013999999999996</v>
      </c>
      <c r="F15" s="1427">
        <v>11.342000000000001</v>
      </c>
      <c r="G15" s="1427">
        <v>602.70799999999997</v>
      </c>
      <c r="H15" s="1427">
        <v>5.1760000000000002</v>
      </c>
      <c r="I15" s="1437">
        <v>213.99</v>
      </c>
    </row>
    <row r="16" spans="1:9">
      <c r="A16" s="15">
        <v>2011</v>
      </c>
      <c r="B16" s="1427">
        <v>4.4560000000000004</v>
      </c>
      <c r="C16" s="1427">
        <v>207.93299999999999</v>
      </c>
      <c r="D16" s="1427">
        <v>1.87</v>
      </c>
      <c r="E16" s="1427">
        <v>92.32</v>
      </c>
      <c r="F16" s="1427">
        <v>13.112</v>
      </c>
      <c r="G16" s="1427">
        <v>804.93899999999996</v>
      </c>
      <c r="H16" s="1427">
        <v>5.0880000000000001</v>
      </c>
      <c r="I16" s="1437">
        <v>202.339</v>
      </c>
    </row>
    <row r="17" spans="1:9">
      <c r="A17" s="15">
        <v>2012</v>
      </c>
      <c r="B17" s="1427">
        <v>3.2120000000000002</v>
      </c>
      <c r="C17" s="1427">
        <v>140.27199999999999</v>
      </c>
      <c r="D17" s="1427">
        <v>1.284</v>
      </c>
      <c r="E17" s="1427">
        <v>70.819000000000003</v>
      </c>
      <c r="F17" s="1427">
        <v>10.170999999999999</v>
      </c>
      <c r="G17" s="1427">
        <v>582.33699999999999</v>
      </c>
      <c r="H17" s="1427">
        <v>8.1999999999999993</v>
      </c>
      <c r="I17" s="1437">
        <v>376.29300000000001</v>
      </c>
    </row>
    <row r="18" spans="1:9">
      <c r="A18" s="15">
        <v>2013</v>
      </c>
      <c r="B18" s="1427">
        <v>4.5609999999999999</v>
      </c>
      <c r="C18" s="1427">
        <v>233.875</v>
      </c>
      <c r="D18" s="1427">
        <v>1.7350000000000001</v>
      </c>
      <c r="E18" s="1427">
        <v>99.561999999999998</v>
      </c>
      <c r="F18" s="1427">
        <v>7.391</v>
      </c>
      <c r="G18" s="1427">
        <v>468.75900000000001</v>
      </c>
      <c r="H18" s="1427">
        <v>8.3209999999999997</v>
      </c>
      <c r="I18" s="1437">
        <v>412.30500000000001</v>
      </c>
    </row>
    <row r="19" spans="1:9" ht="13.5" thickBot="1">
      <c r="A19" s="19">
        <v>2014</v>
      </c>
      <c r="B19" s="1429">
        <v>5.0140000000000002</v>
      </c>
      <c r="C19" s="1429">
        <v>263.15499999999997</v>
      </c>
      <c r="D19" s="1429">
        <v>2.4409999999999998</v>
      </c>
      <c r="E19" s="1429">
        <v>128.911</v>
      </c>
      <c r="F19" s="1429">
        <v>9.2539999999999996</v>
      </c>
      <c r="G19" s="1429">
        <v>613.774</v>
      </c>
      <c r="H19" s="1429">
        <v>8.2520000000000007</v>
      </c>
      <c r="I19" s="1438">
        <v>358.887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Hoja169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" style="240" customWidth="1"/>
    <col min="2" max="8" width="12.7109375" style="240" customWidth="1"/>
    <col min="9" max="9" width="21.85546875" style="240" bestFit="1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1426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7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7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7.75" customHeight="1" thickBot="1">
      <c r="A7" s="1549"/>
      <c r="B7" s="1702"/>
      <c r="C7" s="1187" t="s">
        <v>883</v>
      </c>
      <c r="D7" s="1187" t="s">
        <v>884</v>
      </c>
      <c r="E7" s="1702" t="s">
        <v>389</v>
      </c>
      <c r="F7" s="1702"/>
      <c r="G7" s="1187" t="s">
        <v>883</v>
      </c>
      <c r="H7" s="1187" t="s">
        <v>884</v>
      </c>
      <c r="I7" s="1543"/>
    </row>
    <row r="8" spans="1:11" ht="25.5" customHeight="1">
      <c r="A8" s="75" t="s">
        <v>452</v>
      </c>
      <c r="B8" s="126" t="s">
        <v>393</v>
      </c>
      <c r="C8" s="126">
        <v>398</v>
      </c>
      <c r="D8" s="45" t="s">
        <v>393</v>
      </c>
      <c r="E8" s="45">
        <v>398</v>
      </c>
      <c r="F8" s="126" t="s">
        <v>393</v>
      </c>
      <c r="G8" s="126">
        <v>24820</v>
      </c>
      <c r="H8" s="45" t="s">
        <v>393</v>
      </c>
      <c r="I8" s="135">
        <v>9878</v>
      </c>
      <c r="J8" s="247"/>
      <c r="K8" s="247"/>
    </row>
    <row r="9" spans="1:11">
      <c r="A9" s="66" t="s">
        <v>453</v>
      </c>
      <c r="B9" s="12" t="s">
        <v>393</v>
      </c>
      <c r="C9" s="12">
        <v>218</v>
      </c>
      <c r="D9" s="48" t="s">
        <v>393</v>
      </c>
      <c r="E9" s="48">
        <v>218</v>
      </c>
      <c r="F9" s="12" t="s">
        <v>393</v>
      </c>
      <c r="G9" s="12">
        <v>30000</v>
      </c>
      <c r="H9" s="48" t="s">
        <v>393</v>
      </c>
      <c r="I9" s="13">
        <v>6540</v>
      </c>
      <c r="J9" s="247"/>
      <c r="K9" s="247"/>
    </row>
    <row r="10" spans="1:11">
      <c r="A10" s="66" t="s">
        <v>454</v>
      </c>
      <c r="B10" s="48" t="s">
        <v>393</v>
      </c>
      <c r="C10" s="48">
        <v>281</v>
      </c>
      <c r="D10" s="48" t="s">
        <v>393</v>
      </c>
      <c r="E10" s="48">
        <v>281</v>
      </c>
      <c r="F10" s="12" t="s">
        <v>393</v>
      </c>
      <c r="G10" s="12">
        <v>31190</v>
      </c>
      <c r="H10" s="48" t="s">
        <v>393</v>
      </c>
      <c r="I10" s="49">
        <v>8764</v>
      </c>
      <c r="J10" s="247"/>
      <c r="K10" s="247"/>
    </row>
    <row r="11" spans="1:11">
      <c r="A11" s="66" t="s">
        <v>455</v>
      </c>
      <c r="B11" s="12" t="s">
        <v>393</v>
      </c>
      <c r="C11" s="12">
        <v>397</v>
      </c>
      <c r="D11" s="48" t="s">
        <v>393</v>
      </c>
      <c r="E11" s="48">
        <v>397</v>
      </c>
      <c r="F11" s="12" t="s">
        <v>393</v>
      </c>
      <c r="G11" s="12">
        <v>30920</v>
      </c>
      <c r="H11" s="48" t="s">
        <v>393</v>
      </c>
      <c r="I11" s="13">
        <v>12275</v>
      </c>
      <c r="J11" s="247"/>
      <c r="K11" s="247"/>
    </row>
    <row r="12" spans="1:11">
      <c r="A12" s="76" t="s">
        <v>456</v>
      </c>
      <c r="B12" s="77" t="s">
        <v>393</v>
      </c>
      <c r="C12" s="77">
        <v>1294</v>
      </c>
      <c r="D12" s="77" t="s">
        <v>393</v>
      </c>
      <c r="E12" s="77">
        <v>1294</v>
      </c>
      <c r="F12" s="81" t="s">
        <v>393</v>
      </c>
      <c r="G12" s="81">
        <v>28947</v>
      </c>
      <c r="H12" s="77" t="s">
        <v>393</v>
      </c>
      <c r="I12" s="78">
        <v>37457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81">
        <v>168</v>
      </c>
      <c r="C14" s="77">
        <v>27</v>
      </c>
      <c r="D14" s="77" t="s">
        <v>393</v>
      </c>
      <c r="E14" s="77">
        <v>195</v>
      </c>
      <c r="F14" s="81">
        <v>10000</v>
      </c>
      <c r="G14" s="77">
        <v>20000</v>
      </c>
      <c r="H14" s="77" t="s">
        <v>393</v>
      </c>
      <c r="I14" s="82">
        <v>2220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8</v>
      </c>
      <c r="C16" s="77" t="s">
        <v>393</v>
      </c>
      <c r="D16" s="77" t="s">
        <v>393</v>
      </c>
      <c r="E16" s="77">
        <v>8</v>
      </c>
      <c r="F16" s="81">
        <v>17250</v>
      </c>
      <c r="G16" s="81" t="s">
        <v>393</v>
      </c>
      <c r="H16" s="77" t="s">
        <v>393</v>
      </c>
      <c r="I16" s="78">
        <v>138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18</v>
      </c>
      <c r="D18" s="48" t="s">
        <v>393</v>
      </c>
      <c r="E18" s="48">
        <v>18</v>
      </c>
      <c r="F18" s="12" t="s">
        <v>393</v>
      </c>
      <c r="G18" s="12">
        <v>28000</v>
      </c>
      <c r="H18" s="48" t="s">
        <v>393</v>
      </c>
      <c r="I18" s="13">
        <v>504</v>
      </c>
      <c r="J18" s="247"/>
      <c r="K18" s="247"/>
    </row>
    <row r="19" spans="1:11">
      <c r="A19" s="66" t="s">
        <v>460</v>
      </c>
      <c r="B19" s="12">
        <v>14</v>
      </c>
      <c r="C19" s="85">
        <v>6</v>
      </c>
      <c r="D19" s="48" t="s">
        <v>393</v>
      </c>
      <c r="E19" s="48">
        <v>20</v>
      </c>
      <c r="F19" s="12">
        <v>15000</v>
      </c>
      <c r="G19" s="85">
        <v>23400</v>
      </c>
      <c r="H19" s="48" t="s">
        <v>393</v>
      </c>
      <c r="I19" s="13">
        <v>350</v>
      </c>
      <c r="J19" s="247"/>
      <c r="K19" s="247"/>
    </row>
    <row r="20" spans="1:11">
      <c r="A20" s="66" t="s">
        <v>461</v>
      </c>
      <c r="B20" s="12">
        <v>26</v>
      </c>
      <c r="C20" s="12">
        <v>14</v>
      </c>
      <c r="D20" s="48" t="s">
        <v>393</v>
      </c>
      <c r="E20" s="48">
        <v>40</v>
      </c>
      <c r="F20" s="12">
        <v>14050</v>
      </c>
      <c r="G20" s="12">
        <v>28900</v>
      </c>
      <c r="H20" s="48" t="s">
        <v>393</v>
      </c>
      <c r="I20" s="13">
        <v>770</v>
      </c>
      <c r="J20" s="247"/>
      <c r="K20" s="247"/>
    </row>
    <row r="21" spans="1:11">
      <c r="A21" s="76" t="s">
        <v>462</v>
      </c>
      <c r="B21" s="77">
        <v>40</v>
      </c>
      <c r="C21" s="77">
        <v>38</v>
      </c>
      <c r="D21" s="77" t="s">
        <v>393</v>
      </c>
      <c r="E21" s="77">
        <v>78</v>
      </c>
      <c r="F21" s="81">
        <v>14383</v>
      </c>
      <c r="G21" s="81">
        <v>27605</v>
      </c>
      <c r="H21" s="77" t="s">
        <v>393</v>
      </c>
      <c r="I21" s="78">
        <v>1624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81">
        <v>314</v>
      </c>
      <c r="D23" s="77" t="s">
        <v>393</v>
      </c>
      <c r="E23" s="77">
        <v>314</v>
      </c>
      <c r="F23" s="77" t="s">
        <v>393</v>
      </c>
      <c r="G23" s="81">
        <v>58782</v>
      </c>
      <c r="H23" s="77" t="s">
        <v>393</v>
      </c>
      <c r="I23" s="82">
        <v>18458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81">
        <v>68</v>
      </c>
      <c r="D25" s="77" t="s">
        <v>393</v>
      </c>
      <c r="E25" s="77">
        <v>68</v>
      </c>
      <c r="F25" s="77" t="s">
        <v>393</v>
      </c>
      <c r="G25" s="81">
        <v>47000</v>
      </c>
      <c r="H25" s="77" t="s">
        <v>393</v>
      </c>
      <c r="I25" s="82">
        <v>3196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>
        <v>344</v>
      </c>
      <c r="D27" s="48" t="s">
        <v>393</v>
      </c>
      <c r="E27" s="48">
        <v>344</v>
      </c>
      <c r="F27" s="48">
        <v>12050</v>
      </c>
      <c r="G27" s="12">
        <v>53000</v>
      </c>
      <c r="H27" s="48" t="s">
        <v>393</v>
      </c>
      <c r="I27" s="49">
        <v>18232</v>
      </c>
      <c r="J27" s="247"/>
      <c r="K27" s="247"/>
    </row>
    <row r="28" spans="1:11">
      <c r="A28" s="66" t="s">
        <v>466</v>
      </c>
      <c r="B28" s="48" t="s">
        <v>393</v>
      </c>
      <c r="C28" s="48">
        <v>14</v>
      </c>
      <c r="D28" s="48" t="s">
        <v>393</v>
      </c>
      <c r="E28" s="48">
        <v>14</v>
      </c>
      <c r="F28" s="48" t="s">
        <v>393</v>
      </c>
      <c r="G28" s="12">
        <v>34000</v>
      </c>
      <c r="H28" s="48" t="s">
        <v>393</v>
      </c>
      <c r="I28" s="49">
        <v>476</v>
      </c>
      <c r="J28" s="247"/>
      <c r="K28" s="247"/>
    </row>
    <row r="29" spans="1:11">
      <c r="A29" s="66" t="s">
        <v>467</v>
      </c>
      <c r="B29" s="48" t="s">
        <v>393</v>
      </c>
      <c r="C29" s="12">
        <v>1214</v>
      </c>
      <c r="D29" s="48" t="s">
        <v>393</v>
      </c>
      <c r="E29" s="48">
        <v>1214</v>
      </c>
      <c r="F29" s="48" t="s">
        <v>393</v>
      </c>
      <c r="G29" s="12">
        <v>35000</v>
      </c>
      <c r="H29" s="48" t="s">
        <v>393</v>
      </c>
      <c r="I29" s="13">
        <v>42490</v>
      </c>
      <c r="J29" s="247"/>
      <c r="K29" s="247"/>
    </row>
    <row r="30" spans="1:11">
      <c r="A30" s="76" t="s">
        <v>468</v>
      </c>
      <c r="B30" s="77" t="s">
        <v>393</v>
      </c>
      <c r="C30" s="77">
        <v>1572</v>
      </c>
      <c r="D30" s="77" t="s">
        <v>393</v>
      </c>
      <c r="E30" s="77">
        <v>1572</v>
      </c>
      <c r="F30" s="77" t="s">
        <v>393</v>
      </c>
      <c r="G30" s="81">
        <v>38930</v>
      </c>
      <c r="H30" s="77" t="s">
        <v>393</v>
      </c>
      <c r="I30" s="78">
        <v>61198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>
        <v>26</v>
      </c>
      <c r="C32" s="83">
        <v>282</v>
      </c>
      <c r="D32" s="48" t="s">
        <v>393</v>
      </c>
      <c r="E32" s="48">
        <v>308</v>
      </c>
      <c r="F32" s="83">
        <v>8800</v>
      </c>
      <c r="G32" s="83">
        <v>33414</v>
      </c>
      <c r="H32" s="48" t="s">
        <v>393</v>
      </c>
      <c r="I32" s="13">
        <v>9652</v>
      </c>
      <c r="J32" s="247"/>
      <c r="K32" s="247"/>
    </row>
    <row r="33" spans="1:11">
      <c r="A33" s="66" t="s">
        <v>470</v>
      </c>
      <c r="B33" s="83">
        <v>63</v>
      </c>
      <c r="C33" s="83">
        <v>119</v>
      </c>
      <c r="D33" s="48" t="s">
        <v>393</v>
      </c>
      <c r="E33" s="48">
        <v>182</v>
      </c>
      <c r="F33" s="83">
        <v>9237</v>
      </c>
      <c r="G33" s="83">
        <v>37950</v>
      </c>
      <c r="H33" s="48" t="s">
        <v>393</v>
      </c>
      <c r="I33" s="13">
        <v>5098</v>
      </c>
      <c r="J33" s="247"/>
      <c r="K33" s="247"/>
    </row>
    <row r="34" spans="1:11">
      <c r="A34" s="66" t="s">
        <v>471</v>
      </c>
      <c r="B34" s="83" t="s">
        <v>393</v>
      </c>
      <c r="C34" s="83">
        <v>283</v>
      </c>
      <c r="D34" s="48" t="s">
        <v>393</v>
      </c>
      <c r="E34" s="48">
        <v>283</v>
      </c>
      <c r="F34" s="83" t="s">
        <v>393</v>
      </c>
      <c r="G34" s="83">
        <v>46151</v>
      </c>
      <c r="H34" s="48" t="s">
        <v>393</v>
      </c>
      <c r="I34" s="13">
        <v>13061</v>
      </c>
      <c r="J34" s="247"/>
      <c r="K34" s="247"/>
    </row>
    <row r="35" spans="1:11">
      <c r="A35" s="66" t="s">
        <v>472</v>
      </c>
      <c r="B35" s="83" t="s">
        <v>393</v>
      </c>
      <c r="C35" s="83">
        <v>407</v>
      </c>
      <c r="D35" s="48" t="s">
        <v>393</v>
      </c>
      <c r="E35" s="48">
        <v>407</v>
      </c>
      <c r="F35" s="83" t="s">
        <v>393</v>
      </c>
      <c r="G35" s="83">
        <v>30000</v>
      </c>
      <c r="H35" s="48" t="s">
        <v>393</v>
      </c>
      <c r="I35" s="13">
        <v>12210</v>
      </c>
      <c r="J35" s="247"/>
      <c r="K35" s="247"/>
    </row>
    <row r="36" spans="1:11">
      <c r="A36" s="76" t="s">
        <v>473</v>
      </c>
      <c r="B36" s="77">
        <v>89</v>
      </c>
      <c r="C36" s="77">
        <v>1091</v>
      </c>
      <c r="D36" s="77" t="s">
        <v>393</v>
      </c>
      <c r="E36" s="77">
        <v>1180</v>
      </c>
      <c r="F36" s="81">
        <v>9109</v>
      </c>
      <c r="G36" s="81">
        <v>35939</v>
      </c>
      <c r="H36" s="77" t="s">
        <v>393</v>
      </c>
      <c r="I36" s="78">
        <v>40021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81" t="s">
        <v>393</v>
      </c>
      <c r="C38" s="81">
        <v>302</v>
      </c>
      <c r="D38" s="77" t="s">
        <v>393</v>
      </c>
      <c r="E38" s="77">
        <v>302</v>
      </c>
      <c r="F38" s="81" t="s">
        <v>393</v>
      </c>
      <c r="G38" s="81">
        <v>23610</v>
      </c>
      <c r="H38" s="77" t="s">
        <v>393</v>
      </c>
      <c r="I38" s="82">
        <v>7130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363</v>
      </c>
      <c r="D40" s="48" t="s">
        <v>393</v>
      </c>
      <c r="E40" s="48">
        <v>363</v>
      </c>
      <c r="F40" s="48" t="s">
        <v>393</v>
      </c>
      <c r="G40" s="12">
        <v>55843</v>
      </c>
      <c r="H40" s="48" t="s">
        <v>393</v>
      </c>
      <c r="I40" s="13">
        <v>20271</v>
      </c>
      <c r="J40" s="247"/>
      <c r="K40" s="247"/>
    </row>
    <row r="41" spans="1:11">
      <c r="A41" s="66" t="s">
        <v>476</v>
      </c>
      <c r="B41" s="12" t="s">
        <v>393</v>
      </c>
      <c r="C41" s="12">
        <v>150</v>
      </c>
      <c r="D41" s="48" t="s">
        <v>393</v>
      </c>
      <c r="E41" s="48">
        <v>150</v>
      </c>
      <c r="F41" s="12" t="s">
        <v>393</v>
      </c>
      <c r="G41" s="12">
        <v>55000</v>
      </c>
      <c r="H41" s="48" t="s">
        <v>393</v>
      </c>
      <c r="I41" s="13">
        <v>8250</v>
      </c>
      <c r="J41" s="247"/>
      <c r="K41" s="247"/>
    </row>
    <row r="42" spans="1:11">
      <c r="A42" s="66" t="s">
        <v>477</v>
      </c>
      <c r="B42" s="12" t="s">
        <v>393</v>
      </c>
      <c r="C42" s="12">
        <v>24</v>
      </c>
      <c r="D42" s="48" t="s">
        <v>393</v>
      </c>
      <c r="E42" s="48">
        <v>24</v>
      </c>
      <c r="F42" s="12" t="s">
        <v>393</v>
      </c>
      <c r="G42" s="12">
        <v>22000</v>
      </c>
      <c r="H42" s="48" t="s">
        <v>393</v>
      </c>
      <c r="I42" s="13">
        <v>528</v>
      </c>
      <c r="J42" s="247"/>
      <c r="K42" s="247"/>
    </row>
    <row r="43" spans="1:11">
      <c r="A43" s="66" t="s">
        <v>478</v>
      </c>
      <c r="B43" s="48" t="s">
        <v>393</v>
      </c>
      <c r="C43" s="12">
        <v>123</v>
      </c>
      <c r="D43" s="48" t="s">
        <v>393</v>
      </c>
      <c r="E43" s="48">
        <v>123</v>
      </c>
      <c r="F43" s="48" t="s">
        <v>393</v>
      </c>
      <c r="G43" s="12">
        <v>48780</v>
      </c>
      <c r="H43" s="48" t="s">
        <v>393</v>
      </c>
      <c r="I43" s="13">
        <v>6000</v>
      </c>
      <c r="J43" s="247"/>
      <c r="K43" s="247"/>
    </row>
    <row r="44" spans="1:11">
      <c r="A44" s="66" t="s">
        <v>479</v>
      </c>
      <c r="B44" s="12" t="s">
        <v>393</v>
      </c>
      <c r="C44" s="12">
        <v>50</v>
      </c>
      <c r="D44" s="48" t="s">
        <v>393</v>
      </c>
      <c r="E44" s="48">
        <v>50</v>
      </c>
      <c r="F44" s="12" t="s">
        <v>393</v>
      </c>
      <c r="G44" s="12">
        <v>27880</v>
      </c>
      <c r="H44" s="48" t="s">
        <v>393</v>
      </c>
      <c r="I44" s="13">
        <v>1394</v>
      </c>
      <c r="J44" s="247"/>
      <c r="K44" s="247"/>
    </row>
    <row r="45" spans="1:11">
      <c r="A45" s="66" t="s">
        <v>480</v>
      </c>
      <c r="B45" s="48" t="s">
        <v>393</v>
      </c>
      <c r="C45" s="12">
        <v>306</v>
      </c>
      <c r="D45" s="48" t="s">
        <v>393</v>
      </c>
      <c r="E45" s="48">
        <v>306</v>
      </c>
      <c r="F45" s="48" t="s">
        <v>393</v>
      </c>
      <c r="G45" s="12">
        <v>40000</v>
      </c>
      <c r="H45" s="48" t="s">
        <v>393</v>
      </c>
      <c r="I45" s="13">
        <v>12240</v>
      </c>
      <c r="J45" s="247"/>
      <c r="K45" s="247"/>
    </row>
    <row r="46" spans="1:11">
      <c r="A46" s="66" t="s">
        <v>481</v>
      </c>
      <c r="B46" s="12" t="s">
        <v>393</v>
      </c>
      <c r="C46" s="12">
        <v>22</v>
      </c>
      <c r="D46" s="48" t="s">
        <v>393</v>
      </c>
      <c r="E46" s="48">
        <v>22</v>
      </c>
      <c r="F46" s="12" t="s">
        <v>393</v>
      </c>
      <c r="G46" s="12">
        <v>50000</v>
      </c>
      <c r="H46" s="48" t="s">
        <v>393</v>
      </c>
      <c r="I46" s="13">
        <v>1100</v>
      </c>
      <c r="J46" s="247"/>
      <c r="K46" s="247"/>
    </row>
    <row r="47" spans="1:11">
      <c r="A47" s="66" t="s">
        <v>482</v>
      </c>
      <c r="B47" s="48" t="s">
        <v>393</v>
      </c>
      <c r="C47" s="12">
        <v>715</v>
      </c>
      <c r="D47" s="48" t="s">
        <v>393</v>
      </c>
      <c r="E47" s="48">
        <v>715</v>
      </c>
      <c r="F47" s="48" t="s">
        <v>393</v>
      </c>
      <c r="G47" s="12">
        <v>45000</v>
      </c>
      <c r="H47" s="48" t="s">
        <v>393</v>
      </c>
      <c r="I47" s="13">
        <v>32175</v>
      </c>
      <c r="J47" s="247"/>
      <c r="K47" s="247"/>
    </row>
    <row r="48" spans="1:11">
      <c r="A48" s="66" t="s">
        <v>483</v>
      </c>
      <c r="B48" s="12" t="s">
        <v>393</v>
      </c>
      <c r="C48" s="12">
        <v>75</v>
      </c>
      <c r="D48" s="48" t="s">
        <v>393</v>
      </c>
      <c r="E48" s="48">
        <v>75</v>
      </c>
      <c r="F48" s="12" t="s">
        <v>393</v>
      </c>
      <c r="G48" s="12">
        <v>39000</v>
      </c>
      <c r="H48" s="48" t="s">
        <v>393</v>
      </c>
      <c r="I48" s="13">
        <v>2925</v>
      </c>
      <c r="J48" s="247"/>
      <c r="K48" s="247"/>
    </row>
    <row r="49" spans="1:11">
      <c r="A49" s="76" t="s">
        <v>484</v>
      </c>
      <c r="B49" s="77" t="s">
        <v>393</v>
      </c>
      <c r="C49" s="77">
        <v>1828</v>
      </c>
      <c r="D49" s="77" t="s">
        <v>393</v>
      </c>
      <c r="E49" s="77">
        <v>1828</v>
      </c>
      <c r="F49" s="81" t="s">
        <v>393</v>
      </c>
      <c r="G49" s="81">
        <v>46435</v>
      </c>
      <c r="H49" s="77" t="s">
        <v>393</v>
      </c>
      <c r="I49" s="78">
        <v>84883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>
        <v>40</v>
      </c>
      <c r="C51" s="81">
        <v>463</v>
      </c>
      <c r="D51" s="77" t="s">
        <v>393</v>
      </c>
      <c r="E51" s="77">
        <v>503</v>
      </c>
      <c r="F51" s="77">
        <v>22000</v>
      </c>
      <c r="G51" s="81">
        <v>40000</v>
      </c>
      <c r="H51" s="77" t="s">
        <v>393</v>
      </c>
      <c r="I51" s="82">
        <v>19400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5925</v>
      </c>
      <c r="D53" s="48" t="s">
        <v>393</v>
      </c>
      <c r="E53" s="48">
        <v>5925</v>
      </c>
      <c r="F53" s="48" t="s">
        <v>393</v>
      </c>
      <c r="G53" s="12">
        <v>75608</v>
      </c>
      <c r="H53" s="48" t="s">
        <v>393</v>
      </c>
      <c r="I53" s="13">
        <v>447977</v>
      </c>
      <c r="J53" s="247"/>
      <c r="K53" s="247"/>
    </row>
    <row r="54" spans="1:11">
      <c r="A54" s="66" t="s">
        <v>487</v>
      </c>
      <c r="B54" s="48" t="s">
        <v>393</v>
      </c>
      <c r="C54" s="12">
        <v>3385</v>
      </c>
      <c r="D54" s="48" t="s">
        <v>393</v>
      </c>
      <c r="E54" s="48">
        <v>3385</v>
      </c>
      <c r="F54" s="48" t="s">
        <v>393</v>
      </c>
      <c r="G54" s="12">
        <v>63929</v>
      </c>
      <c r="H54" s="48" t="s">
        <v>393</v>
      </c>
      <c r="I54" s="13">
        <v>216400</v>
      </c>
      <c r="J54" s="247"/>
      <c r="K54" s="247"/>
    </row>
    <row r="55" spans="1:11">
      <c r="A55" s="66" t="s">
        <v>488</v>
      </c>
      <c r="B55" s="48" t="s">
        <v>393</v>
      </c>
      <c r="C55" s="12">
        <v>1164</v>
      </c>
      <c r="D55" s="48" t="s">
        <v>393</v>
      </c>
      <c r="E55" s="48">
        <v>1164</v>
      </c>
      <c r="F55" s="48" t="s">
        <v>393</v>
      </c>
      <c r="G55" s="12">
        <v>70000</v>
      </c>
      <c r="H55" s="48" t="s">
        <v>393</v>
      </c>
      <c r="I55" s="13">
        <v>81480</v>
      </c>
      <c r="J55" s="247"/>
      <c r="K55" s="247"/>
    </row>
    <row r="56" spans="1:11">
      <c r="A56" s="66" t="s">
        <v>489</v>
      </c>
      <c r="B56" s="48" t="s">
        <v>393</v>
      </c>
      <c r="C56" s="12">
        <v>12</v>
      </c>
      <c r="D56" s="48" t="s">
        <v>393</v>
      </c>
      <c r="E56" s="48">
        <v>12</v>
      </c>
      <c r="F56" s="48" t="s">
        <v>393</v>
      </c>
      <c r="G56" s="12">
        <v>40000</v>
      </c>
      <c r="H56" s="48" t="s">
        <v>393</v>
      </c>
      <c r="I56" s="13">
        <v>480</v>
      </c>
      <c r="J56" s="247"/>
      <c r="K56" s="247"/>
    </row>
    <row r="57" spans="1:11">
      <c r="A57" s="66" t="s">
        <v>490</v>
      </c>
      <c r="B57" s="48" t="s">
        <v>393</v>
      </c>
      <c r="C57" s="12">
        <v>974</v>
      </c>
      <c r="D57" s="48" t="s">
        <v>393</v>
      </c>
      <c r="E57" s="48">
        <v>974</v>
      </c>
      <c r="F57" s="48" t="s">
        <v>393</v>
      </c>
      <c r="G57" s="12">
        <v>72000</v>
      </c>
      <c r="H57" s="48" t="s">
        <v>393</v>
      </c>
      <c r="I57" s="13">
        <v>70128</v>
      </c>
      <c r="J57" s="247"/>
      <c r="K57" s="247"/>
    </row>
    <row r="58" spans="1:11">
      <c r="A58" s="76" t="s">
        <v>565</v>
      </c>
      <c r="B58" s="77" t="s">
        <v>393</v>
      </c>
      <c r="C58" s="77">
        <v>11460</v>
      </c>
      <c r="D58" s="77" t="s">
        <v>393</v>
      </c>
      <c r="E58" s="77">
        <v>11460</v>
      </c>
      <c r="F58" s="77" t="s">
        <v>393</v>
      </c>
      <c r="G58" s="81">
        <v>71245</v>
      </c>
      <c r="H58" s="77" t="s">
        <v>393</v>
      </c>
      <c r="I58" s="78">
        <v>816465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539</v>
      </c>
      <c r="D60" s="12" t="s">
        <v>393</v>
      </c>
      <c r="E60" s="48">
        <v>539</v>
      </c>
      <c r="F60" s="48" t="s">
        <v>393</v>
      </c>
      <c r="G60" s="12">
        <v>35000</v>
      </c>
      <c r="H60" s="12" t="s">
        <v>393</v>
      </c>
      <c r="I60" s="13">
        <v>18865</v>
      </c>
      <c r="J60" s="247"/>
      <c r="K60" s="247"/>
    </row>
    <row r="61" spans="1:11">
      <c r="A61" s="66" t="s">
        <v>493</v>
      </c>
      <c r="B61" s="12">
        <v>57</v>
      </c>
      <c r="C61" s="12">
        <v>167</v>
      </c>
      <c r="D61" s="48" t="s">
        <v>393</v>
      </c>
      <c r="E61" s="48">
        <v>224</v>
      </c>
      <c r="F61" s="12">
        <v>8500</v>
      </c>
      <c r="G61" s="12">
        <v>29341</v>
      </c>
      <c r="H61" s="48" t="s">
        <v>393</v>
      </c>
      <c r="I61" s="13">
        <v>5385</v>
      </c>
      <c r="J61" s="247"/>
      <c r="K61" s="247"/>
    </row>
    <row r="62" spans="1:11">
      <c r="A62" s="66" t="s">
        <v>494</v>
      </c>
      <c r="B62" s="48" t="s">
        <v>393</v>
      </c>
      <c r="C62" s="12">
        <v>1065</v>
      </c>
      <c r="D62" s="48" t="s">
        <v>393</v>
      </c>
      <c r="E62" s="48">
        <v>1065</v>
      </c>
      <c r="F62" s="48" t="s">
        <v>393</v>
      </c>
      <c r="G62" s="12">
        <v>53627</v>
      </c>
      <c r="H62" s="48" t="s">
        <v>393</v>
      </c>
      <c r="I62" s="13">
        <v>57112</v>
      </c>
      <c r="J62" s="247"/>
      <c r="K62" s="247"/>
    </row>
    <row r="63" spans="1:11">
      <c r="A63" s="76" t="s">
        <v>495</v>
      </c>
      <c r="B63" s="77">
        <v>57</v>
      </c>
      <c r="C63" s="77">
        <v>1771</v>
      </c>
      <c r="D63" s="77" t="s">
        <v>393</v>
      </c>
      <c r="E63" s="77">
        <v>1828</v>
      </c>
      <c r="F63" s="81">
        <v>8500</v>
      </c>
      <c r="G63" s="81">
        <v>45668</v>
      </c>
      <c r="H63" s="81" t="s">
        <v>393</v>
      </c>
      <c r="I63" s="78">
        <v>81362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81">
        <v>698</v>
      </c>
      <c r="D65" s="77" t="s">
        <v>393</v>
      </c>
      <c r="E65" s="77">
        <v>698</v>
      </c>
      <c r="F65" s="77" t="s">
        <v>393</v>
      </c>
      <c r="G65" s="81">
        <v>61690</v>
      </c>
      <c r="H65" s="77" t="s">
        <v>393</v>
      </c>
      <c r="I65" s="82">
        <v>43060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115</v>
      </c>
      <c r="D67" s="48" t="s">
        <v>393</v>
      </c>
      <c r="E67" s="48">
        <v>115</v>
      </c>
      <c r="F67" s="48" t="s">
        <v>393</v>
      </c>
      <c r="G67" s="12">
        <v>35000</v>
      </c>
      <c r="H67" s="48" t="s">
        <v>393</v>
      </c>
      <c r="I67" s="13">
        <v>4025</v>
      </c>
      <c r="J67" s="247"/>
      <c r="K67" s="247"/>
    </row>
    <row r="68" spans="1:11">
      <c r="A68" s="66" t="s">
        <v>498</v>
      </c>
      <c r="B68" s="48" t="s">
        <v>393</v>
      </c>
      <c r="C68" s="12">
        <v>10</v>
      </c>
      <c r="D68" s="48" t="s">
        <v>393</v>
      </c>
      <c r="E68" s="48">
        <v>10</v>
      </c>
      <c r="F68" s="48" t="s">
        <v>393</v>
      </c>
      <c r="G68" s="12">
        <v>33000</v>
      </c>
      <c r="H68" s="48" t="s">
        <v>393</v>
      </c>
      <c r="I68" s="13">
        <v>330</v>
      </c>
      <c r="J68" s="247"/>
      <c r="K68" s="247"/>
    </row>
    <row r="69" spans="1:11">
      <c r="A69" s="76" t="s">
        <v>499</v>
      </c>
      <c r="B69" s="77" t="s">
        <v>393</v>
      </c>
      <c r="C69" s="77">
        <v>125</v>
      </c>
      <c r="D69" s="77" t="s">
        <v>393</v>
      </c>
      <c r="E69" s="77">
        <v>125</v>
      </c>
      <c r="F69" s="77" t="s">
        <v>393</v>
      </c>
      <c r="G69" s="81">
        <v>34840</v>
      </c>
      <c r="H69" s="77" t="s">
        <v>393</v>
      </c>
      <c r="I69" s="78">
        <v>4355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105</v>
      </c>
      <c r="D71" s="12" t="s">
        <v>393</v>
      </c>
      <c r="E71" s="48">
        <v>105</v>
      </c>
      <c r="F71" s="48" t="s">
        <v>393</v>
      </c>
      <c r="G71" s="12">
        <v>21195</v>
      </c>
      <c r="H71" s="12" t="s">
        <v>393</v>
      </c>
      <c r="I71" s="13">
        <v>2226</v>
      </c>
      <c r="J71" s="247"/>
      <c r="K71" s="247"/>
    </row>
    <row r="72" spans="1:11">
      <c r="A72" s="66" t="s">
        <v>501</v>
      </c>
      <c r="B72" s="48" t="s">
        <v>393</v>
      </c>
      <c r="C72" s="12">
        <v>206</v>
      </c>
      <c r="D72" s="48" t="s">
        <v>393</v>
      </c>
      <c r="E72" s="48">
        <v>206</v>
      </c>
      <c r="F72" s="48" t="s">
        <v>393</v>
      </c>
      <c r="G72" s="12">
        <v>28000</v>
      </c>
      <c r="H72" s="48" t="s">
        <v>393</v>
      </c>
      <c r="I72" s="13">
        <v>5775</v>
      </c>
      <c r="J72" s="247"/>
      <c r="K72" s="247"/>
    </row>
    <row r="73" spans="1:11">
      <c r="A73" s="66" t="s">
        <v>502</v>
      </c>
      <c r="B73" s="12">
        <v>6</v>
      </c>
      <c r="C73" s="12">
        <v>867</v>
      </c>
      <c r="D73" s="48" t="s">
        <v>393</v>
      </c>
      <c r="E73" s="48">
        <v>873</v>
      </c>
      <c r="F73" s="12">
        <v>8500</v>
      </c>
      <c r="G73" s="12">
        <v>47500</v>
      </c>
      <c r="H73" s="48" t="s">
        <v>393</v>
      </c>
      <c r="I73" s="13">
        <v>41234</v>
      </c>
      <c r="J73" s="247"/>
      <c r="K73" s="247"/>
    </row>
    <row r="74" spans="1:11">
      <c r="A74" s="66" t="s">
        <v>503</v>
      </c>
      <c r="B74" s="48" t="s">
        <v>393</v>
      </c>
      <c r="C74" s="12">
        <v>299</v>
      </c>
      <c r="D74" s="48" t="s">
        <v>393</v>
      </c>
      <c r="E74" s="48">
        <v>299</v>
      </c>
      <c r="F74" s="48" t="s">
        <v>393</v>
      </c>
      <c r="G74" s="12">
        <v>38565</v>
      </c>
      <c r="H74" s="48" t="s">
        <v>393</v>
      </c>
      <c r="I74" s="13">
        <v>11531</v>
      </c>
      <c r="J74" s="247"/>
      <c r="K74" s="247"/>
    </row>
    <row r="75" spans="1:11">
      <c r="A75" s="66" t="s">
        <v>504</v>
      </c>
      <c r="B75" s="12" t="s">
        <v>393</v>
      </c>
      <c r="C75" s="12">
        <v>60</v>
      </c>
      <c r="D75" s="48" t="s">
        <v>393</v>
      </c>
      <c r="E75" s="48">
        <v>60</v>
      </c>
      <c r="F75" s="12" t="s">
        <v>393</v>
      </c>
      <c r="G75" s="12">
        <v>26300</v>
      </c>
      <c r="H75" s="48" t="s">
        <v>393</v>
      </c>
      <c r="I75" s="13">
        <v>1580</v>
      </c>
      <c r="J75" s="247"/>
      <c r="K75" s="247"/>
    </row>
    <row r="76" spans="1:11">
      <c r="A76" s="66" t="s">
        <v>505</v>
      </c>
      <c r="B76" s="12">
        <v>10</v>
      </c>
      <c r="C76" s="12">
        <v>177</v>
      </c>
      <c r="D76" s="48" t="s">
        <v>393</v>
      </c>
      <c r="E76" s="48">
        <v>187</v>
      </c>
      <c r="F76" s="12">
        <v>18500</v>
      </c>
      <c r="G76" s="12">
        <v>39410</v>
      </c>
      <c r="H76" s="48" t="s">
        <v>393</v>
      </c>
      <c r="I76" s="13">
        <v>7160</v>
      </c>
      <c r="J76" s="247"/>
      <c r="K76" s="247"/>
    </row>
    <row r="77" spans="1:11">
      <c r="A77" s="66" t="s">
        <v>506</v>
      </c>
      <c r="B77" s="48">
        <v>38</v>
      </c>
      <c r="C77" s="12">
        <v>529</v>
      </c>
      <c r="D77" s="48" t="s">
        <v>393</v>
      </c>
      <c r="E77" s="48">
        <v>567</v>
      </c>
      <c r="F77" s="48">
        <v>1500</v>
      </c>
      <c r="G77" s="12">
        <v>42000</v>
      </c>
      <c r="H77" s="48" t="s">
        <v>393</v>
      </c>
      <c r="I77" s="13">
        <v>22275</v>
      </c>
      <c r="J77" s="247"/>
      <c r="K77" s="247"/>
    </row>
    <row r="78" spans="1:11">
      <c r="A78" s="66" t="s">
        <v>507</v>
      </c>
      <c r="B78" s="48">
        <v>22</v>
      </c>
      <c r="C78" s="12">
        <v>811</v>
      </c>
      <c r="D78" s="48" t="s">
        <v>393</v>
      </c>
      <c r="E78" s="48">
        <v>833</v>
      </c>
      <c r="F78" s="48">
        <v>8500</v>
      </c>
      <c r="G78" s="12">
        <v>53657</v>
      </c>
      <c r="H78" s="48" t="s">
        <v>393</v>
      </c>
      <c r="I78" s="13">
        <v>43703</v>
      </c>
      <c r="J78" s="247"/>
      <c r="K78" s="247"/>
    </row>
    <row r="79" spans="1:11">
      <c r="A79" s="76" t="s">
        <v>508</v>
      </c>
      <c r="B79" s="77">
        <v>76</v>
      </c>
      <c r="C79" s="77">
        <v>3054</v>
      </c>
      <c r="D79" s="77" t="s">
        <v>393</v>
      </c>
      <c r="E79" s="77">
        <v>3130</v>
      </c>
      <c r="F79" s="81">
        <v>6316</v>
      </c>
      <c r="G79" s="81">
        <v>44202</v>
      </c>
      <c r="H79" s="81" t="s">
        <v>393</v>
      </c>
      <c r="I79" s="78">
        <v>135484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47"/>
      <c r="K80" s="247"/>
    </row>
    <row r="81" spans="1:11">
      <c r="A81" s="66" t="s">
        <v>509</v>
      </c>
      <c r="B81" s="48">
        <v>84</v>
      </c>
      <c r="C81" s="12">
        <v>96</v>
      </c>
      <c r="D81" s="48">
        <v>2</v>
      </c>
      <c r="E81" s="48">
        <v>182</v>
      </c>
      <c r="F81" s="48">
        <v>12000</v>
      </c>
      <c r="G81" s="12">
        <v>24204</v>
      </c>
      <c r="H81" s="48">
        <v>30000</v>
      </c>
      <c r="I81" s="13">
        <v>3389</v>
      </c>
      <c r="J81" s="247"/>
      <c r="K81" s="247"/>
    </row>
    <row r="82" spans="1:11">
      <c r="A82" s="66" t="s">
        <v>510</v>
      </c>
      <c r="B82" s="12">
        <v>3</v>
      </c>
      <c r="C82" s="12">
        <v>191</v>
      </c>
      <c r="D82" s="85">
        <v>2</v>
      </c>
      <c r="E82" s="48">
        <v>196</v>
      </c>
      <c r="F82" s="12">
        <v>6000</v>
      </c>
      <c r="G82" s="12">
        <v>25000</v>
      </c>
      <c r="H82" s="85">
        <v>35000</v>
      </c>
      <c r="I82" s="13">
        <v>4877</v>
      </c>
      <c r="J82" s="247"/>
      <c r="K82" s="247"/>
    </row>
    <row r="83" spans="1:11">
      <c r="A83" s="76" t="s">
        <v>511</v>
      </c>
      <c r="B83" s="81">
        <v>87</v>
      </c>
      <c r="C83" s="81">
        <v>287</v>
      </c>
      <c r="D83" s="326">
        <v>4</v>
      </c>
      <c r="E83" s="77">
        <v>378</v>
      </c>
      <c r="F83" s="81">
        <v>11793</v>
      </c>
      <c r="G83" s="81">
        <v>24734</v>
      </c>
      <c r="H83" s="326">
        <v>32500</v>
      </c>
      <c r="I83" s="82">
        <v>8266</v>
      </c>
      <c r="J83" s="247"/>
      <c r="K83" s="247"/>
    </row>
    <row r="84" spans="1:11">
      <c r="A84" s="66"/>
      <c r="B84" s="48"/>
      <c r="C84" s="48"/>
      <c r="D84" s="48"/>
      <c r="E84" s="48"/>
      <c r="F84" s="12"/>
      <c r="G84" s="12"/>
      <c r="H84" s="12"/>
      <c r="I84" s="13"/>
      <c r="J84" s="247"/>
      <c r="K84" s="247"/>
    </row>
    <row r="85" spans="1:11" ht="13.5" thickBot="1">
      <c r="A85" s="69" t="s">
        <v>512</v>
      </c>
      <c r="B85" s="55">
        <v>565</v>
      </c>
      <c r="C85" s="55">
        <v>24392</v>
      </c>
      <c r="D85" s="55">
        <v>4</v>
      </c>
      <c r="E85" s="55">
        <v>24961</v>
      </c>
      <c r="F85" s="205">
        <v>10751</v>
      </c>
      <c r="G85" s="205">
        <v>55694</v>
      </c>
      <c r="H85" s="205">
        <v>32500</v>
      </c>
      <c r="I85" s="56">
        <v>1364717</v>
      </c>
      <c r="J85" s="247"/>
      <c r="K85" s="24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Hoja170">
    <pageSetUpPr fitToPage="1"/>
  </sheetPr>
  <dimension ref="A1:L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" style="240" customWidth="1"/>
    <col min="2" max="9" width="15.7109375" style="240" customWidth="1"/>
    <col min="10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2" s="91" customFormat="1" ht="12.75" customHeight="1">
      <c r="A2" s="388"/>
    </row>
    <row r="3" spans="1:12" s="91" customFormat="1" ht="15">
      <c r="A3" s="1545" t="s">
        <v>1334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  <c r="L3" s="129"/>
    </row>
    <row r="4" spans="1:12" s="91" customFormat="1" ht="15">
      <c r="A4" s="1545" t="s">
        <v>1427</v>
      </c>
      <c r="B4" s="1545"/>
      <c r="C4" s="1545"/>
      <c r="D4" s="1545"/>
      <c r="E4" s="1545"/>
      <c r="F4" s="1545"/>
      <c r="G4" s="1545"/>
      <c r="H4" s="1545"/>
      <c r="I4" s="1545"/>
      <c r="J4" s="129"/>
      <c r="K4" s="129"/>
      <c r="L4" s="129"/>
    </row>
    <row r="5" spans="1:12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2" s="739" customFormat="1" ht="24.75" customHeight="1">
      <c r="A6" s="791"/>
      <c r="B6" s="1583" t="s">
        <v>1012</v>
      </c>
      <c r="C6" s="1535"/>
      <c r="D6" s="792" t="s">
        <v>1016</v>
      </c>
      <c r="E6" s="794"/>
      <c r="F6" s="792" t="s">
        <v>1017</v>
      </c>
      <c r="G6" s="793"/>
      <c r="H6" s="1583" t="s">
        <v>1015</v>
      </c>
      <c r="I6" s="1534"/>
    </row>
    <row r="7" spans="1:12" s="739" customFormat="1" ht="24.75" customHeight="1">
      <c r="A7" s="1182" t="s">
        <v>552</v>
      </c>
      <c r="B7" s="1668"/>
      <c r="C7" s="1670"/>
      <c r="D7" s="796" t="s">
        <v>1018</v>
      </c>
      <c r="E7" s="797"/>
      <c r="F7" s="1668" t="s">
        <v>1019</v>
      </c>
      <c r="G7" s="1670"/>
      <c r="H7" s="1668"/>
      <c r="I7" s="1669"/>
    </row>
    <row r="8" spans="1:12" s="739" customFormat="1" ht="24.75" customHeight="1">
      <c r="A8" s="1182" t="s">
        <v>531</v>
      </c>
      <c r="B8" s="1187" t="s">
        <v>373</v>
      </c>
      <c r="C8" s="781" t="s">
        <v>374</v>
      </c>
      <c r="D8" s="1187" t="s">
        <v>373</v>
      </c>
      <c r="E8" s="781" t="s">
        <v>374</v>
      </c>
      <c r="F8" s="1187" t="s">
        <v>373</v>
      </c>
      <c r="G8" s="781" t="s">
        <v>374</v>
      </c>
      <c r="H8" s="1187" t="s">
        <v>373</v>
      </c>
      <c r="I8" s="798" t="s">
        <v>374</v>
      </c>
    </row>
    <row r="9" spans="1:12" ht="23.25" customHeight="1" thickBot="1">
      <c r="A9" s="1182"/>
      <c r="B9" s="782" t="s">
        <v>383</v>
      </c>
      <c r="C9" s="1186" t="s">
        <v>526</v>
      </c>
      <c r="D9" s="782" t="s">
        <v>383</v>
      </c>
      <c r="E9" s="1186" t="s">
        <v>526</v>
      </c>
      <c r="F9" s="782" t="s">
        <v>383</v>
      </c>
      <c r="G9" s="1186" t="s">
        <v>526</v>
      </c>
      <c r="H9" s="782" t="s">
        <v>383</v>
      </c>
      <c r="I9" s="1188" t="s">
        <v>526</v>
      </c>
    </row>
    <row r="10" spans="1:12" ht="22.5" customHeight="1">
      <c r="A10" s="75" t="s">
        <v>452</v>
      </c>
      <c r="B10" s="45" t="s">
        <v>393</v>
      </c>
      <c r="C10" s="45" t="s">
        <v>393</v>
      </c>
      <c r="D10" s="45" t="s">
        <v>393</v>
      </c>
      <c r="E10" s="45" t="s">
        <v>393</v>
      </c>
      <c r="F10" s="45" t="s">
        <v>393</v>
      </c>
      <c r="G10" s="45" t="s">
        <v>393</v>
      </c>
      <c r="H10" s="126">
        <v>398</v>
      </c>
      <c r="I10" s="135">
        <v>9878</v>
      </c>
      <c r="J10" s="247"/>
      <c r="K10" s="247"/>
    </row>
    <row r="11" spans="1:12">
      <c r="A11" s="66" t="s">
        <v>453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48" t="s">
        <v>393</v>
      </c>
      <c r="H11" s="12">
        <v>218</v>
      </c>
      <c r="I11" s="13">
        <v>6540</v>
      </c>
      <c r="J11" s="247"/>
      <c r="K11" s="247"/>
    </row>
    <row r="12" spans="1:12">
      <c r="A12" s="66" t="s">
        <v>454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48">
        <v>281</v>
      </c>
      <c r="I12" s="49">
        <v>8764</v>
      </c>
      <c r="J12" s="247"/>
      <c r="K12" s="247"/>
    </row>
    <row r="13" spans="1:12">
      <c r="A13" s="66" t="s">
        <v>455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 t="s">
        <v>393</v>
      </c>
      <c r="H13" s="12">
        <v>397</v>
      </c>
      <c r="I13" s="13">
        <v>12275</v>
      </c>
      <c r="J13" s="247"/>
      <c r="K13" s="247"/>
    </row>
    <row r="14" spans="1:12">
      <c r="A14" s="76" t="s">
        <v>456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7">
        <v>1294</v>
      </c>
      <c r="I14" s="78">
        <v>37457</v>
      </c>
      <c r="J14" s="247"/>
      <c r="K14" s="247"/>
    </row>
    <row r="15" spans="1:12">
      <c r="A15" s="66"/>
      <c r="B15" s="48"/>
      <c r="C15" s="48"/>
      <c r="D15" s="48"/>
      <c r="E15" s="48"/>
      <c r="F15" s="48"/>
      <c r="G15" s="48"/>
      <c r="H15" s="48"/>
      <c r="I15" s="49"/>
      <c r="J15" s="247"/>
      <c r="K15" s="247"/>
    </row>
    <row r="16" spans="1:12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77">
        <v>195</v>
      </c>
      <c r="I16" s="78">
        <v>2220</v>
      </c>
      <c r="J16" s="247"/>
      <c r="K16" s="247"/>
    </row>
    <row r="17" spans="1:11">
      <c r="A17" s="66"/>
      <c r="B17" s="48"/>
      <c r="C17" s="48"/>
      <c r="D17" s="48"/>
      <c r="E17" s="48"/>
      <c r="F17" s="48"/>
      <c r="G17" s="48"/>
      <c r="H17" s="48"/>
      <c r="I17" s="49"/>
      <c r="J17" s="247"/>
      <c r="K17" s="247"/>
    </row>
    <row r="18" spans="1:11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77">
        <v>8</v>
      </c>
      <c r="I18" s="78">
        <v>138</v>
      </c>
      <c r="J18" s="247"/>
      <c r="K18" s="247"/>
    </row>
    <row r="19" spans="1:11">
      <c r="A19" s="66"/>
      <c r="B19" s="48"/>
      <c r="C19" s="48"/>
      <c r="D19" s="48"/>
      <c r="E19" s="48"/>
      <c r="F19" s="48"/>
      <c r="G19" s="48"/>
      <c r="H19" s="48"/>
      <c r="I19" s="49"/>
      <c r="J19" s="247"/>
      <c r="K19" s="247"/>
    </row>
    <row r="20" spans="1:11">
      <c r="A20" s="66" t="s">
        <v>537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12">
        <v>18</v>
      </c>
      <c r="I20" s="13">
        <v>504</v>
      </c>
      <c r="J20" s="247"/>
      <c r="K20" s="247"/>
    </row>
    <row r="21" spans="1:11">
      <c r="A21" s="66" t="s">
        <v>460</v>
      </c>
      <c r="B21" s="12" t="s">
        <v>393</v>
      </c>
      <c r="C21" s="12" t="s">
        <v>393</v>
      </c>
      <c r="D21" s="48" t="s">
        <v>393</v>
      </c>
      <c r="E21" s="48" t="s">
        <v>393</v>
      </c>
      <c r="F21" s="85">
        <v>20</v>
      </c>
      <c r="G21" s="85">
        <v>350</v>
      </c>
      <c r="H21" s="12" t="s">
        <v>393</v>
      </c>
      <c r="I21" s="13" t="s">
        <v>393</v>
      </c>
      <c r="J21" s="247"/>
      <c r="K21" s="247"/>
    </row>
    <row r="22" spans="1:11">
      <c r="A22" s="66" t="s">
        <v>461</v>
      </c>
      <c r="B22" s="48" t="s">
        <v>393</v>
      </c>
      <c r="C22" s="48" t="s">
        <v>393</v>
      </c>
      <c r="D22" s="48" t="s">
        <v>393</v>
      </c>
      <c r="E22" s="48" t="s">
        <v>393</v>
      </c>
      <c r="F22" s="85" t="s">
        <v>393</v>
      </c>
      <c r="G22" s="85" t="s">
        <v>393</v>
      </c>
      <c r="H22" s="12">
        <v>40</v>
      </c>
      <c r="I22" s="13">
        <v>770</v>
      </c>
      <c r="J22" s="247"/>
      <c r="K22" s="247"/>
    </row>
    <row r="23" spans="1:11">
      <c r="A23" s="76" t="s">
        <v>462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>
        <v>20</v>
      </c>
      <c r="G23" s="77">
        <v>350</v>
      </c>
      <c r="H23" s="77">
        <v>58</v>
      </c>
      <c r="I23" s="78">
        <v>1274</v>
      </c>
      <c r="J23" s="247"/>
      <c r="K23" s="247"/>
    </row>
    <row r="24" spans="1:11">
      <c r="A24" s="66"/>
      <c r="B24" s="48"/>
      <c r="C24" s="48"/>
      <c r="D24" s="48"/>
      <c r="E24" s="48"/>
      <c r="F24" s="48"/>
      <c r="G24" s="48"/>
      <c r="H24" s="48"/>
      <c r="I24" s="49"/>
      <c r="J24" s="247"/>
      <c r="K24" s="247"/>
    </row>
    <row r="25" spans="1:11">
      <c r="A25" s="76" t="s">
        <v>463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>
        <v>314</v>
      </c>
      <c r="G25" s="77">
        <v>18458</v>
      </c>
      <c r="H25" s="77" t="s">
        <v>393</v>
      </c>
      <c r="I25" s="78" t="s">
        <v>393</v>
      </c>
      <c r="J25" s="247"/>
      <c r="K25" s="247"/>
    </row>
    <row r="26" spans="1:11">
      <c r="A26" s="66"/>
      <c r="B26" s="48"/>
      <c r="C26" s="48"/>
      <c r="D26" s="48"/>
      <c r="E26" s="48"/>
      <c r="F26" s="48"/>
      <c r="G26" s="48"/>
      <c r="H26" s="48"/>
      <c r="I26" s="49"/>
      <c r="J26" s="247"/>
      <c r="K26" s="247"/>
    </row>
    <row r="27" spans="1:11">
      <c r="A27" s="76" t="s">
        <v>464</v>
      </c>
      <c r="B27" s="77">
        <v>38</v>
      </c>
      <c r="C27" s="77">
        <v>1550</v>
      </c>
      <c r="D27" s="77">
        <v>10</v>
      </c>
      <c r="E27" s="77">
        <v>500</v>
      </c>
      <c r="F27" s="77">
        <v>17</v>
      </c>
      <c r="G27" s="77">
        <v>950</v>
      </c>
      <c r="H27" s="77">
        <v>3</v>
      </c>
      <c r="I27" s="78">
        <v>196</v>
      </c>
      <c r="J27" s="247"/>
      <c r="K27" s="247"/>
    </row>
    <row r="28" spans="1:11">
      <c r="A28" s="66"/>
      <c r="B28" s="48"/>
      <c r="C28" s="48"/>
      <c r="D28" s="48"/>
      <c r="E28" s="48"/>
      <c r="F28" s="48"/>
      <c r="G28" s="48"/>
      <c r="H28" s="48"/>
      <c r="I28" s="49"/>
      <c r="J28" s="247"/>
      <c r="K28" s="247"/>
    </row>
    <row r="29" spans="1:11">
      <c r="A29" s="66" t="s">
        <v>465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85">
        <v>344</v>
      </c>
      <c r="G29" s="85">
        <v>18232</v>
      </c>
      <c r="H29" s="48" t="s">
        <v>393</v>
      </c>
      <c r="I29" s="49" t="s">
        <v>393</v>
      </c>
      <c r="J29" s="247"/>
      <c r="K29" s="247"/>
    </row>
    <row r="30" spans="1:11">
      <c r="A30" s="66" t="s">
        <v>466</v>
      </c>
      <c r="B30" s="48" t="s">
        <v>393</v>
      </c>
      <c r="C30" s="48" t="s">
        <v>393</v>
      </c>
      <c r="D30" s="48" t="s">
        <v>393</v>
      </c>
      <c r="E30" s="48" t="s">
        <v>393</v>
      </c>
      <c r="F30" s="48" t="s">
        <v>393</v>
      </c>
      <c r="G30" s="48" t="s">
        <v>393</v>
      </c>
      <c r="H30" s="48">
        <v>14</v>
      </c>
      <c r="I30" s="49">
        <v>476</v>
      </c>
      <c r="J30" s="247"/>
      <c r="K30" s="247"/>
    </row>
    <row r="31" spans="1:11">
      <c r="A31" s="66" t="s">
        <v>467</v>
      </c>
      <c r="B31" s="12" t="s">
        <v>393</v>
      </c>
      <c r="C31" s="12" t="s">
        <v>393</v>
      </c>
      <c r="D31" s="48" t="s">
        <v>393</v>
      </c>
      <c r="E31" s="48" t="s">
        <v>393</v>
      </c>
      <c r="F31" s="12" t="s">
        <v>393</v>
      </c>
      <c r="G31" s="12" t="s">
        <v>393</v>
      </c>
      <c r="H31" s="12">
        <v>1214</v>
      </c>
      <c r="I31" s="13">
        <v>42490</v>
      </c>
      <c r="J31" s="247"/>
      <c r="K31" s="247"/>
    </row>
    <row r="32" spans="1:11">
      <c r="A32" s="76" t="s">
        <v>468</v>
      </c>
      <c r="B32" s="77" t="s">
        <v>393</v>
      </c>
      <c r="C32" s="77" t="s">
        <v>393</v>
      </c>
      <c r="D32" s="77" t="s">
        <v>393</v>
      </c>
      <c r="E32" s="77" t="s">
        <v>393</v>
      </c>
      <c r="F32" s="77">
        <v>344</v>
      </c>
      <c r="G32" s="77">
        <v>18232</v>
      </c>
      <c r="H32" s="77">
        <v>1228</v>
      </c>
      <c r="I32" s="78">
        <v>42966</v>
      </c>
      <c r="J32" s="247"/>
      <c r="K32" s="247"/>
    </row>
    <row r="33" spans="1:11">
      <c r="A33" s="66"/>
      <c r="B33" s="48"/>
      <c r="C33" s="48"/>
      <c r="D33" s="48"/>
      <c r="E33" s="48"/>
      <c r="F33" s="48"/>
      <c r="G33" s="48"/>
      <c r="H33" s="48"/>
      <c r="I33" s="49"/>
      <c r="J33" s="247"/>
      <c r="K33" s="247"/>
    </row>
    <row r="34" spans="1:11">
      <c r="A34" s="66" t="s">
        <v>469</v>
      </c>
      <c r="B34" s="48">
        <v>123</v>
      </c>
      <c r="C34" s="83">
        <v>3861</v>
      </c>
      <c r="D34" s="48" t="s">
        <v>393</v>
      </c>
      <c r="E34" s="48" t="s">
        <v>393</v>
      </c>
      <c r="F34" s="83">
        <v>31</v>
      </c>
      <c r="G34" s="83">
        <v>965</v>
      </c>
      <c r="H34" s="83">
        <v>154</v>
      </c>
      <c r="I34" s="84">
        <v>4826</v>
      </c>
      <c r="J34" s="247"/>
      <c r="K34" s="247"/>
    </row>
    <row r="35" spans="1:11">
      <c r="A35" s="66" t="s">
        <v>470</v>
      </c>
      <c r="B35" s="48">
        <v>18</v>
      </c>
      <c r="C35" s="48">
        <v>408</v>
      </c>
      <c r="D35" s="83">
        <v>67</v>
      </c>
      <c r="E35" s="83">
        <v>1937</v>
      </c>
      <c r="F35" s="83">
        <v>73</v>
      </c>
      <c r="G35" s="83">
        <v>2039</v>
      </c>
      <c r="H35" s="83">
        <v>24</v>
      </c>
      <c r="I35" s="84">
        <v>714</v>
      </c>
      <c r="J35" s="247"/>
      <c r="K35" s="247"/>
    </row>
    <row r="36" spans="1:11">
      <c r="A36" s="66" t="s">
        <v>471</v>
      </c>
      <c r="B36" s="83">
        <v>14</v>
      </c>
      <c r="C36" s="83">
        <v>653</v>
      </c>
      <c r="D36" s="48" t="s">
        <v>393</v>
      </c>
      <c r="E36" s="48" t="s">
        <v>393</v>
      </c>
      <c r="F36" s="83">
        <v>42</v>
      </c>
      <c r="G36" s="83">
        <v>1959</v>
      </c>
      <c r="H36" s="83">
        <v>227</v>
      </c>
      <c r="I36" s="84">
        <v>10449</v>
      </c>
      <c r="J36" s="247"/>
      <c r="K36" s="247"/>
    </row>
    <row r="37" spans="1:11">
      <c r="A37" s="66" t="s">
        <v>472</v>
      </c>
      <c r="B37" s="83">
        <v>204</v>
      </c>
      <c r="C37" s="83">
        <v>9768</v>
      </c>
      <c r="D37" s="48" t="s">
        <v>393</v>
      </c>
      <c r="E37" s="48" t="s">
        <v>393</v>
      </c>
      <c r="F37" s="83" t="s">
        <v>393</v>
      </c>
      <c r="G37" s="83" t="s">
        <v>393</v>
      </c>
      <c r="H37" s="83">
        <v>203</v>
      </c>
      <c r="I37" s="84">
        <v>2442</v>
      </c>
      <c r="J37" s="247"/>
      <c r="K37" s="247"/>
    </row>
    <row r="38" spans="1:11">
      <c r="A38" s="76" t="s">
        <v>473</v>
      </c>
      <c r="B38" s="77">
        <v>359</v>
      </c>
      <c r="C38" s="77">
        <v>14690</v>
      </c>
      <c r="D38" s="77">
        <v>67</v>
      </c>
      <c r="E38" s="77">
        <v>1937</v>
      </c>
      <c r="F38" s="77">
        <v>146</v>
      </c>
      <c r="G38" s="77">
        <v>4963</v>
      </c>
      <c r="H38" s="77">
        <v>608</v>
      </c>
      <c r="I38" s="78">
        <v>18431</v>
      </c>
      <c r="J38" s="247"/>
      <c r="K38" s="247"/>
    </row>
    <row r="39" spans="1:11">
      <c r="A39" s="66"/>
      <c r="B39" s="48"/>
      <c r="C39" s="48"/>
      <c r="D39" s="48"/>
      <c r="E39" s="48"/>
      <c r="F39" s="48"/>
      <c r="G39" s="48"/>
      <c r="H39" s="48"/>
      <c r="I39" s="49"/>
      <c r="J39" s="247"/>
      <c r="K39" s="247"/>
    </row>
    <row r="40" spans="1:11">
      <c r="A40" s="76" t="s">
        <v>474</v>
      </c>
      <c r="B40" s="77">
        <v>33</v>
      </c>
      <c r="C40" s="77">
        <v>784</v>
      </c>
      <c r="D40" s="77" t="s">
        <v>393</v>
      </c>
      <c r="E40" s="77" t="s">
        <v>393</v>
      </c>
      <c r="F40" s="77">
        <v>169</v>
      </c>
      <c r="G40" s="77">
        <v>3993</v>
      </c>
      <c r="H40" s="77">
        <v>100</v>
      </c>
      <c r="I40" s="78">
        <v>2353</v>
      </c>
      <c r="J40" s="247"/>
      <c r="K40" s="247"/>
    </row>
    <row r="41" spans="1:11">
      <c r="A41" s="66"/>
      <c r="B41" s="48"/>
      <c r="C41" s="48"/>
      <c r="D41" s="48"/>
      <c r="E41" s="48"/>
      <c r="F41" s="48"/>
      <c r="G41" s="48"/>
      <c r="H41" s="48"/>
      <c r="I41" s="49"/>
      <c r="J41" s="247"/>
      <c r="K41" s="247"/>
    </row>
    <row r="42" spans="1:11">
      <c r="A42" s="66" t="s">
        <v>538</v>
      </c>
      <c r="B42" s="48" t="s">
        <v>393</v>
      </c>
      <c r="C42" s="48" t="s">
        <v>393</v>
      </c>
      <c r="D42" s="48" t="s">
        <v>393</v>
      </c>
      <c r="E42" s="48" t="s">
        <v>393</v>
      </c>
      <c r="F42" s="48">
        <v>180</v>
      </c>
      <c r="G42" s="48">
        <v>13500</v>
      </c>
      <c r="H42" s="12">
        <v>183</v>
      </c>
      <c r="I42" s="13">
        <v>6771</v>
      </c>
      <c r="J42" s="247"/>
      <c r="K42" s="247"/>
    </row>
    <row r="43" spans="1:11">
      <c r="A43" s="66" t="s">
        <v>476</v>
      </c>
      <c r="B43" s="12" t="s">
        <v>393</v>
      </c>
      <c r="C43" s="12" t="s">
        <v>393</v>
      </c>
      <c r="D43" s="12" t="s">
        <v>393</v>
      </c>
      <c r="E43" s="12" t="s">
        <v>393</v>
      </c>
      <c r="F43" s="48" t="s">
        <v>393</v>
      </c>
      <c r="G43" s="48" t="s">
        <v>393</v>
      </c>
      <c r="H43" s="12">
        <v>150</v>
      </c>
      <c r="I43" s="13">
        <v>8250</v>
      </c>
      <c r="J43" s="247"/>
      <c r="K43" s="247"/>
    </row>
    <row r="44" spans="1:11">
      <c r="A44" s="66" t="s">
        <v>477</v>
      </c>
      <c r="B44" s="12">
        <v>12</v>
      </c>
      <c r="C44" s="12">
        <v>288</v>
      </c>
      <c r="D44" s="85">
        <v>6</v>
      </c>
      <c r="E44" s="85">
        <v>132</v>
      </c>
      <c r="F44" s="12" t="s">
        <v>393</v>
      </c>
      <c r="G44" s="12" t="s">
        <v>393</v>
      </c>
      <c r="H44" s="12">
        <v>6</v>
      </c>
      <c r="I44" s="13">
        <v>108</v>
      </c>
      <c r="J44" s="247"/>
      <c r="K44" s="247"/>
    </row>
    <row r="45" spans="1:11">
      <c r="A45" s="66" t="s">
        <v>478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48" t="s">
        <v>393</v>
      </c>
      <c r="G45" s="48" t="s">
        <v>393</v>
      </c>
      <c r="H45" s="12">
        <v>123</v>
      </c>
      <c r="I45" s="13">
        <v>6000</v>
      </c>
      <c r="J45" s="247"/>
      <c r="K45" s="247"/>
    </row>
    <row r="46" spans="1:11">
      <c r="A46" s="66" t="s">
        <v>479</v>
      </c>
      <c r="B46" s="85">
        <v>2</v>
      </c>
      <c r="C46" s="85">
        <v>50</v>
      </c>
      <c r="D46" s="85">
        <v>5</v>
      </c>
      <c r="E46" s="85">
        <v>140</v>
      </c>
      <c r="F46" s="85">
        <v>8</v>
      </c>
      <c r="G46" s="85">
        <v>224</v>
      </c>
      <c r="H46" s="12">
        <v>35</v>
      </c>
      <c r="I46" s="13">
        <v>980</v>
      </c>
      <c r="J46" s="247"/>
      <c r="K46" s="247"/>
    </row>
    <row r="47" spans="1:11">
      <c r="A47" s="66" t="s">
        <v>480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48" t="s">
        <v>393</v>
      </c>
      <c r="G47" s="48" t="s">
        <v>393</v>
      </c>
      <c r="H47" s="12">
        <v>306</v>
      </c>
      <c r="I47" s="13">
        <v>12240</v>
      </c>
      <c r="J47" s="247"/>
      <c r="K47" s="247"/>
    </row>
    <row r="48" spans="1:11">
      <c r="A48" s="66" t="s">
        <v>481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48" t="s">
        <v>393</v>
      </c>
      <c r="H48" s="12">
        <v>22</v>
      </c>
      <c r="I48" s="13">
        <v>1100</v>
      </c>
      <c r="J48" s="247"/>
      <c r="K48" s="247"/>
    </row>
    <row r="49" spans="1:11">
      <c r="A49" s="66" t="s">
        <v>482</v>
      </c>
      <c r="B49" s="48" t="s">
        <v>393</v>
      </c>
      <c r="C49" s="48" t="s">
        <v>393</v>
      </c>
      <c r="D49" s="48" t="s">
        <v>393</v>
      </c>
      <c r="E49" s="48" t="s">
        <v>393</v>
      </c>
      <c r="F49" s="12">
        <v>715</v>
      </c>
      <c r="G49" s="12">
        <v>32175</v>
      </c>
      <c r="H49" s="12" t="s">
        <v>393</v>
      </c>
      <c r="I49" s="13" t="s">
        <v>393</v>
      </c>
      <c r="J49" s="247"/>
      <c r="K49" s="247"/>
    </row>
    <row r="50" spans="1:11">
      <c r="A50" s="66" t="s">
        <v>483</v>
      </c>
      <c r="B50" s="12" t="s">
        <v>393</v>
      </c>
      <c r="C50" s="12" t="s">
        <v>393</v>
      </c>
      <c r="D50" s="48" t="s">
        <v>393</v>
      </c>
      <c r="E50" s="48" t="s">
        <v>393</v>
      </c>
      <c r="F50" s="12">
        <v>15</v>
      </c>
      <c r="G50" s="12">
        <v>585</v>
      </c>
      <c r="H50" s="12">
        <v>60</v>
      </c>
      <c r="I50" s="13">
        <v>2340</v>
      </c>
      <c r="J50" s="247"/>
      <c r="K50" s="247"/>
    </row>
    <row r="51" spans="1:11">
      <c r="A51" s="76" t="s">
        <v>484</v>
      </c>
      <c r="B51" s="77">
        <v>14</v>
      </c>
      <c r="C51" s="77">
        <v>338</v>
      </c>
      <c r="D51" s="77">
        <v>11</v>
      </c>
      <c r="E51" s="77">
        <v>272</v>
      </c>
      <c r="F51" s="77">
        <v>918</v>
      </c>
      <c r="G51" s="77">
        <v>46484</v>
      </c>
      <c r="H51" s="77">
        <v>885</v>
      </c>
      <c r="I51" s="78">
        <v>37789</v>
      </c>
      <c r="J51" s="247"/>
      <c r="K51" s="247"/>
    </row>
    <row r="52" spans="1:11">
      <c r="A52" s="66"/>
      <c r="B52" s="48"/>
      <c r="C52" s="48"/>
      <c r="D52" s="48"/>
      <c r="E52" s="48"/>
      <c r="F52" s="48"/>
      <c r="G52" s="48"/>
      <c r="H52" s="48"/>
      <c r="I52" s="49"/>
      <c r="J52" s="247"/>
      <c r="K52" s="247"/>
    </row>
    <row r="53" spans="1:11">
      <c r="A53" s="76" t="s">
        <v>485</v>
      </c>
      <c r="B53" s="77" t="s">
        <v>393</v>
      </c>
      <c r="C53" s="77" t="s">
        <v>393</v>
      </c>
      <c r="D53" s="77" t="s">
        <v>393</v>
      </c>
      <c r="E53" s="77" t="s">
        <v>393</v>
      </c>
      <c r="F53" s="77">
        <v>503</v>
      </c>
      <c r="G53" s="77">
        <v>19400</v>
      </c>
      <c r="H53" s="77" t="s">
        <v>393</v>
      </c>
      <c r="I53" s="78" t="s">
        <v>393</v>
      </c>
      <c r="J53" s="247"/>
      <c r="K53" s="247"/>
    </row>
    <row r="54" spans="1:11">
      <c r="A54" s="66"/>
      <c r="B54" s="48"/>
      <c r="C54" s="48"/>
      <c r="D54" s="48"/>
      <c r="E54" s="48"/>
      <c r="F54" s="48"/>
      <c r="G54" s="48"/>
      <c r="H54" s="48"/>
      <c r="I54" s="49"/>
      <c r="J54" s="247"/>
      <c r="K54" s="247"/>
    </row>
    <row r="55" spans="1:11">
      <c r="A55" s="66" t="s">
        <v>486</v>
      </c>
      <c r="B55" s="12">
        <v>125</v>
      </c>
      <c r="C55" s="12">
        <v>6877</v>
      </c>
      <c r="D55" s="48" t="s">
        <v>393</v>
      </c>
      <c r="E55" s="48" t="s">
        <v>393</v>
      </c>
      <c r="F55" s="12">
        <v>5300</v>
      </c>
      <c r="G55" s="12">
        <v>408100</v>
      </c>
      <c r="H55" s="85">
        <v>500</v>
      </c>
      <c r="I55" s="128">
        <v>33000</v>
      </c>
      <c r="J55" s="247"/>
      <c r="K55" s="247"/>
    </row>
    <row r="56" spans="1:11">
      <c r="A56" s="66" t="s">
        <v>487</v>
      </c>
      <c r="B56" s="12">
        <v>270</v>
      </c>
      <c r="C56" s="12">
        <v>13500</v>
      </c>
      <c r="D56" s="12">
        <v>1515</v>
      </c>
      <c r="E56" s="12">
        <v>90900</v>
      </c>
      <c r="F56" s="12" t="s">
        <v>393</v>
      </c>
      <c r="G56" s="12" t="s">
        <v>393</v>
      </c>
      <c r="H56" s="12">
        <v>1600</v>
      </c>
      <c r="I56" s="13">
        <v>112000</v>
      </c>
      <c r="J56" s="247"/>
      <c r="K56" s="247"/>
    </row>
    <row r="57" spans="1:11">
      <c r="A57" s="66" t="s">
        <v>488</v>
      </c>
      <c r="B57" s="48">
        <v>1000</v>
      </c>
      <c r="C57" s="48">
        <v>70000</v>
      </c>
      <c r="D57" s="48" t="s">
        <v>393</v>
      </c>
      <c r="E57" s="48" t="s">
        <v>393</v>
      </c>
      <c r="F57" s="12" t="s">
        <v>393</v>
      </c>
      <c r="G57" s="12" t="s">
        <v>393</v>
      </c>
      <c r="H57" s="12">
        <v>164</v>
      </c>
      <c r="I57" s="13">
        <v>11480</v>
      </c>
      <c r="J57" s="247"/>
      <c r="K57" s="247"/>
    </row>
    <row r="58" spans="1:11">
      <c r="A58" s="66" t="s">
        <v>489</v>
      </c>
      <c r="B58" s="48" t="s">
        <v>393</v>
      </c>
      <c r="C58" s="48" t="s">
        <v>393</v>
      </c>
      <c r="D58" s="48" t="s">
        <v>393</v>
      </c>
      <c r="E58" s="48" t="s">
        <v>393</v>
      </c>
      <c r="F58" s="48" t="s">
        <v>393</v>
      </c>
      <c r="G58" s="48" t="s">
        <v>393</v>
      </c>
      <c r="H58" s="12">
        <v>12</v>
      </c>
      <c r="I58" s="13">
        <v>480</v>
      </c>
      <c r="J58" s="247"/>
      <c r="K58" s="247"/>
    </row>
    <row r="59" spans="1:11">
      <c r="A59" s="66" t="s">
        <v>490</v>
      </c>
      <c r="B59" s="12">
        <v>50</v>
      </c>
      <c r="C59" s="12">
        <v>2250</v>
      </c>
      <c r="D59" s="12" t="s">
        <v>393</v>
      </c>
      <c r="E59" s="12" t="s">
        <v>393</v>
      </c>
      <c r="F59" s="85">
        <v>894</v>
      </c>
      <c r="G59" s="85">
        <v>66378</v>
      </c>
      <c r="H59" s="12">
        <v>30</v>
      </c>
      <c r="I59" s="13">
        <v>1500</v>
      </c>
      <c r="J59" s="247"/>
      <c r="K59" s="247"/>
    </row>
    <row r="60" spans="1:11">
      <c r="A60" s="76" t="s">
        <v>565</v>
      </c>
      <c r="B60" s="77">
        <v>1445</v>
      </c>
      <c r="C60" s="77">
        <v>92627</v>
      </c>
      <c r="D60" s="77">
        <v>1515</v>
      </c>
      <c r="E60" s="77">
        <v>90900</v>
      </c>
      <c r="F60" s="77">
        <v>6194</v>
      </c>
      <c r="G60" s="77">
        <v>474478</v>
      </c>
      <c r="H60" s="77">
        <v>2306</v>
      </c>
      <c r="I60" s="78">
        <v>158460</v>
      </c>
      <c r="J60" s="247"/>
      <c r="K60" s="247"/>
    </row>
    <row r="61" spans="1:11">
      <c r="A61" s="66"/>
      <c r="B61" s="48"/>
      <c r="C61" s="48"/>
      <c r="D61" s="48"/>
      <c r="E61" s="48"/>
      <c r="F61" s="48"/>
      <c r="G61" s="48"/>
      <c r="H61" s="48"/>
      <c r="I61" s="49"/>
      <c r="J61" s="247"/>
      <c r="K61" s="247"/>
    </row>
    <row r="62" spans="1:11">
      <c r="A62" s="66" t="s">
        <v>492</v>
      </c>
      <c r="B62" s="12">
        <v>200</v>
      </c>
      <c r="C62" s="12">
        <v>7000</v>
      </c>
      <c r="D62" s="48" t="s">
        <v>393</v>
      </c>
      <c r="E62" s="48" t="s">
        <v>393</v>
      </c>
      <c r="F62" s="12">
        <v>110</v>
      </c>
      <c r="G62" s="12">
        <v>3850</v>
      </c>
      <c r="H62" s="12">
        <v>229</v>
      </c>
      <c r="I62" s="13">
        <v>8015</v>
      </c>
      <c r="J62" s="247"/>
      <c r="K62" s="247"/>
    </row>
    <row r="63" spans="1:11">
      <c r="A63" s="66" t="s">
        <v>493</v>
      </c>
      <c r="B63" s="12">
        <v>146</v>
      </c>
      <c r="C63" s="12">
        <v>3649</v>
      </c>
      <c r="D63" s="48" t="s">
        <v>393</v>
      </c>
      <c r="E63" s="48" t="s">
        <v>393</v>
      </c>
      <c r="F63" s="12">
        <v>78</v>
      </c>
      <c r="G63" s="12">
        <v>1736</v>
      </c>
      <c r="H63" s="48" t="s">
        <v>393</v>
      </c>
      <c r="I63" s="13" t="s">
        <v>393</v>
      </c>
      <c r="J63" s="247"/>
      <c r="K63" s="247"/>
    </row>
    <row r="64" spans="1:11">
      <c r="A64" s="66" t="s">
        <v>494</v>
      </c>
      <c r="B64" s="12">
        <v>1008</v>
      </c>
      <c r="C64" s="12">
        <v>55440</v>
      </c>
      <c r="D64" s="12">
        <v>57</v>
      </c>
      <c r="E64" s="12">
        <v>1672</v>
      </c>
      <c r="F64" s="12" t="s">
        <v>393</v>
      </c>
      <c r="G64" s="12" t="s">
        <v>393</v>
      </c>
      <c r="H64" s="48" t="s">
        <v>393</v>
      </c>
      <c r="I64" s="13" t="s">
        <v>393</v>
      </c>
      <c r="J64" s="247"/>
      <c r="K64" s="247"/>
    </row>
    <row r="65" spans="1:11">
      <c r="A65" s="76" t="s">
        <v>495</v>
      </c>
      <c r="B65" s="77">
        <v>1354</v>
      </c>
      <c r="C65" s="77">
        <v>66089</v>
      </c>
      <c r="D65" s="77">
        <v>57</v>
      </c>
      <c r="E65" s="77">
        <v>1672</v>
      </c>
      <c r="F65" s="77">
        <v>188</v>
      </c>
      <c r="G65" s="77">
        <v>5586</v>
      </c>
      <c r="H65" s="77">
        <v>229</v>
      </c>
      <c r="I65" s="78">
        <v>8015</v>
      </c>
      <c r="J65" s="247"/>
      <c r="K65" s="247"/>
    </row>
    <row r="66" spans="1:11">
      <c r="A66" s="66"/>
      <c r="B66" s="48"/>
      <c r="C66" s="48"/>
      <c r="D66" s="48"/>
      <c r="E66" s="48"/>
      <c r="F66" s="48"/>
      <c r="G66" s="48"/>
      <c r="H66" s="48"/>
      <c r="I66" s="49"/>
      <c r="J66" s="247"/>
      <c r="K66" s="247"/>
    </row>
    <row r="67" spans="1:11">
      <c r="A67" s="76" t="s">
        <v>496</v>
      </c>
      <c r="B67" s="77">
        <v>533</v>
      </c>
      <c r="C67" s="77">
        <v>32881</v>
      </c>
      <c r="D67" s="77" t="s">
        <v>393</v>
      </c>
      <c r="E67" s="77" t="s">
        <v>393</v>
      </c>
      <c r="F67" s="77">
        <v>54</v>
      </c>
      <c r="G67" s="77">
        <v>3331</v>
      </c>
      <c r="H67" s="77">
        <v>111</v>
      </c>
      <c r="I67" s="78">
        <v>6848</v>
      </c>
      <c r="J67" s="247"/>
      <c r="K67" s="247"/>
    </row>
    <row r="68" spans="1:11">
      <c r="A68" s="66"/>
      <c r="B68" s="48"/>
      <c r="C68" s="48"/>
      <c r="D68" s="48"/>
      <c r="E68" s="48"/>
      <c r="F68" s="48"/>
      <c r="G68" s="48"/>
      <c r="H68" s="48"/>
      <c r="I68" s="49"/>
      <c r="J68" s="247"/>
      <c r="K68" s="247"/>
    </row>
    <row r="69" spans="1:11">
      <c r="A69" s="66" t="s">
        <v>497</v>
      </c>
      <c r="B69" s="48" t="s">
        <v>393</v>
      </c>
      <c r="C69" s="12" t="s">
        <v>393</v>
      </c>
      <c r="D69" s="48" t="s">
        <v>393</v>
      </c>
      <c r="E69" s="48" t="s">
        <v>393</v>
      </c>
      <c r="F69" s="48" t="s">
        <v>393</v>
      </c>
      <c r="G69" s="12" t="s">
        <v>393</v>
      </c>
      <c r="H69" s="48">
        <v>115</v>
      </c>
      <c r="I69" s="13">
        <v>4025</v>
      </c>
      <c r="J69" s="247"/>
      <c r="K69" s="247"/>
    </row>
    <row r="70" spans="1:11">
      <c r="A70" s="66" t="s">
        <v>498</v>
      </c>
      <c r="B70" s="48" t="s">
        <v>393</v>
      </c>
      <c r="C70" s="12" t="s">
        <v>393</v>
      </c>
      <c r="D70" s="48" t="s">
        <v>393</v>
      </c>
      <c r="E70" s="48" t="s">
        <v>393</v>
      </c>
      <c r="F70" s="48" t="s">
        <v>393</v>
      </c>
      <c r="G70" s="12" t="s">
        <v>393</v>
      </c>
      <c r="H70" s="48">
        <v>10</v>
      </c>
      <c r="I70" s="13">
        <v>330</v>
      </c>
      <c r="J70" s="247"/>
      <c r="K70" s="247"/>
    </row>
    <row r="71" spans="1:11">
      <c r="A71" s="76" t="s">
        <v>499</v>
      </c>
      <c r="B71" s="77" t="s">
        <v>393</v>
      </c>
      <c r="C71" s="77" t="s">
        <v>393</v>
      </c>
      <c r="D71" s="77" t="s">
        <v>393</v>
      </c>
      <c r="E71" s="77" t="s">
        <v>393</v>
      </c>
      <c r="F71" s="77" t="s">
        <v>393</v>
      </c>
      <c r="G71" s="77" t="s">
        <v>393</v>
      </c>
      <c r="H71" s="77">
        <v>125</v>
      </c>
      <c r="I71" s="78">
        <v>4355</v>
      </c>
      <c r="J71" s="247"/>
      <c r="K71" s="247"/>
    </row>
    <row r="72" spans="1:11">
      <c r="A72" s="66"/>
      <c r="B72" s="48"/>
      <c r="C72" s="48"/>
      <c r="D72" s="48"/>
      <c r="E72" s="48"/>
      <c r="F72" s="48"/>
      <c r="G72" s="48"/>
      <c r="H72" s="48"/>
      <c r="I72" s="49"/>
      <c r="J72" s="247"/>
      <c r="K72" s="247"/>
    </row>
    <row r="73" spans="1:11">
      <c r="A73" s="66" t="s">
        <v>500</v>
      </c>
      <c r="B73" s="12">
        <v>21</v>
      </c>
      <c r="C73" s="12">
        <v>360</v>
      </c>
      <c r="D73" s="12">
        <v>17</v>
      </c>
      <c r="E73" s="12">
        <v>332</v>
      </c>
      <c r="F73" s="85">
        <v>53</v>
      </c>
      <c r="G73" s="85">
        <v>1320</v>
      </c>
      <c r="H73" s="85">
        <v>14</v>
      </c>
      <c r="I73" s="128">
        <v>214</v>
      </c>
      <c r="J73" s="247"/>
      <c r="K73" s="247"/>
    </row>
    <row r="74" spans="1:11">
      <c r="A74" s="66" t="s">
        <v>501</v>
      </c>
      <c r="B74" s="12">
        <v>70</v>
      </c>
      <c r="C74" s="12">
        <v>1960</v>
      </c>
      <c r="D74" s="12">
        <v>80</v>
      </c>
      <c r="E74" s="12">
        <v>2240</v>
      </c>
      <c r="F74" s="48" t="s">
        <v>393</v>
      </c>
      <c r="G74" s="48" t="s">
        <v>393</v>
      </c>
      <c r="H74" s="12">
        <v>56</v>
      </c>
      <c r="I74" s="13">
        <v>1575</v>
      </c>
      <c r="J74" s="247"/>
      <c r="K74" s="247"/>
    </row>
    <row r="75" spans="1:11">
      <c r="A75" s="66" t="s">
        <v>502</v>
      </c>
      <c r="B75" s="12">
        <v>437</v>
      </c>
      <c r="C75" s="12">
        <v>20617</v>
      </c>
      <c r="D75" s="48">
        <v>305</v>
      </c>
      <c r="E75" s="48">
        <v>13607</v>
      </c>
      <c r="F75" s="12" t="s">
        <v>393</v>
      </c>
      <c r="G75" s="12" t="s">
        <v>393</v>
      </c>
      <c r="H75" s="12">
        <v>131</v>
      </c>
      <c r="I75" s="13">
        <v>7010</v>
      </c>
      <c r="J75" s="247"/>
      <c r="K75" s="247"/>
    </row>
    <row r="76" spans="1:11">
      <c r="A76" s="66" t="s">
        <v>503</v>
      </c>
      <c r="B76" s="12">
        <v>162</v>
      </c>
      <c r="C76" s="12">
        <v>5799</v>
      </c>
      <c r="D76" s="48">
        <v>25</v>
      </c>
      <c r="E76" s="48">
        <v>565</v>
      </c>
      <c r="F76" s="12">
        <v>106</v>
      </c>
      <c r="G76" s="12">
        <v>4777</v>
      </c>
      <c r="H76" s="12">
        <v>6</v>
      </c>
      <c r="I76" s="13">
        <v>390</v>
      </c>
      <c r="J76" s="247"/>
      <c r="K76" s="247"/>
    </row>
    <row r="77" spans="1:11">
      <c r="A77" s="66" t="s">
        <v>504</v>
      </c>
      <c r="B77" s="12">
        <v>20</v>
      </c>
      <c r="C77" s="12">
        <v>500</v>
      </c>
      <c r="D77" s="12">
        <v>20</v>
      </c>
      <c r="E77" s="12">
        <v>540</v>
      </c>
      <c r="F77" s="12">
        <v>20</v>
      </c>
      <c r="G77" s="12">
        <v>540</v>
      </c>
      <c r="H77" s="12" t="s">
        <v>393</v>
      </c>
      <c r="I77" s="13" t="s">
        <v>393</v>
      </c>
      <c r="J77" s="247"/>
      <c r="K77" s="247"/>
    </row>
    <row r="78" spans="1:11">
      <c r="A78" s="66" t="s">
        <v>505</v>
      </c>
      <c r="B78" s="12">
        <v>66</v>
      </c>
      <c r="C78" s="12">
        <v>2500</v>
      </c>
      <c r="D78" s="48">
        <v>84</v>
      </c>
      <c r="E78" s="48">
        <v>3230</v>
      </c>
      <c r="F78" s="12" t="s">
        <v>393</v>
      </c>
      <c r="G78" s="12" t="s">
        <v>393</v>
      </c>
      <c r="H78" s="12">
        <v>37</v>
      </c>
      <c r="I78" s="13">
        <v>1430</v>
      </c>
      <c r="J78" s="247"/>
      <c r="K78" s="247"/>
    </row>
    <row r="79" spans="1:11">
      <c r="A79" s="66" t="s">
        <v>506</v>
      </c>
      <c r="B79" s="12">
        <v>170</v>
      </c>
      <c r="C79" s="12">
        <v>7140</v>
      </c>
      <c r="D79" s="48" t="s">
        <v>393</v>
      </c>
      <c r="E79" s="48" t="s">
        <v>393</v>
      </c>
      <c r="F79" s="12" t="s">
        <v>393</v>
      </c>
      <c r="G79" s="12" t="s">
        <v>393</v>
      </c>
      <c r="H79" s="48">
        <v>397</v>
      </c>
      <c r="I79" s="13">
        <v>15135</v>
      </c>
      <c r="J79" s="247"/>
      <c r="K79" s="247"/>
    </row>
    <row r="80" spans="1:11">
      <c r="A80" s="66" t="s">
        <v>507</v>
      </c>
      <c r="B80" s="12">
        <v>292</v>
      </c>
      <c r="C80" s="12">
        <v>15320</v>
      </c>
      <c r="D80" s="85">
        <v>250</v>
      </c>
      <c r="E80" s="85">
        <v>13116</v>
      </c>
      <c r="F80" s="12">
        <v>208</v>
      </c>
      <c r="G80" s="12">
        <v>10912</v>
      </c>
      <c r="H80" s="12">
        <v>83</v>
      </c>
      <c r="I80" s="13">
        <v>4355</v>
      </c>
      <c r="J80" s="247"/>
      <c r="K80" s="247"/>
    </row>
    <row r="81" spans="1:11">
      <c r="A81" s="472" t="s">
        <v>508</v>
      </c>
      <c r="B81" s="77">
        <v>1238</v>
      </c>
      <c r="C81" s="77">
        <v>54196</v>
      </c>
      <c r="D81" s="77">
        <v>781</v>
      </c>
      <c r="E81" s="77">
        <v>33630</v>
      </c>
      <c r="F81" s="77">
        <v>387</v>
      </c>
      <c r="G81" s="77">
        <v>17549</v>
      </c>
      <c r="H81" s="77">
        <v>724</v>
      </c>
      <c r="I81" s="78">
        <v>30109</v>
      </c>
      <c r="J81" s="247"/>
      <c r="K81" s="247"/>
    </row>
    <row r="82" spans="1:11">
      <c r="A82" s="66"/>
      <c r="B82" s="48"/>
      <c r="C82" s="48"/>
      <c r="D82" s="48"/>
      <c r="E82" s="48"/>
      <c r="F82" s="48"/>
      <c r="G82" s="48"/>
      <c r="H82" s="48"/>
      <c r="I82" s="49"/>
    </row>
    <row r="83" spans="1:11">
      <c r="A83" s="66" t="s">
        <v>509</v>
      </c>
      <c r="B83" s="48" t="s">
        <v>393</v>
      </c>
      <c r="C83" s="48" t="s">
        <v>393</v>
      </c>
      <c r="D83" s="48" t="s">
        <v>393</v>
      </c>
      <c r="E83" s="48" t="s">
        <v>393</v>
      </c>
      <c r="F83" s="48" t="s">
        <v>393</v>
      </c>
      <c r="G83" s="48" t="s">
        <v>393</v>
      </c>
      <c r="H83" s="12">
        <v>182</v>
      </c>
      <c r="I83" s="13">
        <v>3389</v>
      </c>
    </row>
    <row r="84" spans="1:11">
      <c r="A84" s="66" t="s">
        <v>510</v>
      </c>
      <c r="B84" s="48" t="s">
        <v>393</v>
      </c>
      <c r="C84" s="48" t="s">
        <v>393</v>
      </c>
      <c r="D84" s="48" t="s">
        <v>393</v>
      </c>
      <c r="E84" s="48" t="s">
        <v>393</v>
      </c>
      <c r="F84" s="48" t="s">
        <v>393</v>
      </c>
      <c r="G84" s="48" t="s">
        <v>393</v>
      </c>
      <c r="H84" s="12">
        <v>196</v>
      </c>
      <c r="I84" s="13">
        <v>4877</v>
      </c>
    </row>
    <row r="85" spans="1:11">
      <c r="A85" s="472" t="s">
        <v>511</v>
      </c>
      <c r="B85" s="77" t="s">
        <v>393</v>
      </c>
      <c r="C85" s="77" t="s">
        <v>393</v>
      </c>
      <c r="D85" s="77" t="s">
        <v>393</v>
      </c>
      <c r="E85" s="77" t="s">
        <v>393</v>
      </c>
      <c r="F85" s="77" t="s">
        <v>393</v>
      </c>
      <c r="G85" s="77" t="s">
        <v>393</v>
      </c>
      <c r="H85" s="77">
        <v>378</v>
      </c>
      <c r="I85" s="78">
        <v>8266</v>
      </c>
    </row>
    <row r="86" spans="1:11">
      <c r="A86" s="66"/>
      <c r="B86" s="48"/>
      <c r="C86" s="48"/>
      <c r="D86" s="48"/>
      <c r="E86" s="48"/>
      <c r="F86" s="48"/>
      <c r="G86" s="48"/>
      <c r="H86" s="48"/>
      <c r="I86" s="49"/>
    </row>
    <row r="87" spans="1:11" ht="13.5" thickBot="1">
      <c r="A87" s="473" t="s">
        <v>512</v>
      </c>
      <c r="B87" s="55">
        <v>5014</v>
      </c>
      <c r="C87" s="55">
        <v>263155</v>
      </c>
      <c r="D87" s="55">
        <v>2441</v>
      </c>
      <c r="E87" s="55">
        <v>128911</v>
      </c>
      <c r="F87" s="55">
        <v>9254</v>
      </c>
      <c r="G87" s="55">
        <v>613774</v>
      </c>
      <c r="H87" s="55">
        <v>8252</v>
      </c>
      <c r="I87" s="56">
        <v>358877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Hoja203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3.57031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1428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7" customHeight="1">
      <c r="A5" s="1189" t="s">
        <v>552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542" t="s">
        <v>381</v>
      </c>
    </row>
    <row r="6" spans="1:11" s="739" customFormat="1" ht="27" customHeight="1">
      <c r="A6" s="1190" t="s">
        <v>531</v>
      </c>
      <c r="B6" s="870"/>
      <c r="C6" s="935" t="s">
        <v>388</v>
      </c>
      <c r="D6" s="935"/>
      <c r="E6" s="870" t="s">
        <v>836</v>
      </c>
      <c r="F6" s="870"/>
      <c r="G6" s="935" t="s">
        <v>388</v>
      </c>
      <c r="H6" s="935"/>
      <c r="I6" s="1543"/>
    </row>
    <row r="7" spans="1:11" s="739" customFormat="1" ht="27" customHeight="1" thickBot="1">
      <c r="A7" s="1191"/>
      <c r="B7" s="1197" t="s">
        <v>387</v>
      </c>
      <c r="C7" s="733" t="s">
        <v>883</v>
      </c>
      <c r="D7" s="733" t="s">
        <v>884</v>
      </c>
      <c r="E7" s="733" t="s">
        <v>389</v>
      </c>
      <c r="F7" s="733" t="s">
        <v>387</v>
      </c>
      <c r="G7" s="733" t="s">
        <v>883</v>
      </c>
      <c r="H7" s="733" t="s">
        <v>884</v>
      </c>
      <c r="I7" s="1544"/>
    </row>
    <row r="8" spans="1:11" ht="22.5" customHeight="1">
      <c r="A8" s="75" t="s">
        <v>452</v>
      </c>
      <c r="B8" s="126" t="s">
        <v>393</v>
      </c>
      <c r="C8" s="126" t="s">
        <v>393</v>
      </c>
      <c r="D8" s="45" t="s">
        <v>393</v>
      </c>
      <c r="E8" s="45" t="s">
        <v>393</v>
      </c>
      <c r="F8" s="126" t="s">
        <v>393</v>
      </c>
      <c r="G8" s="126" t="s">
        <v>393</v>
      </c>
      <c r="H8" s="45" t="s">
        <v>393</v>
      </c>
      <c r="I8" s="135" t="s">
        <v>393</v>
      </c>
      <c r="J8" s="247"/>
      <c r="K8" s="247"/>
    </row>
    <row r="9" spans="1:11">
      <c r="A9" s="66" t="s">
        <v>453</v>
      </c>
      <c r="B9" s="12" t="s">
        <v>393</v>
      </c>
      <c r="C9" s="85" t="s">
        <v>393</v>
      </c>
      <c r="D9" s="48" t="s">
        <v>393</v>
      </c>
      <c r="E9" s="48" t="s">
        <v>393</v>
      </c>
      <c r="F9" s="12" t="s">
        <v>393</v>
      </c>
      <c r="G9" s="85" t="s">
        <v>393</v>
      </c>
      <c r="H9" s="48" t="s">
        <v>393</v>
      </c>
      <c r="I9" s="13" t="s">
        <v>393</v>
      </c>
      <c r="J9" s="247"/>
      <c r="K9" s="247"/>
    </row>
    <row r="10" spans="1:11">
      <c r="A10" s="66" t="s">
        <v>454</v>
      </c>
      <c r="B10" s="12" t="s">
        <v>393</v>
      </c>
      <c r="C10" s="12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12" t="s">
        <v>393</v>
      </c>
      <c r="C11" s="12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13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  <c r="J12" s="247"/>
      <c r="K12" s="247"/>
    </row>
    <row r="13" spans="1:11">
      <c r="A13" s="66"/>
      <c r="B13" s="12"/>
      <c r="C13" s="12"/>
      <c r="D13" s="48"/>
      <c r="E13" s="48"/>
      <c r="F13" s="12"/>
      <c r="G13" s="12"/>
      <c r="H13" s="48"/>
      <c r="I13" s="13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81" t="s">
        <v>393</v>
      </c>
      <c r="G14" s="81" t="s">
        <v>393</v>
      </c>
      <c r="H14" s="77" t="s">
        <v>393</v>
      </c>
      <c r="I14" s="78" t="s">
        <v>393</v>
      </c>
      <c r="J14" s="247"/>
      <c r="K14" s="247"/>
    </row>
    <row r="15" spans="1:11">
      <c r="A15" s="66"/>
      <c r="B15" s="83"/>
      <c r="C15" s="83"/>
      <c r="D15" s="48"/>
      <c r="E15" s="48"/>
      <c r="F15" s="83"/>
      <c r="G15" s="83"/>
      <c r="H15" s="48"/>
      <c r="I15" s="13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81" t="s">
        <v>393</v>
      </c>
      <c r="G16" s="81" t="s">
        <v>393</v>
      </c>
      <c r="H16" s="77" t="s">
        <v>393</v>
      </c>
      <c r="I16" s="78" t="s">
        <v>393</v>
      </c>
      <c r="J16" s="247"/>
      <c r="K16" s="247"/>
    </row>
    <row r="17" spans="1:11">
      <c r="A17" s="66"/>
      <c r="B17" s="83"/>
      <c r="C17" s="83"/>
      <c r="D17" s="48"/>
      <c r="E17" s="48"/>
      <c r="F17" s="83"/>
      <c r="G17" s="83"/>
      <c r="H17" s="48"/>
      <c r="I17" s="13"/>
      <c r="J17" s="247"/>
      <c r="K17" s="247"/>
    </row>
    <row r="18" spans="1:11">
      <c r="A18" s="66" t="s">
        <v>537</v>
      </c>
      <c r="B18" s="83" t="s">
        <v>393</v>
      </c>
      <c r="C18" s="83">
        <v>18</v>
      </c>
      <c r="D18" s="48" t="s">
        <v>393</v>
      </c>
      <c r="E18" s="48">
        <v>18</v>
      </c>
      <c r="F18" s="83" t="s">
        <v>393</v>
      </c>
      <c r="G18" s="83">
        <v>24150</v>
      </c>
      <c r="H18" s="48" t="s">
        <v>393</v>
      </c>
      <c r="I18" s="13">
        <v>435</v>
      </c>
      <c r="J18" s="247"/>
      <c r="K18" s="247"/>
    </row>
    <row r="19" spans="1:11">
      <c r="A19" s="66" t="s">
        <v>460</v>
      </c>
      <c r="B19" s="12">
        <v>13</v>
      </c>
      <c r="C19" s="12">
        <v>6</v>
      </c>
      <c r="D19" s="48" t="s">
        <v>393</v>
      </c>
      <c r="E19" s="48">
        <v>19</v>
      </c>
      <c r="F19" s="12">
        <v>13000</v>
      </c>
      <c r="G19" s="12">
        <v>24000</v>
      </c>
      <c r="H19" s="48" t="s">
        <v>393</v>
      </c>
      <c r="I19" s="13">
        <v>313</v>
      </c>
      <c r="J19" s="247"/>
      <c r="K19" s="247"/>
    </row>
    <row r="20" spans="1:11">
      <c r="A20" s="66" t="s">
        <v>461</v>
      </c>
      <c r="B20" s="48">
        <v>40</v>
      </c>
      <c r="C20" s="48">
        <v>20</v>
      </c>
      <c r="D20" s="48" t="s">
        <v>393</v>
      </c>
      <c r="E20" s="48">
        <v>60</v>
      </c>
      <c r="F20" s="12">
        <v>13000</v>
      </c>
      <c r="G20" s="12">
        <v>26500</v>
      </c>
      <c r="H20" s="12" t="s">
        <v>393</v>
      </c>
      <c r="I20" s="49">
        <v>1050</v>
      </c>
      <c r="J20" s="247"/>
      <c r="K20" s="247"/>
    </row>
    <row r="21" spans="1:11">
      <c r="A21" s="76" t="s">
        <v>462</v>
      </c>
      <c r="B21" s="77">
        <v>53</v>
      </c>
      <c r="C21" s="77">
        <v>44</v>
      </c>
      <c r="D21" s="77" t="s">
        <v>393</v>
      </c>
      <c r="E21" s="77">
        <v>97</v>
      </c>
      <c r="F21" s="81">
        <v>13000</v>
      </c>
      <c r="G21" s="81">
        <v>25198</v>
      </c>
      <c r="H21" s="77" t="s">
        <v>393</v>
      </c>
      <c r="I21" s="78">
        <v>1798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12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24</v>
      </c>
      <c r="D23" s="77" t="s">
        <v>393</v>
      </c>
      <c r="E23" s="77">
        <v>24</v>
      </c>
      <c r="F23" s="81" t="s">
        <v>393</v>
      </c>
      <c r="G23" s="81">
        <v>27200</v>
      </c>
      <c r="H23" s="77" t="s">
        <v>393</v>
      </c>
      <c r="I23" s="78">
        <v>653</v>
      </c>
      <c r="J23" s="247"/>
      <c r="K23" s="247"/>
    </row>
    <row r="24" spans="1:11">
      <c r="A24" s="66"/>
      <c r="B24" s="12"/>
      <c r="C24" s="12"/>
      <c r="D24" s="48"/>
      <c r="E24" s="48"/>
      <c r="F24" s="12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81" t="s">
        <v>393</v>
      </c>
      <c r="G25" s="81" t="s">
        <v>393</v>
      </c>
      <c r="H25" s="77" t="s">
        <v>393</v>
      </c>
      <c r="I25" s="78" t="s">
        <v>393</v>
      </c>
      <c r="J25" s="247"/>
      <c r="K25" s="247"/>
    </row>
    <row r="26" spans="1:11">
      <c r="A26" s="66"/>
      <c r="B26" s="48"/>
      <c r="C26" s="12"/>
      <c r="D26" s="48"/>
      <c r="E26" s="48"/>
      <c r="F26" s="48"/>
      <c r="G26" s="12"/>
      <c r="H26" s="48"/>
      <c r="I26" s="13"/>
      <c r="J26" s="247"/>
      <c r="K26" s="247"/>
    </row>
    <row r="27" spans="1:11">
      <c r="A27" s="66" t="s">
        <v>465</v>
      </c>
      <c r="B27" s="12" t="s">
        <v>393</v>
      </c>
      <c r="C27" s="12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48" t="s">
        <v>393</v>
      </c>
      <c r="C28" s="12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12" t="s">
        <v>393</v>
      </c>
      <c r="C29" s="12">
        <v>7</v>
      </c>
      <c r="D29" s="48" t="s">
        <v>393</v>
      </c>
      <c r="E29" s="48">
        <v>7</v>
      </c>
      <c r="F29" s="12" t="s">
        <v>393</v>
      </c>
      <c r="G29" s="12">
        <v>24000</v>
      </c>
      <c r="H29" s="48" t="s">
        <v>393</v>
      </c>
      <c r="I29" s="13">
        <v>168</v>
      </c>
      <c r="J29" s="247"/>
      <c r="K29" s="247"/>
    </row>
    <row r="30" spans="1:11">
      <c r="A30" s="76" t="s">
        <v>468</v>
      </c>
      <c r="B30" s="77" t="s">
        <v>393</v>
      </c>
      <c r="C30" s="77">
        <v>7</v>
      </c>
      <c r="D30" s="77" t="s">
        <v>393</v>
      </c>
      <c r="E30" s="77">
        <v>7</v>
      </c>
      <c r="F30" s="81" t="s">
        <v>393</v>
      </c>
      <c r="G30" s="81">
        <v>24000</v>
      </c>
      <c r="H30" s="77" t="s">
        <v>393</v>
      </c>
      <c r="I30" s="78">
        <v>168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  <c r="J31" s="247"/>
      <c r="K31" s="247"/>
    </row>
    <row r="32" spans="1:11">
      <c r="A32" s="66" t="s">
        <v>469</v>
      </c>
      <c r="B32" s="12" t="s">
        <v>393</v>
      </c>
      <c r="C32" s="12" t="s">
        <v>393</v>
      </c>
      <c r="D32" s="48" t="s">
        <v>393</v>
      </c>
      <c r="E32" s="48" t="s">
        <v>393</v>
      </c>
      <c r="F32" s="12" t="s">
        <v>393</v>
      </c>
      <c r="G32" s="12" t="s">
        <v>393</v>
      </c>
      <c r="H32" s="48" t="s">
        <v>393</v>
      </c>
      <c r="I32" s="13" t="s">
        <v>393</v>
      </c>
      <c r="J32" s="247"/>
      <c r="K32" s="247"/>
    </row>
    <row r="33" spans="1:11">
      <c r="A33" s="66" t="s">
        <v>470</v>
      </c>
      <c r="B33" s="48" t="s">
        <v>393</v>
      </c>
      <c r="C33" s="48">
        <v>3</v>
      </c>
      <c r="D33" s="48" t="s">
        <v>393</v>
      </c>
      <c r="E33" s="48">
        <v>3</v>
      </c>
      <c r="F33" s="12" t="s">
        <v>393</v>
      </c>
      <c r="G33" s="12">
        <v>22000</v>
      </c>
      <c r="H33" s="12" t="s">
        <v>393</v>
      </c>
      <c r="I33" s="49">
        <v>66</v>
      </c>
      <c r="J33" s="247"/>
      <c r="K33" s="247"/>
    </row>
    <row r="34" spans="1:11">
      <c r="A34" s="66" t="s">
        <v>471</v>
      </c>
      <c r="B34" s="12" t="s">
        <v>393</v>
      </c>
      <c r="C34" s="12" t="s">
        <v>393</v>
      </c>
      <c r="D34" s="48" t="s">
        <v>393</v>
      </c>
      <c r="E34" s="48" t="s">
        <v>393</v>
      </c>
      <c r="F34" s="12" t="s">
        <v>393</v>
      </c>
      <c r="G34" s="12" t="s">
        <v>393</v>
      </c>
      <c r="H34" s="48" t="s">
        <v>393</v>
      </c>
      <c r="I34" s="13" t="s">
        <v>393</v>
      </c>
      <c r="J34" s="247"/>
      <c r="K34" s="247"/>
    </row>
    <row r="35" spans="1:11">
      <c r="A35" s="66" t="s">
        <v>472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12" t="s">
        <v>393</v>
      </c>
      <c r="G35" s="12" t="s">
        <v>393</v>
      </c>
      <c r="H35" s="12" t="s">
        <v>393</v>
      </c>
      <c r="I35" s="49" t="s">
        <v>393</v>
      </c>
      <c r="J35" s="247"/>
      <c r="K35" s="247"/>
    </row>
    <row r="36" spans="1:11">
      <c r="A36" s="76" t="s">
        <v>473</v>
      </c>
      <c r="B36" s="77" t="s">
        <v>393</v>
      </c>
      <c r="C36" s="77">
        <v>3</v>
      </c>
      <c r="D36" s="77" t="s">
        <v>393</v>
      </c>
      <c r="E36" s="77">
        <v>3</v>
      </c>
      <c r="F36" s="81" t="s">
        <v>393</v>
      </c>
      <c r="G36" s="81">
        <v>22000</v>
      </c>
      <c r="H36" s="77" t="s">
        <v>393</v>
      </c>
      <c r="I36" s="78">
        <v>66</v>
      </c>
      <c r="J36" s="247"/>
      <c r="K36" s="247"/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39</v>
      </c>
      <c r="D38" s="77" t="s">
        <v>393</v>
      </c>
      <c r="E38" s="77">
        <v>39</v>
      </c>
      <c r="F38" s="81" t="s">
        <v>393</v>
      </c>
      <c r="G38" s="81">
        <v>19960</v>
      </c>
      <c r="H38" s="77" t="s">
        <v>393</v>
      </c>
      <c r="I38" s="78">
        <v>778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48" t="s">
        <v>393</v>
      </c>
      <c r="C40" s="12" t="s">
        <v>393</v>
      </c>
      <c r="D40" s="48" t="s">
        <v>393</v>
      </c>
      <c r="E40" s="48" t="s">
        <v>393</v>
      </c>
      <c r="F40" s="48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12" t="s">
        <v>393</v>
      </c>
      <c r="C41" s="12">
        <v>6</v>
      </c>
      <c r="D41" s="48" t="s">
        <v>393</v>
      </c>
      <c r="E41" s="48">
        <v>6</v>
      </c>
      <c r="F41" s="12" t="s">
        <v>393</v>
      </c>
      <c r="G41" s="12">
        <v>35000</v>
      </c>
      <c r="H41" s="48" t="s">
        <v>393</v>
      </c>
      <c r="I41" s="13">
        <v>210</v>
      </c>
      <c r="J41" s="247"/>
      <c r="K41" s="247"/>
    </row>
    <row r="42" spans="1:11">
      <c r="A42" s="66" t="s">
        <v>477</v>
      </c>
      <c r="B42" s="48" t="s">
        <v>393</v>
      </c>
      <c r="C42" s="48">
        <v>1</v>
      </c>
      <c r="D42" s="48">
        <v>1</v>
      </c>
      <c r="E42" s="48">
        <v>2</v>
      </c>
      <c r="F42" s="12" t="s">
        <v>393</v>
      </c>
      <c r="G42" s="12">
        <v>18000</v>
      </c>
      <c r="H42" s="12">
        <v>20000</v>
      </c>
      <c r="I42" s="49">
        <v>38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48" t="s">
        <v>393</v>
      </c>
      <c r="G43" s="12" t="s">
        <v>393</v>
      </c>
      <c r="H43" s="12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3</v>
      </c>
      <c r="D44" s="48" t="s">
        <v>393</v>
      </c>
      <c r="E44" s="48">
        <v>3</v>
      </c>
      <c r="F44" s="12" t="s">
        <v>393</v>
      </c>
      <c r="G44" s="12">
        <v>18000</v>
      </c>
      <c r="H44" s="48" t="s">
        <v>393</v>
      </c>
      <c r="I44" s="13">
        <v>54</v>
      </c>
      <c r="J44" s="247"/>
      <c r="K44" s="247"/>
    </row>
    <row r="45" spans="1:11">
      <c r="A45" s="66" t="s">
        <v>480</v>
      </c>
      <c r="B45" s="48" t="s">
        <v>393</v>
      </c>
      <c r="C45" s="12">
        <v>52</v>
      </c>
      <c r="D45" s="48" t="s">
        <v>393</v>
      </c>
      <c r="E45" s="48">
        <v>52</v>
      </c>
      <c r="F45" s="48" t="s">
        <v>393</v>
      </c>
      <c r="G45" s="12">
        <v>25000</v>
      </c>
      <c r="H45" s="48" t="s">
        <v>393</v>
      </c>
      <c r="I45" s="13">
        <v>1300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48">
        <v>12</v>
      </c>
      <c r="D47" s="48" t="s">
        <v>393</v>
      </c>
      <c r="E47" s="48">
        <v>12</v>
      </c>
      <c r="F47" s="12" t="s">
        <v>393</v>
      </c>
      <c r="G47" s="12">
        <v>20000</v>
      </c>
      <c r="H47" s="12" t="s">
        <v>393</v>
      </c>
      <c r="I47" s="49">
        <v>240</v>
      </c>
      <c r="J47" s="247"/>
      <c r="K47" s="247"/>
    </row>
    <row r="48" spans="1:11">
      <c r="A48" s="66" t="s">
        <v>483</v>
      </c>
      <c r="B48" s="12" t="s">
        <v>393</v>
      </c>
      <c r="C48" s="12" t="s">
        <v>393</v>
      </c>
      <c r="D48" s="48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>
        <v>74</v>
      </c>
      <c r="D49" s="77">
        <v>1</v>
      </c>
      <c r="E49" s="77">
        <v>75</v>
      </c>
      <c r="F49" s="81" t="s">
        <v>393</v>
      </c>
      <c r="G49" s="81">
        <v>24622</v>
      </c>
      <c r="H49" s="77">
        <v>20000</v>
      </c>
      <c r="I49" s="78">
        <v>1842</v>
      </c>
      <c r="J49" s="247"/>
      <c r="K49" s="247"/>
    </row>
    <row r="50" spans="1:11">
      <c r="A50" s="973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10</v>
      </c>
      <c r="D51" s="77">
        <v>1</v>
      </c>
      <c r="E51" s="77">
        <v>11</v>
      </c>
      <c r="F51" s="81" t="s">
        <v>393</v>
      </c>
      <c r="G51" s="81">
        <v>20000</v>
      </c>
      <c r="H51" s="77">
        <v>30000</v>
      </c>
      <c r="I51" s="78">
        <v>230</v>
      </c>
      <c r="J51" s="247"/>
      <c r="K51" s="247"/>
    </row>
    <row r="52" spans="1:11">
      <c r="A52" s="66"/>
      <c r="B52" s="12"/>
      <c r="C52" s="12"/>
      <c r="D52" s="48"/>
      <c r="E52" s="48"/>
      <c r="F52" s="12"/>
      <c r="G52" s="12"/>
      <c r="H52" s="48"/>
      <c r="I52" s="13"/>
      <c r="J52" s="247"/>
      <c r="K52" s="247"/>
    </row>
    <row r="53" spans="1:11">
      <c r="A53" s="66" t="s">
        <v>486</v>
      </c>
      <c r="B53" s="48" t="s">
        <v>393</v>
      </c>
      <c r="C53" s="48" t="s">
        <v>393</v>
      </c>
      <c r="D53" s="48" t="s">
        <v>393</v>
      </c>
      <c r="E53" s="48" t="s">
        <v>393</v>
      </c>
      <c r="F53" s="12" t="s">
        <v>393</v>
      </c>
      <c r="G53" s="12" t="s">
        <v>393</v>
      </c>
      <c r="H53" s="12" t="s">
        <v>393</v>
      </c>
      <c r="I53" s="49" t="s">
        <v>393</v>
      </c>
      <c r="J53" s="247"/>
      <c r="K53" s="247"/>
    </row>
    <row r="54" spans="1:11">
      <c r="A54" s="66" t="s">
        <v>487</v>
      </c>
      <c r="B54" s="48" t="s">
        <v>393</v>
      </c>
      <c r="C54" s="12" t="s">
        <v>393</v>
      </c>
      <c r="D54" s="12" t="s">
        <v>393</v>
      </c>
      <c r="E54" s="48" t="s">
        <v>393</v>
      </c>
      <c r="F54" s="48" t="s">
        <v>393</v>
      </c>
      <c r="G54" s="12" t="s">
        <v>393</v>
      </c>
      <c r="H54" s="12" t="s">
        <v>393</v>
      </c>
      <c r="I54" s="13" t="s">
        <v>393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12" t="s">
        <v>393</v>
      </c>
      <c r="C56" s="12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85" t="s">
        <v>393</v>
      </c>
      <c r="C57" s="12" t="s">
        <v>393</v>
      </c>
      <c r="D57" s="48" t="s">
        <v>393</v>
      </c>
      <c r="E57" s="48" t="s">
        <v>393</v>
      </c>
      <c r="F57" s="85" t="s">
        <v>393</v>
      </c>
      <c r="G57" s="12" t="s">
        <v>393</v>
      </c>
      <c r="H57" s="48" t="s">
        <v>393</v>
      </c>
      <c r="I57" s="13" t="s">
        <v>393</v>
      </c>
      <c r="J57" s="247"/>
      <c r="K57" s="247"/>
    </row>
    <row r="58" spans="1:11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81" t="s">
        <v>393</v>
      </c>
      <c r="G58" s="81" t="s">
        <v>393</v>
      </c>
      <c r="H58" s="77" t="s">
        <v>393</v>
      </c>
      <c r="I58" s="78" t="s">
        <v>393</v>
      </c>
      <c r="J58" s="247"/>
      <c r="K58" s="247"/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  <c r="J59" s="247"/>
      <c r="K59" s="247"/>
    </row>
    <row r="60" spans="1:11">
      <c r="A60" s="66" t="s">
        <v>492</v>
      </c>
      <c r="B60" s="48" t="s">
        <v>393</v>
      </c>
      <c r="C60" s="12">
        <v>15</v>
      </c>
      <c r="D60" s="48" t="s">
        <v>393</v>
      </c>
      <c r="E60" s="48">
        <v>15</v>
      </c>
      <c r="F60" s="48" t="s">
        <v>393</v>
      </c>
      <c r="G60" s="12">
        <v>30000</v>
      </c>
      <c r="H60" s="48" t="s">
        <v>393</v>
      </c>
      <c r="I60" s="13">
        <v>450</v>
      </c>
      <c r="J60" s="247"/>
      <c r="K60" s="247"/>
    </row>
    <row r="61" spans="1:11">
      <c r="A61" s="66" t="s">
        <v>493</v>
      </c>
      <c r="B61" s="48" t="s">
        <v>393</v>
      </c>
      <c r="C61" s="12" t="s">
        <v>393</v>
      </c>
      <c r="D61" s="48" t="s">
        <v>393</v>
      </c>
      <c r="E61" s="48" t="s">
        <v>393</v>
      </c>
      <c r="F61" s="48" t="s">
        <v>393</v>
      </c>
      <c r="G61" s="12" t="s">
        <v>393</v>
      </c>
      <c r="H61" s="48" t="s">
        <v>393</v>
      </c>
      <c r="I61" s="13" t="s">
        <v>393</v>
      </c>
      <c r="J61" s="247"/>
      <c r="K61" s="247"/>
    </row>
    <row r="62" spans="1:11">
      <c r="A62" s="66" t="s">
        <v>494</v>
      </c>
      <c r="B62" s="12" t="s">
        <v>393</v>
      </c>
      <c r="C62" s="12" t="s">
        <v>393</v>
      </c>
      <c r="D62" s="48" t="s">
        <v>393</v>
      </c>
      <c r="E62" s="48" t="s">
        <v>393</v>
      </c>
      <c r="F62" s="12" t="s">
        <v>393</v>
      </c>
      <c r="G62" s="12" t="s">
        <v>393</v>
      </c>
      <c r="H62" s="48" t="s">
        <v>393</v>
      </c>
      <c r="I62" s="13" t="s">
        <v>393</v>
      </c>
      <c r="J62" s="247"/>
      <c r="K62" s="247"/>
    </row>
    <row r="63" spans="1:11">
      <c r="A63" s="76" t="s">
        <v>495</v>
      </c>
      <c r="B63" s="77" t="s">
        <v>393</v>
      </c>
      <c r="C63" s="77">
        <v>15</v>
      </c>
      <c r="D63" s="77" t="s">
        <v>393</v>
      </c>
      <c r="E63" s="77">
        <v>15</v>
      </c>
      <c r="F63" s="81" t="s">
        <v>393</v>
      </c>
      <c r="G63" s="81">
        <v>30000</v>
      </c>
      <c r="H63" s="77" t="s">
        <v>393</v>
      </c>
      <c r="I63" s="78">
        <v>450</v>
      </c>
      <c r="J63" s="247"/>
      <c r="K63" s="247"/>
    </row>
    <row r="64" spans="1:11">
      <c r="A64" s="66"/>
      <c r="B64" s="48"/>
      <c r="C64" s="12"/>
      <c r="D64" s="48"/>
      <c r="E64" s="48"/>
      <c r="F64" s="48"/>
      <c r="G64" s="12"/>
      <c r="H64" s="48"/>
      <c r="I64" s="13"/>
      <c r="J64" s="247"/>
      <c r="K64" s="247"/>
    </row>
    <row r="65" spans="1:11">
      <c r="A65" s="76" t="s">
        <v>496</v>
      </c>
      <c r="B65" s="77" t="s">
        <v>393</v>
      </c>
      <c r="C65" s="77">
        <v>14</v>
      </c>
      <c r="D65" s="77" t="s">
        <v>393</v>
      </c>
      <c r="E65" s="77">
        <v>14</v>
      </c>
      <c r="F65" s="81" t="s">
        <v>393</v>
      </c>
      <c r="G65" s="81">
        <v>13500</v>
      </c>
      <c r="H65" s="77" t="s">
        <v>393</v>
      </c>
      <c r="I65" s="78">
        <v>189</v>
      </c>
      <c r="J65" s="247"/>
      <c r="K65" s="247"/>
    </row>
    <row r="66" spans="1:11">
      <c r="A66" s="66"/>
      <c r="B66" s="12"/>
      <c r="C66" s="12"/>
      <c r="D66" s="48"/>
      <c r="E66" s="48"/>
      <c r="F66" s="12"/>
      <c r="G66" s="12"/>
      <c r="H66" s="48"/>
      <c r="I66" s="13"/>
      <c r="J66" s="247"/>
      <c r="K66" s="247"/>
    </row>
    <row r="67" spans="1:11">
      <c r="A67" s="66" t="s">
        <v>497</v>
      </c>
      <c r="B67" s="48" t="s">
        <v>393</v>
      </c>
      <c r="C67" s="48">
        <v>2</v>
      </c>
      <c r="D67" s="48" t="s">
        <v>393</v>
      </c>
      <c r="E67" s="48">
        <v>2</v>
      </c>
      <c r="F67" s="12" t="s">
        <v>393</v>
      </c>
      <c r="G67" s="12">
        <v>24000</v>
      </c>
      <c r="H67" s="12" t="s">
        <v>393</v>
      </c>
      <c r="I67" s="13">
        <v>48</v>
      </c>
    </row>
    <row r="68" spans="1:11">
      <c r="A68" s="66" t="s">
        <v>498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13" t="s">
        <v>393</v>
      </c>
      <c r="J68" s="247"/>
      <c r="K68" s="247"/>
    </row>
    <row r="69" spans="1:11">
      <c r="A69" s="76" t="s">
        <v>499</v>
      </c>
      <c r="B69" s="77" t="s">
        <v>393</v>
      </c>
      <c r="C69" s="77">
        <v>2</v>
      </c>
      <c r="D69" s="77" t="s">
        <v>393</v>
      </c>
      <c r="E69" s="77">
        <v>2</v>
      </c>
      <c r="F69" s="81" t="s">
        <v>393</v>
      </c>
      <c r="G69" s="81">
        <v>24000</v>
      </c>
      <c r="H69" s="77" t="s">
        <v>393</v>
      </c>
      <c r="I69" s="78">
        <v>48</v>
      </c>
      <c r="J69" s="247"/>
      <c r="K69" s="247"/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  <c r="J70" s="247"/>
      <c r="K70" s="247"/>
    </row>
    <row r="71" spans="1:11">
      <c r="A71" s="66" t="s">
        <v>500</v>
      </c>
      <c r="B71" s="12" t="s">
        <v>393</v>
      </c>
      <c r="C71" s="12">
        <v>2</v>
      </c>
      <c r="D71" s="48" t="s">
        <v>393</v>
      </c>
      <c r="E71" s="48">
        <v>2</v>
      </c>
      <c r="F71" s="12" t="s">
        <v>393</v>
      </c>
      <c r="G71" s="12">
        <v>9500</v>
      </c>
      <c r="H71" s="48" t="s">
        <v>393</v>
      </c>
      <c r="I71" s="13">
        <v>19</v>
      </c>
      <c r="J71" s="247"/>
      <c r="K71" s="247"/>
    </row>
    <row r="72" spans="1:11">
      <c r="A72" s="66" t="s">
        <v>501</v>
      </c>
      <c r="B72" s="12" t="s">
        <v>393</v>
      </c>
      <c r="C72" s="12">
        <v>92</v>
      </c>
      <c r="D72" s="48" t="s">
        <v>393</v>
      </c>
      <c r="E72" s="48">
        <v>92</v>
      </c>
      <c r="F72" s="12" t="s">
        <v>393</v>
      </c>
      <c r="G72" s="12">
        <v>27500</v>
      </c>
      <c r="H72" s="48" t="s">
        <v>393</v>
      </c>
      <c r="I72" s="13">
        <v>2531</v>
      </c>
      <c r="J72" s="247"/>
      <c r="K72" s="247"/>
    </row>
    <row r="73" spans="1:11">
      <c r="A73" s="66" t="s">
        <v>502</v>
      </c>
      <c r="B73" s="12" t="s">
        <v>393</v>
      </c>
      <c r="C73" s="12">
        <v>109</v>
      </c>
      <c r="D73" s="48" t="s">
        <v>393</v>
      </c>
      <c r="E73" s="48">
        <v>109</v>
      </c>
      <c r="F73" s="12" t="s">
        <v>393</v>
      </c>
      <c r="G73" s="12">
        <v>15000</v>
      </c>
      <c r="H73" s="48" t="s">
        <v>393</v>
      </c>
      <c r="I73" s="13">
        <v>1635</v>
      </c>
      <c r="J73" s="247"/>
      <c r="K73" s="247"/>
    </row>
    <row r="74" spans="1:11">
      <c r="A74" s="66" t="s">
        <v>503</v>
      </c>
      <c r="B74" s="12" t="s">
        <v>393</v>
      </c>
      <c r="C74" s="12">
        <v>47</v>
      </c>
      <c r="D74" s="48" t="s">
        <v>393</v>
      </c>
      <c r="E74" s="48">
        <v>47</v>
      </c>
      <c r="F74" s="12" t="s">
        <v>393</v>
      </c>
      <c r="G74" s="12">
        <v>40967</v>
      </c>
      <c r="H74" s="48" t="s">
        <v>393</v>
      </c>
      <c r="I74" s="13">
        <v>1925</v>
      </c>
      <c r="J74" s="247"/>
      <c r="K74" s="247"/>
    </row>
    <row r="75" spans="1:11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  <c r="J75" s="247"/>
      <c r="K75" s="247"/>
    </row>
    <row r="76" spans="1:11">
      <c r="A76" s="66" t="s">
        <v>505</v>
      </c>
      <c r="B76" s="12" t="s">
        <v>393</v>
      </c>
      <c r="C76" s="12">
        <v>23</v>
      </c>
      <c r="D76" s="48" t="s">
        <v>393</v>
      </c>
      <c r="E76" s="48">
        <v>23</v>
      </c>
      <c r="F76" s="12" t="s">
        <v>393</v>
      </c>
      <c r="G76" s="12">
        <v>19000</v>
      </c>
      <c r="H76" s="48" t="s">
        <v>393</v>
      </c>
      <c r="I76" s="13">
        <v>437</v>
      </c>
      <c r="J76" s="247"/>
      <c r="K76" s="247"/>
    </row>
    <row r="77" spans="1:11">
      <c r="A77" s="66" t="s">
        <v>506</v>
      </c>
      <c r="B77" s="12" t="s">
        <v>393</v>
      </c>
      <c r="C77" s="12">
        <v>121</v>
      </c>
      <c r="D77" s="48" t="s">
        <v>393</v>
      </c>
      <c r="E77" s="48">
        <v>121</v>
      </c>
      <c r="F77" s="12" t="s">
        <v>393</v>
      </c>
      <c r="G77" s="12">
        <v>29000</v>
      </c>
      <c r="H77" s="48" t="s">
        <v>393</v>
      </c>
      <c r="I77" s="13">
        <v>3509</v>
      </c>
      <c r="J77" s="247"/>
      <c r="K77" s="247"/>
    </row>
    <row r="78" spans="1:11">
      <c r="A78" s="66" t="s">
        <v>507</v>
      </c>
      <c r="B78" s="12" t="s">
        <v>393</v>
      </c>
      <c r="C78" s="12">
        <v>52</v>
      </c>
      <c r="D78" s="48" t="s">
        <v>393</v>
      </c>
      <c r="E78" s="48">
        <v>52</v>
      </c>
      <c r="F78" s="12" t="s">
        <v>393</v>
      </c>
      <c r="G78" s="12">
        <v>42500</v>
      </c>
      <c r="H78" s="48" t="s">
        <v>393</v>
      </c>
      <c r="I78" s="13">
        <v>2210</v>
      </c>
      <c r="J78" s="247"/>
      <c r="K78" s="247"/>
    </row>
    <row r="79" spans="1:11">
      <c r="A79" s="76" t="s">
        <v>508</v>
      </c>
      <c r="B79" s="77" t="s">
        <v>393</v>
      </c>
      <c r="C79" s="77">
        <v>446</v>
      </c>
      <c r="D79" s="77" t="s">
        <v>393</v>
      </c>
      <c r="E79" s="77">
        <v>446</v>
      </c>
      <c r="F79" s="81" t="s">
        <v>393</v>
      </c>
      <c r="G79" s="81">
        <v>27501</v>
      </c>
      <c r="H79" s="77" t="s">
        <v>393</v>
      </c>
      <c r="I79" s="78">
        <v>12266</v>
      </c>
      <c r="J79" s="247"/>
      <c r="K79" s="247"/>
    </row>
    <row r="80" spans="1:11">
      <c r="A80" s="66"/>
      <c r="B80" s="12"/>
      <c r="C80" s="12"/>
      <c r="D80" s="48"/>
      <c r="E80" s="48"/>
      <c r="F80" s="12"/>
      <c r="G80" s="12"/>
      <c r="H80" s="48"/>
      <c r="I80" s="13"/>
      <c r="J80" s="247"/>
      <c r="K80" s="247"/>
    </row>
    <row r="81" spans="1:11">
      <c r="A81" s="66" t="s">
        <v>509</v>
      </c>
      <c r="B81" s="12" t="s">
        <v>393</v>
      </c>
      <c r="C81" s="12">
        <v>3</v>
      </c>
      <c r="D81" s="48" t="s">
        <v>393</v>
      </c>
      <c r="E81" s="48">
        <v>3</v>
      </c>
      <c r="F81" s="12" t="s">
        <v>393</v>
      </c>
      <c r="G81" s="12">
        <v>18400</v>
      </c>
      <c r="H81" s="48" t="s">
        <v>393</v>
      </c>
      <c r="I81" s="13">
        <v>46</v>
      </c>
      <c r="J81" s="247"/>
      <c r="K81" s="247"/>
    </row>
    <row r="82" spans="1:11">
      <c r="A82" s="66" t="s">
        <v>510</v>
      </c>
      <c r="B82" s="12" t="s">
        <v>393</v>
      </c>
      <c r="C82" s="12">
        <v>4</v>
      </c>
      <c r="D82" s="48" t="s">
        <v>393</v>
      </c>
      <c r="E82" s="48">
        <v>4</v>
      </c>
      <c r="F82" s="12" t="s">
        <v>393</v>
      </c>
      <c r="G82" s="12">
        <v>25000</v>
      </c>
      <c r="H82" s="48" t="s">
        <v>393</v>
      </c>
      <c r="I82" s="13">
        <v>88</v>
      </c>
      <c r="J82" s="247"/>
      <c r="K82" s="247"/>
    </row>
    <row r="83" spans="1:11">
      <c r="A83" s="76" t="s">
        <v>511</v>
      </c>
      <c r="B83" s="77" t="s">
        <v>393</v>
      </c>
      <c r="C83" s="77">
        <v>7</v>
      </c>
      <c r="D83" s="77" t="s">
        <v>393</v>
      </c>
      <c r="E83" s="77">
        <v>7</v>
      </c>
      <c r="F83" s="81" t="s">
        <v>393</v>
      </c>
      <c r="G83" s="81">
        <v>22171</v>
      </c>
      <c r="H83" s="77" t="s">
        <v>393</v>
      </c>
      <c r="I83" s="78">
        <v>134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  <c r="J84" s="247"/>
      <c r="K84" s="247"/>
    </row>
    <row r="85" spans="1:11" ht="13.5" thickBot="1">
      <c r="A85" s="69" t="s">
        <v>512</v>
      </c>
      <c r="B85" s="55">
        <v>53</v>
      </c>
      <c r="C85" s="55">
        <v>685</v>
      </c>
      <c r="D85" s="55">
        <v>2</v>
      </c>
      <c r="E85" s="55">
        <v>740</v>
      </c>
      <c r="F85" s="205">
        <v>13000</v>
      </c>
      <c r="G85" s="205">
        <v>26137</v>
      </c>
      <c r="H85" s="55">
        <v>25000</v>
      </c>
      <c r="I85" s="56">
        <v>18622</v>
      </c>
      <c r="J85" s="247"/>
      <c r="K85" s="247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Hoja204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1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1429</v>
      </c>
      <c r="B3" s="1545"/>
      <c r="C3" s="1545"/>
      <c r="D3" s="1545"/>
      <c r="E3" s="1545"/>
      <c r="F3" s="1545"/>
      <c r="G3" s="1545"/>
      <c r="H3" s="1545"/>
      <c r="I3" s="1545"/>
      <c r="J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7" customHeight="1">
      <c r="A5" s="1189" t="s">
        <v>552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542" t="s">
        <v>381</v>
      </c>
    </row>
    <row r="6" spans="1:11" s="739" customFormat="1" ht="27" customHeight="1">
      <c r="A6" s="1190" t="s">
        <v>531</v>
      </c>
      <c r="B6" s="870"/>
      <c r="C6" s="935" t="s">
        <v>388</v>
      </c>
      <c r="D6" s="935"/>
      <c r="E6" s="870" t="s">
        <v>836</v>
      </c>
      <c r="F6" s="870"/>
      <c r="G6" s="935" t="s">
        <v>388</v>
      </c>
      <c r="H6" s="935"/>
      <c r="I6" s="1543"/>
    </row>
    <row r="7" spans="1:11" s="739" customFormat="1" ht="27" customHeight="1" thickBot="1">
      <c r="A7" s="1190"/>
      <c r="B7" s="1195" t="s">
        <v>387</v>
      </c>
      <c r="C7" s="1196" t="s">
        <v>883</v>
      </c>
      <c r="D7" s="1196" t="s">
        <v>884</v>
      </c>
      <c r="E7" s="1196" t="s">
        <v>389</v>
      </c>
      <c r="F7" s="1196" t="s">
        <v>387</v>
      </c>
      <c r="G7" s="1196" t="s">
        <v>883</v>
      </c>
      <c r="H7" s="1196" t="s">
        <v>884</v>
      </c>
      <c r="I7" s="1543"/>
    </row>
    <row r="8" spans="1:11" ht="24.75" customHeight="1">
      <c r="A8" s="75" t="s">
        <v>452</v>
      </c>
      <c r="B8" s="126">
        <v>8</v>
      </c>
      <c r="C8" s="126">
        <v>30</v>
      </c>
      <c r="D8" s="45" t="s">
        <v>393</v>
      </c>
      <c r="E8" s="45">
        <v>38</v>
      </c>
      <c r="F8" s="126">
        <v>16470</v>
      </c>
      <c r="G8" s="126">
        <v>20680</v>
      </c>
      <c r="H8" s="45" t="s">
        <v>393</v>
      </c>
      <c r="I8" s="135">
        <v>752</v>
      </c>
      <c r="J8" s="247"/>
      <c r="K8" s="247"/>
    </row>
    <row r="9" spans="1:11">
      <c r="A9" s="66" t="s">
        <v>453</v>
      </c>
      <c r="B9" s="12">
        <v>3</v>
      </c>
      <c r="C9" s="12">
        <v>11</v>
      </c>
      <c r="D9" s="48" t="s">
        <v>393</v>
      </c>
      <c r="E9" s="48">
        <v>14</v>
      </c>
      <c r="F9" s="12">
        <v>21350</v>
      </c>
      <c r="G9" s="12">
        <v>27500</v>
      </c>
      <c r="H9" s="48" t="s">
        <v>393</v>
      </c>
      <c r="I9" s="13">
        <v>367</v>
      </c>
      <c r="J9" s="247"/>
      <c r="K9" s="247"/>
    </row>
    <row r="10" spans="1:11">
      <c r="A10" s="66" t="s">
        <v>454</v>
      </c>
      <c r="B10" s="48">
        <v>6</v>
      </c>
      <c r="C10" s="48">
        <v>23</v>
      </c>
      <c r="D10" s="48" t="s">
        <v>393</v>
      </c>
      <c r="E10" s="48">
        <v>29</v>
      </c>
      <c r="F10" s="12">
        <v>17500</v>
      </c>
      <c r="G10" s="12">
        <v>29750</v>
      </c>
      <c r="H10" s="48" t="s">
        <v>393</v>
      </c>
      <c r="I10" s="49">
        <v>789</v>
      </c>
      <c r="J10" s="247"/>
      <c r="K10" s="247"/>
    </row>
    <row r="11" spans="1:11">
      <c r="A11" s="66" t="s">
        <v>455</v>
      </c>
      <c r="B11" s="12">
        <v>14</v>
      </c>
      <c r="C11" s="12">
        <v>57</v>
      </c>
      <c r="D11" s="85" t="s">
        <v>393</v>
      </c>
      <c r="E11" s="48">
        <v>71</v>
      </c>
      <c r="F11" s="12">
        <v>19440</v>
      </c>
      <c r="G11" s="12">
        <v>25430</v>
      </c>
      <c r="H11" s="85" t="s">
        <v>393</v>
      </c>
      <c r="I11" s="13">
        <v>1722</v>
      </c>
      <c r="J11" s="247"/>
      <c r="K11" s="247"/>
    </row>
    <row r="12" spans="1:11">
      <c r="A12" s="76" t="s">
        <v>456</v>
      </c>
      <c r="B12" s="77">
        <v>31</v>
      </c>
      <c r="C12" s="77">
        <v>121</v>
      </c>
      <c r="D12" s="326" t="s">
        <v>393</v>
      </c>
      <c r="E12" s="77">
        <v>152</v>
      </c>
      <c r="F12" s="81">
        <v>18483</v>
      </c>
      <c r="G12" s="81">
        <v>25262</v>
      </c>
      <c r="H12" s="326" t="s">
        <v>393</v>
      </c>
      <c r="I12" s="78">
        <v>3630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</v>
      </c>
      <c r="C14" s="77">
        <v>1</v>
      </c>
      <c r="D14" s="326" t="s">
        <v>393</v>
      </c>
      <c r="E14" s="77">
        <v>2</v>
      </c>
      <c r="F14" s="81">
        <v>15000</v>
      </c>
      <c r="G14" s="81">
        <v>25000</v>
      </c>
      <c r="H14" s="326" t="s">
        <v>393</v>
      </c>
      <c r="I14" s="78">
        <v>40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5</v>
      </c>
      <c r="C16" s="77" t="s">
        <v>393</v>
      </c>
      <c r="D16" s="326" t="s">
        <v>393</v>
      </c>
      <c r="E16" s="77">
        <v>5</v>
      </c>
      <c r="F16" s="81">
        <v>21250</v>
      </c>
      <c r="G16" s="81" t="s">
        <v>393</v>
      </c>
      <c r="H16" s="326" t="s">
        <v>393</v>
      </c>
      <c r="I16" s="78">
        <v>106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46</v>
      </c>
      <c r="D18" s="48" t="s">
        <v>393</v>
      </c>
      <c r="E18" s="48">
        <v>46</v>
      </c>
      <c r="F18" s="12" t="s">
        <v>393</v>
      </c>
      <c r="G18" s="12">
        <v>24090</v>
      </c>
      <c r="H18" s="48" t="s">
        <v>393</v>
      </c>
      <c r="I18" s="13">
        <v>1108</v>
      </c>
      <c r="J18" s="247"/>
      <c r="K18" s="247"/>
    </row>
    <row r="19" spans="1:11">
      <c r="A19" s="66" t="s">
        <v>460</v>
      </c>
      <c r="B19" s="12">
        <v>44</v>
      </c>
      <c r="C19" s="85">
        <v>23</v>
      </c>
      <c r="D19" s="48" t="s">
        <v>393</v>
      </c>
      <c r="E19" s="48">
        <v>67</v>
      </c>
      <c r="F19" s="12">
        <v>11150</v>
      </c>
      <c r="G19" s="85">
        <v>24400</v>
      </c>
      <c r="H19" s="48" t="s">
        <v>393</v>
      </c>
      <c r="I19" s="13">
        <v>1052</v>
      </c>
      <c r="J19" s="247"/>
      <c r="K19" s="247"/>
    </row>
    <row r="20" spans="1:11">
      <c r="A20" s="66" t="s">
        <v>461</v>
      </c>
      <c r="B20" s="12">
        <v>82</v>
      </c>
      <c r="C20" s="12">
        <v>32</v>
      </c>
      <c r="D20" s="48" t="s">
        <v>393</v>
      </c>
      <c r="E20" s="48">
        <v>114</v>
      </c>
      <c r="F20" s="12">
        <v>10900</v>
      </c>
      <c r="G20" s="12">
        <v>24050</v>
      </c>
      <c r="H20" s="48" t="s">
        <v>393</v>
      </c>
      <c r="I20" s="13">
        <v>1663</v>
      </c>
      <c r="J20" s="247"/>
      <c r="K20" s="247"/>
    </row>
    <row r="21" spans="1:11">
      <c r="A21" s="76" t="s">
        <v>462</v>
      </c>
      <c r="B21" s="77">
        <v>126</v>
      </c>
      <c r="C21" s="77">
        <v>101</v>
      </c>
      <c r="D21" s="77" t="s">
        <v>393</v>
      </c>
      <c r="E21" s="77">
        <v>227</v>
      </c>
      <c r="F21" s="81">
        <v>10987</v>
      </c>
      <c r="G21" s="81">
        <v>24148</v>
      </c>
      <c r="H21" s="77" t="s">
        <v>393</v>
      </c>
      <c r="I21" s="78">
        <v>3823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56</v>
      </c>
      <c r="D23" s="77" t="s">
        <v>393</v>
      </c>
      <c r="E23" s="77">
        <v>56</v>
      </c>
      <c r="F23" s="81" t="s">
        <v>393</v>
      </c>
      <c r="G23" s="81">
        <v>32830</v>
      </c>
      <c r="H23" s="77" t="s">
        <v>393</v>
      </c>
      <c r="I23" s="78">
        <v>1838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31</v>
      </c>
      <c r="D25" s="77" t="s">
        <v>393</v>
      </c>
      <c r="E25" s="77">
        <v>31</v>
      </c>
      <c r="F25" s="81" t="s">
        <v>393</v>
      </c>
      <c r="G25" s="81">
        <v>28000</v>
      </c>
      <c r="H25" s="77" t="s">
        <v>393</v>
      </c>
      <c r="I25" s="78">
        <v>868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12" t="s">
        <v>393</v>
      </c>
      <c r="H28" s="48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12">
        <v>223</v>
      </c>
      <c r="D29" s="48" t="s">
        <v>393</v>
      </c>
      <c r="E29" s="48">
        <v>223</v>
      </c>
      <c r="F29" s="48" t="s">
        <v>393</v>
      </c>
      <c r="G29" s="12">
        <v>23000</v>
      </c>
      <c r="H29" s="48" t="s">
        <v>393</v>
      </c>
      <c r="I29" s="13">
        <v>5129</v>
      </c>
      <c r="J29" s="247"/>
      <c r="K29" s="247"/>
    </row>
    <row r="30" spans="1:11">
      <c r="A30" s="76" t="s">
        <v>468</v>
      </c>
      <c r="B30" s="77" t="s">
        <v>393</v>
      </c>
      <c r="C30" s="77">
        <v>223</v>
      </c>
      <c r="D30" s="77" t="s">
        <v>393</v>
      </c>
      <c r="E30" s="77">
        <v>223</v>
      </c>
      <c r="F30" s="81" t="s">
        <v>393</v>
      </c>
      <c r="G30" s="81">
        <v>23000</v>
      </c>
      <c r="H30" s="77" t="s">
        <v>393</v>
      </c>
      <c r="I30" s="78">
        <v>5129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101</v>
      </c>
      <c r="D32" s="48" t="s">
        <v>393</v>
      </c>
      <c r="E32" s="48">
        <v>101</v>
      </c>
      <c r="F32" s="83" t="s">
        <v>393</v>
      </c>
      <c r="G32" s="83">
        <v>24019</v>
      </c>
      <c r="H32" s="48" t="s">
        <v>393</v>
      </c>
      <c r="I32" s="13">
        <v>2426</v>
      </c>
      <c r="J32" s="247"/>
      <c r="K32" s="247"/>
    </row>
    <row r="33" spans="1:11">
      <c r="A33" s="66" t="s">
        <v>470</v>
      </c>
      <c r="B33" s="83" t="s">
        <v>393</v>
      </c>
      <c r="C33" s="83">
        <v>30</v>
      </c>
      <c r="D33" s="48" t="s">
        <v>393</v>
      </c>
      <c r="E33" s="48">
        <v>30</v>
      </c>
      <c r="F33" s="83" t="s">
        <v>393</v>
      </c>
      <c r="G33" s="83">
        <v>24333</v>
      </c>
      <c r="H33" s="48" t="s">
        <v>393</v>
      </c>
      <c r="I33" s="13">
        <v>730</v>
      </c>
      <c r="J33" s="247"/>
      <c r="K33" s="247"/>
    </row>
    <row r="34" spans="1:11">
      <c r="A34" s="66" t="s">
        <v>471</v>
      </c>
      <c r="B34" s="83" t="s">
        <v>393</v>
      </c>
      <c r="C34" s="83">
        <v>3</v>
      </c>
      <c r="D34" s="48" t="s">
        <v>393</v>
      </c>
      <c r="E34" s="48">
        <v>3</v>
      </c>
      <c r="F34" s="83" t="s">
        <v>393</v>
      </c>
      <c r="G34" s="83">
        <v>21823</v>
      </c>
      <c r="H34" s="48" t="s">
        <v>393</v>
      </c>
      <c r="I34" s="13">
        <v>65</v>
      </c>
      <c r="J34" s="247"/>
      <c r="K34" s="247"/>
    </row>
    <row r="35" spans="1:11">
      <c r="A35" s="66" t="s">
        <v>472</v>
      </c>
      <c r="B35" s="83" t="s">
        <v>393</v>
      </c>
      <c r="C35" s="83">
        <v>119</v>
      </c>
      <c r="D35" s="48" t="s">
        <v>393</v>
      </c>
      <c r="E35" s="48">
        <v>119</v>
      </c>
      <c r="F35" s="83" t="s">
        <v>393</v>
      </c>
      <c r="G35" s="83">
        <v>23000</v>
      </c>
      <c r="H35" s="48" t="s">
        <v>393</v>
      </c>
      <c r="I35" s="13">
        <v>2737</v>
      </c>
      <c r="J35" s="247"/>
      <c r="K35" s="247"/>
    </row>
    <row r="36" spans="1:11">
      <c r="A36" s="76" t="s">
        <v>473</v>
      </c>
      <c r="B36" s="77" t="s">
        <v>393</v>
      </c>
      <c r="C36" s="77">
        <v>253</v>
      </c>
      <c r="D36" s="77" t="s">
        <v>393</v>
      </c>
      <c r="E36" s="77">
        <v>253</v>
      </c>
      <c r="F36" s="81" t="s">
        <v>393</v>
      </c>
      <c r="G36" s="81">
        <v>23551</v>
      </c>
      <c r="H36" s="77" t="s">
        <v>393</v>
      </c>
      <c r="I36" s="78">
        <v>5958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50</v>
      </c>
      <c r="D38" s="77" t="s">
        <v>393</v>
      </c>
      <c r="E38" s="77">
        <v>50</v>
      </c>
      <c r="F38" s="81" t="s">
        <v>393</v>
      </c>
      <c r="G38" s="81">
        <v>14440</v>
      </c>
      <c r="H38" s="77" t="s">
        <v>393</v>
      </c>
      <c r="I38" s="78">
        <v>722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76</v>
      </c>
      <c r="D40" s="48" t="s">
        <v>393</v>
      </c>
      <c r="E40" s="48">
        <v>76</v>
      </c>
      <c r="F40" s="48" t="s">
        <v>393</v>
      </c>
      <c r="G40" s="12">
        <v>26500</v>
      </c>
      <c r="H40" s="48" t="s">
        <v>393</v>
      </c>
      <c r="I40" s="13">
        <v>2014</v>
      </c>
      <c r="J40" s="247"/>
      <c r="K40" s="247"/>
    </row>
    <row r="41" spans="1:11">
      <c r="A41" s="66" t="s">
        <v>476</v>
      </c>
      <c r="B41" s="12" t="s">
        <v>393</v>
      </c>
      <c r="C41" s="12">
        <v>12</v>
      </c>
      <c r="D41" s="48" t="s">
        <v>393</v>
      </c>
      <c r="E41" s="48">
        <v>12</v>
      </c>
      <c r="F41" s="12" t="s">
        <v>393</v>
      </c>
      <c r="G41" s="12">
        <v>25000</v>
      </c>
      <c r="H41" s="48" t="s">
        <v>393</v>
      </c>
      <c r="I41" s="13">
        <v>300</v>
      </c>
      <c r="J41" s="247"/>
      <c r="K41" s="247"/>
    </row>
    <row r="42" spans="1:11">
      <c r="A42" s="66" t="s">
        <v>477</v>
      </c>
      <c r="B42" s="12" t="s">
        <v>393</v>
      </c>
      <c r="C42" s="12">
        <v>45</v>
      </c>
      <c r="D42" s="48" t="s">
        <v>393</v>
      </c>
      <c r="E42" s="48">
        <v>45</v>
      </c>
      <c r="F42" s="12" t="s">
        <v>393</v>
      </c>
      <c r="G42" s="12">
        <v>18000</v>
      </c>
      <c r="H42" s="48" t="s">
        <v>393</v>
      </c>
      <c r="I42" s="13">
        <v>810</v>
      </c>
      <c r="J42" s="247"/>
      <c r="K42" s="247"/>
    </row>
    <row r="43" spans="1:11">
      <c r="A43" s="66" t="s">
        <v>478</v>
      </c>
      <c r="B43" s="48" t="s">
        <v>393</v>
      </c>
      <c r="C43" s="12" t="s">
        <v>393</v>
      </c>
      <c r="D43" s="48" t="s">
        <v>393</v>
      </c>
      <c r="E43" s="48" t="s">
        <v>393</v>
      </c>
      <c r="F43" s="48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10</v>
      </c>
      <c r="D44" s="48" t="s">
        <v>393</v>
      </c>
      <c r="E44" s="48">
        <v>10</v>
      </c>
      <c r="F44" s="12" t="s">
        <v>393</v>
      </c>
      <c r="G44" s="12">
        <v>25000</v>
      </c>
      <c r="H44" s="48" t="s">
        <v>393</v>
      </c>
      <c r="I44" s="13">
        <v>250</v>
      </c>
      <c r="J44" s="247"/>
      <c r="K44" s="247"/>
    </row>
    <row r="45" spans="1:11">
      <c r="A45" s="66" t="s">
        <v>480</v>
      </c>
      <c r="B45" s="48" t="s">
        <v>393</v>
      </c>
      <c r="C45" s="12">
        <v>650</v>
      </c>
      <c r="D45" s="48" t="s">
        <v>393</v>
      </c>
      <c r="E45" s="48">
        <v>650</v>
      </c>
      <c r="F45" s="48" t="s">
        <v>393</v>
      </c>
      <c r="G45" s="12">
        <v>58000</v>
      </c>
      <c r="H45" s="48" t="s">
        <v>393</v>
      </c>
      <c r="I45" s="13">
        <v>37700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48" t="s">
        <v>393</v>
      </c>
      <c r="C47" s="12">
        <v>194</v>
      </c>
      <c r="D47" s="48" t="s">
        <v>393</v>
      </c>
      <c r="E47" s="48">
        <v>194</v>
      </c>
      <c r="F47" s="48" t="s">
        <v>393</v>
      </c>
      <c r="G47" s="12">
        <v>35000</v>
      </c>
      <c r="H47" s="48" t="s">
        <v>393</v>
      </c>
      <c r="I47" s="13">
        <v>6790</v>
      </c>
      <c r="J47" s="247"/>
      <c r="K47" s="247"/>
    </row>
    <row r="48" spans="1:11">
      <c r="A48" s="66" t="s">
        <v>483</v>
      </c>
      <c r="B48" s="12" t="s">
        <v>393</v>
      </c>
      <c r="C48" s="12">
        <v>5</v>
      </c>
      <c r="D48" s="48" t="s">
        <v>393</v>
      </c>
      <c r="E48" s="48">
        <v>5</v>
      </c>
      <c r="F48" s="12" t="s">
        <v>393</v>
      </c>
      <c r="G48" s="12">
        <v>30000</v>
      </c>
      <c r="H48" s="48" t="s">
        <v>393</v>
      </c>
      <c r="I48" s="13">
        <v>150</v>
      </c>
      <c r="J48" s="247"/>
      <c r="K48" s="247"/>
    </row>
    <row r="49" spans="1:11">
      <c r="A49" s="76" t="s">
        <v>484</v>
      </c>
      <c r="B49" s="77" t="s">
        <v>393</v>
      </c>
      <c r="C49" s="77">
        <v>992</v>
      </c>
      <c r="D49" s="77" t="s">
        <v>393</v>
      </c>
      <c r="E49" s="77">
        <v>992</v>
      </c>
      <c r="F49" s="81" t="s">
        <v>393</v>
      </c>
      <c r="G49" s="81">
        <v>48401</v>
      </c>
      <c r="H49" s="77" t="s">
        <v>393</v>
      </c>
      <c r="I49" s="78">
        <v>48014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2</v>
      </c>
      <c r="D51" s="77" t="s">
        <v>393</v>
      </c>
      <c r="E51" s="77">
        <v>2</v>
      </c>
      <c r="F51" s="81" t="s">
        <v>393</v>
      </c>
      <c r="G51" s="81">
        <v>25000</v>
      </c>
      <c r="H51" s="77" t="s">
        <v>393</v>
      </c>
      <c r="I51" s="78">
        <v>50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 t="s">
        <v>393</v>
      </c>
      <c r="D53" s="48" t="s">
        <v>393</v>
      </c>
      <c r="E53" s="48" t="s">
        <v>393</v>
      </c>
      <c r="F53" s="48" t="s">
        <v>393</v>
      </c>
      <c r="G53" s="12" t="s">
        <v>393</v>
      </c>
      <c r="H53" s="48" t="s">
        <v>393</v>
      </c>
      <c r="I53" s="13" t="s">
        <v>393</v>
      </c>
      <c r="J53" s="247"/>
      <c r="K53" s="247"/>
    </row>
    <row r="54" spans="1:11">
      <c r="A54" s="66" t="s">
        <v>487</v>
      </c>
      <c r="B54" s="48" t="s">
        <v>393</v>
      </c>
      <c r="C54" s="12">
        <v>12</v>
      </c>
      <c r="D54" s="48" t="s">
        <v>393</v>
      </c>
      <c r="E54" s="48">
        <v>12</v>
      </c>
      <c r="F54" s="48" t="s">
        <v>393</v>
      </c>
      <c r="G54" s="12">
        <v>22000</v>
      </c>
      <c r="H54" s="48" t="s">
        <v>393</v>
      </c>
      <c r="I54" s="13">
        <v>264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>
        <v>9</v>
      </c>
      <c r="D56" s="48" t="s">
        <v>393</v>
      </c>
      <c r="E56" s="48">
        <v>9</v>
      </c>
      <c r="F56" s="48" t="s">
        <v>393</v>
      </c>
      <c r="G56" s="12">
        <v>15000</v>
      </c>
      <c r="H56" s="48" t="s">
        <v>393</v>
      </c>
      <c r="I56" s="13">
        <v>135</v>
      </c>
      <c r="J56" s="247"/>
      <c r="K56" s="247"/>
    </row>
    <row r="57" spans="1:11">
      <c r="A57" s="66" t="s">
        <v>490</v>
      </c>
      <c r="B57" s="48" t="s">
        <v>393</v>
      </c>
      <c r="C57" s="12">
        <v>30</v>
      </c>
      <c r="D57" s="48" t="s">
        <v>393</v>
      </c>
      <c r="E57" s="48">
        <v>30</v>
      </c>
      <c r="F57" s="48" t="s">
        <v>393</v>
      </c>
      <c r="G57" s="12">
        <v>32000</v>
      </c>
      <c r="H57" s="48" t="s">
        <v>393</v>
      </c>
      <c r="I57" s="13">
        <v>960</v>
      </c>
      <c r="J57" s="247"/>
      <c r="K57" s="247"/>
    </row>
    <row r="58" spans="1:11">
      <c r="A58" s="76" t="s">
        <v>565</v>
      </c>
      <c r="B58" s="77" t="s">
        <v>393</v>
      </c>
      <c r="C58" s="77">
        <v>51</v>
      </c>
      <c r="D58" s="77" t="s">
        <v>393</v>
      </c>
      <c r="E58" s="77">
        <v>51</v>
      </c>
      <c r="F58" s="81" t="s">
        <v>393</v>
      </c>
      <c r="G58" s="81">
        <v>26647</v>
      </c>
      <c r="H58" s="77" t="s">
        <v>393</v>
      </c>
      <c r="I58" s="78">
        <v>1359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102</v>
      </c>
      <c r="D60" s="12" t="s">
        <v>393</v>
      </c>
      <c r="E60" s="48">
        <v>102</v>
      </c>
      <c r="F60" s="48" t="s">
        <v>393</v>
      </c>
      <c r="G60" s="12">
        <v>45000</v>
      </c>
      <c r="H60" s="12" t="s">
        <v>393</v>
      </c>
      <c r="I60" s="13">
        <v>4590</v>
      </c>
      <c r="J60" s="247"/>
      <c r="K60" s="247"/>
    </row>
    <row r="61" spans="1:11">
      <c r="A61" s="66" t="s">
        <v>493</v>
      </c>
      <c r="B61" s="12" t="s">
        <v>393</v>
      </c>
      <c r="C61" s="12">
        <v>19</v>
      </c>
      <c r="D61" s="48" t="s">
        <v>393</v>
      </c>
      <c r="E61" s="48">
        <v>19</v>
      </c>
      <c r="F61" s="12" t="s">
        <v>393</v>
      </c>
      <c r="G61" s="12">
        <v>22000</v>
      </c>
      <c r="H61" s="48" t="s">
        <v>393</v>
      </c>
      <c r="I61" s="13">
        <v>418</v>
      </c>
      <c r="J61" s="247"/>
      <c r="K61" s="247"/>
    </row>
    <row r="62" spans="1:11">
      <c r="A62" s="66" t="s">
        <v>494</v>
      </c>
      <c r="B62" s="48" t="s">
        <v>393</v>
      </c>
      <c r="C62" s="12">
        <v>33</v>
      </c>
      <c r="D62" s="48" t="s">
        <v>393</v>
      </c>
      <c r="E62" s="48">
        <v>33</v>
      </c>
      <c r="F62" s="48" t="s">
        <v>393</v>
      </c>
      <c r="G62" s="12">
        <v>28170</v>
      </c>
      <c r="H62" s="48" t="s">
        <v>393</v>
      </c>
      <c r="I62" s="13">
        <v>930</v>
      </c>
      <c r="J62" s="247"/>
      <c r="K62" s="247"/>
    </row>
    <row r="63" spans="1:11">
      <c r="A63" s="76" t="s">
        <v>495</v>
      </c>
      <c r="B63" s="77" t="s">
        <v>393</v>
      </c>
      <c r="C63" s="77">
        <v>154</v>
      </c>
      <c r="D63" s="77" t="s">
        <v>393</v>
      </c>
      <c r="E63" s="77">
        <v>154</v>
      </c>
      <c r="F63" s="81" t="s">
        <v>393</v>
      </c>
      <c r="G63" s="81">
        <v>38556</v>
      </c>
      <c r="H63" s="77" t="s">
        <v>393</v>
      </c>
      <c r="I63" s="78">
        <v>5938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63</v>
      </c>
      <c r="D65" s="77" t="s">
        <v>393</v>
      </c>
      <c r="E65" s="77">
        <v>63</v>
      </c>
      <c r="F65" s="81" t="s">
        <v>393</v>
      </c>
      <c r="G65" s="81">
        <v>14250</v>
      </c>
      <c r="H65" s="77" t="s">
        <v>393</v>
      </c>
      <c r="I65" s="78">
        <v>898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>
        <v>30</v>
      </c>
      <c r="D68" s="48" t="s">
        <v>393</v>
      </c>
      <c r="E68" s="48">
        <v>30</v>
      </c>
      <c r="F68" s="48" t="s">
        <v>393</v>
      </c>
      <c r="G68" s="12">
        <v>28500</v>
      </c>
      <c r="H68" s="48" t="s">
        <v>393</v>
      </c>
      <c r="I68" s="13">
        <v>855</v>
      </c>
      <c r="J68" s="247"/>
      <c r="K68" s="247"/>
    </row>
    <row r="69" spans="1:11">
      <c r="A69" s="76" t="s">
        <v>499</v>
      </c>
      <c r="B69" s="77" t="s">
        <v>393</v>
      </c>
      <c r="C69" s="77">
        <v>30</v>
      </c>
      <c r="D69" s="77" t="s">
        <v>393</v>
      </c>
      <c r="E69" s="77">
        <v>30</v>
      </c>
      <c r="F69" s="81" t="s">
        <v>393</v>
      </c>
      <c r="G69" s="81">
        <v>28500</v>
      </c>
      <c r="H69" s="77" t="s">
        <v>393</v>
      </c>
      <c r="I69" s="78">
        <v>855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5</v>
      </c>
      <c r="D71" s="12" t="s">
        <v>393</v>
      </c>
      <c r="E71" s="48">
        <v>5</v>
      </c>
      <c r="F71" s="48" t="s">
        <v>393</v>
      </c>
      <c r="G71" s="12">
        <v>16000</v>
      </c>
      <c r="H71" s="12" t="s">
        <v>393</v>
      </c>
      <c r="I71" s="13">
        <v>80</v>
      </c>
      <c r="J71" s="247"/>
      <c r="K71" s="247"/>
    </row>
    <row r="72" spans="1:11">
      <c r="A72" s="66" t="s">
        <v>501</v>
      </c>
      <c r="B72" s="48" t="s">
        <v>393</v>
      </c>
      <c r="C72" s="12">
        <v>332</v>
      </c>
      <c r="D72" s="48" t="s">
        <v>393</v>
      </c>
      <c r="E72" s="48">
        <v>332</v>
      </c>
      <c r="F72" s="48" t="s">
        <v>393</v>
      </c>
      <c r="G72" s="12">
        <v>17890</v>
      </c>
      <c r="H72" s="48" t="s">
        <v>393</v>
      </c>
      <c r="I72" s="13">
        <v>5944</v>
      </c>
      <c r="J72" s="247"/>
      <c r="K72" s="247"/>
    </row>
    <row r="73" spans="1:11">
      <c r="A73" s="66" t="s">
        <v>502</v>
      </c>
      <c r="B73" s="12" t="s">
        <v>393</v>
      </c>
      <c r="C73" s="12">
        <v>4</v>
      </c>
      <c r="D73" s="48" t="s">
        <v>393</v>
      </c>
      <c r="E73" s="48">
        <v>4</v>
      </c>
      <c r="F73" s="12" t="s">
        <v>393</v>
      </c>
      <c r="G73" s="12">
        <v>20000</v>
      </c>
      <c r="H73" s="48" t="s">
        <v>393</v>
      </c>
      <c r="I73" s="13">
        <v>80</v>
      </c>
      <c r="J73" s="247"/>
      <c r="K73" s="247"/>
    </row>
    <row r="74" spans="1:11">
      <c r="A74" s="66" t="s">
        <v>503</v>
      </c>
      <c r="B74" s="48" t="s">
        <v>393</v>
      </c>
      <c r="C74" s="12">
        <v>21</v>
      </c>
      <c r="D74" s="48" t="s">
        <v>393</v>
      </c>
      <c r="E74" s="48">
        <v>21</v>
      </c>
      <c r="F74" s="48" t="s">
        <v>393</v>
      </c>
      <c r="G74" s="12">
        <v>38952</v>
      </c>
      <c r="H74" s="48" t="s">
        <v>393</v>
      </c>
      <c r="I74" s="13">
        <v>818</v>
      </c>
      <c r="J74" s="247"/>
      <c r="K74" s="247"/>
    </row>
    <row r="75" spans="1:11">
      <c r="A75" s="66" t="s">
        <v>504</v>
      </c>
      <c r="B75" s="12" t="s">
        <v>393</v>
      </c>
      <c r="C75" s="12">
        <v>2</v>
      </c>
      <c r="D75" s="48" t="s">
        <v>393</v>
      </c>
      <c r="E75" s="48">
        <v>2</v>
      </c>
      <c r="F75" s="12" t="s">
        <v>393</v>
      </c>
      <c r="G75" s="12">
        <v>30000</v>
      </c>
      <c r="H75" s="48" t="s">
        <v>393</v>
      </c>
      <c r="I75" s="13">
        <v>60</v>
      </c>
      <c r="J75" s="247"/>
      <c r="K75" s="247"/>
    </row>
    <row r="76" spans="1:11">
      <c r="A76" s="66" t="s">
        <v>505</v>
      </c>
      <c r="B76" s="12" t="s">
        <v>393</v>
      </c>
      <c r="C76" s="12">
        <v>2</v>
      </c>
      <c r="D76" s="48" t="s">
        <v>393</v>
      </c>
      <c r="E76" s="48">
        <v>2</v>
      </c>
      <c r="F76" s="12" t="s">
        <v>393</v>
      </c>
      <c r="G76" s="12">
        <v>27200</v>
      </c>
      <c r="H76" s="48" t="s">
        <v>393</v>
      </c>
      <c r="I76" s="13">
        <v>54</v>
      </c>
      <c r="J76" s="247"/>
      <c r="K76" s="247"/>
    </row>
    <row r="77" spans="1:11">
      <c r="A77" s="66" t="s">
        <v>506</v>
      </c>
      <c r="B77" s="48" t="s">
        <v>393</v>
      </c>
      <c r="C77" s="12">
        <v>40</v>
      </c>
      <c r="D77" s="48" t="s">
        <v>393</v>
      </c>
      <c r="E77" s="48">
        <v>40</v>
      </c>
      <c r="F77" s="48" t="s">
        <v>393</v>
      </c>
      <c r="G77" s="12">
        <v>25000</v>
      </c>
      <c r="H77" s="48" t="s">
        <v>393</v>
      </c>
      <c r="I77" s="13">
        <v>1000</v>
      </c>
      <c r="J77" s="247"/>
      <c r="K77" s="247"/>
    </row>
    <row r="78" spans="1:11">
      <c r="A78" s="66" t="s">
        <v>507</v>
      </c>
      <c r="B78" s="48" t="s">
        <v>393</v>
      </c>
      <c r="C78" s="12">
        <v>72</v>
      </c>
      <c r="D78" s="48" t="s">
        <v>393</v>
      </c>
      <c r="E78" s="48">
        <v>72</v>
      </c>
      <c r="F78" s="48" t="s">
        <v>393</v>
      </c>
      <c r="G78" s="12">
        <v>16250</v>
      </c>
      <c r="H78" s="48" t="s">
        <v>393</v>
      </c>
      <c r="I78" s="13">
        <v>1170</v>
      </c>
      <c r="J78" s="247"/>
      <c r="K78" s="247"/>
    </row>
    <row r="79" spans="1:11">
      <c r="A79" s="76" t="s">
        <v>508</v>
      </c>
      <c r="B79" s="77" t="s">
        <v>393</v>
      </c>
      <c r="C79" s="77">
        <v>478</v>
      </c>
      <c r="D79" s="77" t="s">
        <v>393</v>
      </c>
      <c r="E79" s="77">
        <v>478</v>
      </c>
      <c r="F79" s="81" t="s">
        <v>393</v>
      </c>
      <c r="G79" s="81">
        <v>19251</v>
      </c>
      <c r="H79" s="77" t="s">
        <v>393</v>
      </c>
      <c r="I79" s="78">
        <v>9206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9">
      <c r="A81" s="66" t="s">
        <v>509</v>
      </c>
      <c r="B81" s="48" t="s">
        <v>393</v>
      </c>
      <c r="C81" s="12">
        <v>50</v>
      </c>
      <c r="D81" s="48">
        <v>3</v>
      </c>
      <c r="E81" s="48">
        <v>53</v>
      </c>
      <c r="F81" s="48" t="s">
        <v>393</v>
      </c>
      <c r="G81" s="12">
        <v>24689</v>
      </c>
      <c r="H81" s="48">
        <v>30000</v>
      </c>
      <c r="I81" s="13">
        <v>1329</v>
      </c>
    </row>
    <row r="82" spans="1:9">
      <c r="A82" s="66" t="s">
        <v>510</v>
      </c>
      <c r="B82" s="12" t="s">
        <v>393</v>
      </c>
      <c r="C82" s="12">
        <v>86</v>
      </c>
      <c r="D82" s="85">
        <v>4</v>
      </c>
      <c r="E82" s="48">
        <v>90</v>
      </c>
      <c r="F82" s="12" t="s">
        <v>393</v>
      </c>
      <c r="G82" s="12">
        <v>18000</v>
      </c>
      <c r="H82" s="85">
        <v>25000</v>
      </c>
      <c r="I82" s="13">
        <v>1638</v>
      </c>
    </row>
    <row r="83" spans="1:9">
      <c r="A83" s="76" t="s">
        <v>511</v>
      </c>
      <c r="B83" s="77" t="s">
        <v>393</v>
      </c>
      <c r="C83" s="77">
        <v>136</v>
      </c>
      <c r="D83" s="77">
        <v>7</v>
      </c>
      <c r="E83" s="77">
        <v>143</v>
      </c>
      <c r="F83" s="81" t="s">
        <v>393</v>
      </c>
      <c r="G83" s="81">
        <v>20459</v>
      </c>
      <c r="H83" s="77">
        <v>27143</v>
      </c>
      <c r="I83" s="78">
        <v>2967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163</v>
      </c>
      <c r="C85" s="55">
        <v>2742</v>
      </c>
      <c r="D85" s="55">
        <v>7</v>
      </c>
      <c r="E85" s="55">
        <v>2912</v>
      </c>
      <c r="F85" s="205">
        <v>12752</v>
      </c>
      <c r="G85" s="205">
        <v>32507</v>
      </c>
      <c r="H85" s="205">
        <v>27143</v>
      </c>
      <c r="I85" s="56">
        <v>91401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Hoja205">
    <pageSetUpPr fitToPage="1"/>
  </sheetPr>
  <dimension ref="A1:L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3.42578125" style="240" customWidth="1"/>
    <col min="2" max="8" width="12.7109375" style="240" customWidth="1"/>
    <col min="9" max="9" width="15.7109375" style="240" customWidth="1"/>
    <col min="10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2" s="91" customFormat="1" ht="15">
      <c r="A2" s="388"/>
    </row>
    <row r="3" spans="1:12" s="91" customFormat="1" ht="15">
      <c r="A3" s="1545" t="s">
        <v>1430</v>
      </c>
      <c r="B3" s="1545"/>
      <c r="C3" s="1545"/>
      <c r="D3" s="1545"/>
      <c r="E3" s="1545"/>
      <c r="F3" s="1545"/>
      <c r="G3" s="1545"/>
      <c r="H3" s="1545"/>
      <c r="I3" s="1545"/>
      <c r="J3" s="474"/>
      <c r="K3" s="474"/>
      <c r="L3" s="474"/>
    </row>
    <row r="4" spans="1:12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2" s="739" customFormat="1" ht="24" customHeight="1">
      <c r="A5" s="1189" t="s">
        <v>552</v>
      </c>
      <c r="B5" s="873" t="s">
        <v>686</v>
      </c>
      <c r="C5" s="873"/>
      <c r="D5" s="873"/>
      <c r="E5" s="873"/>
      <c r="F5" s="873" t="s">
        <v>576</v>
      </c>
      <c r="G5" s="873"/>
      <c r="H5" s="873"/>
      <c r="I5" s="1542" t="s">
        <v>381</v>
      </c>
    </row>
    <row r="6" spans="1:12" s="739" customFormat="1" ht="24" customHeight="1">
      <c r="A6" s="1190" t="s">
        <v>531</v>
      </c>
      <c r="B6" s="870"/>
      <c r="C6" s="935" t="s">
        <v>388</v>
      </c>
      <c r="D6" s="935"/>
      <c r="E6" s="870" t="s">
        <v>836</v>
      </c>
      <c r="F6" s="870"/>
      <c r="G6" s="935" t="s">
        <v>388</v>
      </c>
      <c r="H6" s="935"/>
      <c r="I6" s="1543"/>
    </row>
    <row r="7" spans="1:12" s="739" customFormat="1" ht="24" customHeight="1" thickBot="1">
      <c r="A7" s="1190"/>
      <c r="B7" s="1195" t="s">
        <v>387</v>
      </c>
      <c r="C7" s="1196" t="s">
        <v>883</v>
      </c>
      <c r="D7" s="1196" t="s">
        <v>884</v>
      </c>
      <c r="E7" s="1196" t="s">
        <v>389</v>
      </c>
      <c r="F7" s="1196" t="s">
        <v>387</v>
      </c>
      <c r="G7" s="1196" t="s">
        <v>883</v>
      </c>
      <c r="H7" s="1196" t="s">
        <v>884</v>
      </c>
      <c r="I7" s="1543"/>
    </row>
    <row r="8" spans="1:12">
      <c r="A8" s="1100" t="s">
        <v>452</v>
      </c>
      <c r="B8" s="1102" t="s">
        <v>393</v>
      </c>
      <c r="C8" s="1102" t="s">
        <v>393</v>
      </c>
      <c r="D8" s="1101" t="s">
        <v>393</v>
      </c>
      <c r="E8" s="1101" t="s">
        <v>393</v>
      </c>
      <c r="F8" s="1102" t="s">
        <v>393</v>
      </c>
      <c r="G8" s="1102" t="s">
        <v>393</v>
      </c>
      <c r="H8" s="1101" t="s">
        <v>393</v>
      </c>
      <c r="I8" s="1118" t="s">
        <v>393</v>
      </c>
      <c r="J8" s="247"/>
      <c r="K8" s="247"/>
    </row>
    <row r="9" spans="1:12">
      <c r="A9" s="1104" t="s">
        <v>453</v>
      </c>
      <c r="B9" s="1105" t="s">
        <v>393</v>
      </c>
      <c r="C9" s="1106" t="s">
        <v>393</v>
      </c>
      <c r="D9" s="1106" t="s">
        <v>393</v>
      </c>
      <c r="E9" s="1106" t="s">
        <v>393</v>
      </c>
      <c r="F9" s="1105" t="s">
        <v>393</v>
      </c>
      <c r="G9" s="1106" t="s">
        <v>393</v>
      </c>
      <c r="H9" s="1106" t="s">
        <v>393</v>
      </c>
      <c r="I9" s="1107" t="s">
        <v>393</v>
      </c>
      <c r="J9" s="247"/>
      <c r="K9" s="247"/>
    </row>
    <row r="10" spans="1:12">
      <c r="A10" s="1104" t="s">
        <v>454</v>
      </c>
      <c r="B10" s="1105" t="s">
        <v>393</v>
      </c>
      <c r="C10" s="1105" t="s">
        <v>393</v>
      </c>
      <c r="D10" s="1106" t="s">
        <v>393</v>
      </c>
      <c r="E10" s="1106" t="s">
        <v>393</v>
      </c>
      <c r="F10" s="1105" t="s">
        <v>393</v>
      </c>
      <c r="G10" s="1105" t="s">
        <v>393</v>
      </c>
      <c r="H10" s="1106" t="s">
        <v>393</v>
      </c>
      <c r="I10" s="1107" t="s">
        <v>393</v>
      </c>
      <c r="J10" s="247"/>
      <c r="K10" s="247"/>
    </row>
    <row r="11" spans="1:12">
      <c r="A11" s="1104" t="s">
        <v>455</v>
      </c>
      <c r="B11" s="1105" t="s">
        <v>393</v>
      </c>
      <c r="C11" s="1106" t="s">
        <v>393</v>
      </c>
      <c r="D11" s="1106" t="s">
        <v>393</v>
      </c>
      <c r="E11" s="1106" t="s">
        <v>393</v>
      </c>
      <c r="F11" s="1105" t="s">
        <v>393</v>
      </c>
      <c r="G11" s="1106" t="s">
        <v>393</v>
      </c>
      <c r="H11" s="1106" t="s">
        <v>393</v>
      </c>
      <c r="I11" s="1107" t="s">
        <v>393</v>
      </c>
      <c r="J11" s="247"/>
      <c r="K11" s="247"/>
    </row>
    <row r="12" spans="1:12">
      <c r="A12" s="1112" t="s">
        <v>456</v>
      </c>
      <c r="B12" s="1113" t="s">
        <v>393</v>
      </c>
      <c r="C12" s="1113" t="s">
        <v>393</v>
      </c>
      <c r="D12" s="1113" t="s">
        <v>393</v>
      </c>
      <c r="E12" s="1113" t="s">
        <v>393</v>
      </c>
      <c r="F12" s="1114" t="s">
        <v>393</v>
      </c>
      <c r="G12" s="1114" t="s">
        <v>393</v>
      </c>
      <c r="H12" s="1114" t="s">
        <v>393</v>
      </c>
      <c r="I12" s="1115" t="s">
        <v>393</v>
      </c>
    </row>
    <row r="13" spans="1:12">
      <c r="A13" s="1104"/>
      <c r="B13" s="1105"/>
      <c r="C13" s="1106"/>
      <c r="D13" s="1106"/>
      <c r="E13" s="1106"/>
      <c r="F13" s="1105"/>
      <c r="G13" s="1106"/>
      <c r="H13" s="1106"/>
      <c r="I13" s="1107"/>
      <c r="J13" s="247"/>
      <c r="K13" s="247"/>
    </row>
    <row r="14" spans="1:12">
      <c r="A14" s="1112" t="s">
        <v>457</v>
      </c>
      <c r="B14" s="1113" t="s">
        <v>393</v>
      </c>
      <c r="C14" s="1113" t="s">
        <v>393</v>
      </c>
      <c r="D14" s="1113" t="s">
        <v>393</v>
      </c>
      <c r="E14" s="1113" t="s">
        <v>393</v>
      </c>
      <c r="F14" s="1114" t="s">
        <v>393</v>
      </c>
      <c r="G14" s="1114" t="s">
        <v>393</v>
      </c>
      <c r="H14" s="1114" t="s">
        <v>393</v>
      </c>
      <c r="I14" s="1115" t="s">
        <v>393</v>
      </c>
    </row>
    <row r="15" spans="1:12">
      <c r="A15" s="1104"/>
      <c r="B15" s="1105"/>
      <c r="C15" s="1106"/>
      <c r="D15" s="1106"/>
      <c r="E15" s="1106"/>
      <c r="F15" s="1105"/>
      <c r="G15" s="1106"/>
      <c r="H15" s="1106"/>
      <c r="I15" s="1107"/>
      <c r="J15" s="247"/>
      <c r="K15" s="247"/>
    </row>
    <row r="16" spans="1:12">
      <c r="A16" s="1112" t="s">
        <v>458</v>
      </c>
      <c r="B16" s="1113" t="s">
        <v>393</v>
      </c>
      <c r="C16" s="1113" t="s">
        <v>393</v>
      </c>
      <c r="D16" s="1113" t="s">
        <v>393</v>
      </c>
      <c r="E16" s="1113" t="s">
        <v>393</v>
      </c>
      <c r="F16" s="1114" t="s">
        <v>393</v>
      </c>
      <c r="G16" s="1114" t="s">
        <v>393</v>
      </c>
      <c r="H16" s="1114" t="s">
        <v>393</v>
      </c>
      <c r="I16" s="1115" t="s">
        <v>393</v>
      </c>
    </row>
    <row r="17" spans="1:11">
      <c r="A17" s="1104"/>
      <c r="B17" s="1106"/>
      <c r="C17" s="1105"/>
      <c r="D17" s="1106"/>
      <c r="E17" s="1106"/>
      <c r="F17" s="1106"/>
      <c r="G17" s="1105"/>
      <c r="H17" s="1106"/>
      <c r="I17" s="1107"/>
      <c r="J17" s="247"/>
      <c r="K17" s="247"/>
    </row>
    <row r="18" spans="1:11">
      <c r="A18" s="1104" t="s">
        <v>537</v>
      </c>
      <c r="B18" s="1105" t="s">
        <v>393</v>
      </c>
      <c r="C18" s="1105" t="s">
        <v>393</v>
      </c>
      <c r="D18" s="1106" t="s">
        <v>393</v>
      </c>
      <c r="E18" s="1106" t="s">
        <v>393</v>
      </c>
      <c r="F18" s="1105" t="s">
        <v>393</v>
      </c>
      <c r="G18" s="1105" t="s">
        <v>393</v>
      </c>
      <c r="H18" s="1106" t="s">
        <v>393</v>
      </c>
      <c r="I18" s="1107" t="s">
        <v>393</v>
      </c>
      <c r="J18" s="247"/>
      <c r="K18" s="247"/>
    </row>
    <row r="19" spans="1:11">
      <c r="A19" s="1104" t="s">
        <v>460</v>
      </c>
      <c r="B19" s="1105" t="s">
        <v>393</v>
      </c>
      <c r="C19" s="1105" t="s">
        <v>393</v>
      </c>
      <c r="D19" s="1106" t="s">
        <v>393</v>
      </c>
      <c r="E19" s="1106" t="s">
        <v>393</v>
      </c>
      <c r="F19" s="1105" t="s">
        <v>393</v>
      </c>
      <c r="G19" s="1105" t="s">
        <v>393</v>
      </c>
      <c r="H19" s="1106" t="s">
        <v>393</v>
      </c>
      <c r="I19" s="1107" t="s">
        <v>393</v>
      </c>
      <c r="J19" s="247"/>
      <c r="K19" s="247"/>
    </row>
    <row r="20" spans="1:11">
      <c r="A20" s="1104" t="s">
        <v>461</v>
      </c>
      <c r="B20" s="1106">
        <v>1</v>
      </c>
      <c r="C20" s="1105">
        <v>2</v>
      </c>
      <c r="D20" s="1106" t="s">
        <v>393</v>
      </c>
      <c r="E20" s="1106">
        <v>3</v>
      </c>
      <c r="F20" s="1106">
        <v>9000</v>
      </c>
      <c r="G20" s="1105">
        <v>22000</v>
      </c>
      <c r="H20" s="1106" t="s">
        <v>393</v>
      </c>
      <c r="I20" s="1107">
        <v>53</v>
      </c>
      <c r="J20" s="247"/>
      <c r="K20" s="247"/>
    </row>
    <row r="21" spans="1:11">
      <c r="A21" s="1112" t="s">
        <v>462</v>
      </c>
      <c r="B21" s="1113">
        <v>1</v>
      </c>
      <c r="C21" s="1113">
        <v>2</v>
      </c>
      <c r="D21" s="1113" t="s">
        <v>393</v>
      </c>
      <c r="E21" s="1113">
        <v>3</v>
      </c>
      <c r="F21" s="1114">
        <v>9000</v>
      </c>
      <c r="G21" s="1114">
        <v>22000</v>
      </c>
      <c r="H21" s="1114" t="s">
        <v>393</v>
      </c>
      <c r="I21" s="1115">
        <v>53</v>
      </c>
    </row>
    <row r="22" spans="1:11">
      <c r="A22" s="1104"/>
      <c r="B22" s="1106"/>
      <c r="C22" s="1105"/>
      <c r="D22" s="1106"/>
      <c r="E22" s="1106"/>
      <c r="F22" s="1106"/>
      <c r="G22" s="1105"/>
      <c r="H22" s="1106"/>
      <c r="I22" s="1107"/>
      <c r="J22" s="247"/>
      <c r="K22" s="247"/>
    </row>
    <row r="23" spans="1:11">
      <c r="A23" s="1112" t="s">
        <v>463</v>
      </c>
      <c r="B23" s="1113" t="s">
        <v>393</v>
      </c>
      <c r="C23" s="1113">
        <v>33</v>
      </c>
      <c r="D23" s="1113" t="s">
        <v>393</v>
      </c>
      <c r="E23" s="1113">
        <v>33</v>
      </c>
      <c r="F23" s="1114" t="s">
        <v>393</v>
      </c>
      <c r="G23" s="1114">
        <v>63000</v>
      </c>
      <c r="H23" s="1114" t="s">
        <v>393</v>
      </c>
      <c r="I23" s="1115">
        <v>2079</v>
      </c>
    </row>
    <row r="24" spans="1:11">
      <c r="A24" s="1104"/>
      <c r="B24" s="1106"/>
      <c r="C24" s="1105"/>
      <c r="D24" s="1106"/>
      <c r="E24" s="1106"/>
      <c r="F24" s="1106"/>
      <c r="G24" s="1105"/>
      <c r="H24" s="1106"/>
      <c r="I24" s="1107"/>
      <c r="J24" s="247"/>
      <c r="K24" s="247"/>
    </row>
    <row r="25" spans="1:11">
      <c r="A25" s="1112" t="s">
        <v>464</v>
      </c>
      <c r="B25" s="1113" t="s">
        <v>393</v>
      </c>
      <c r="C25" s="1113">
        <v>7</v>
      </c>
      <c r="D25" s="1113" t="s">
        <v>393</v>
      </c>
      <c r="E25" s="1113">
        <v>7</v>
      </c>
      <c r="F25" s="1114" t="s">
        <v>393</v>
      </c>
      <c r="G25" s="1114">
        <v>53000</v>
      </c>
      <c r="H25" s="1114" t="s">
        <v>393</v>
      </c>
      <c r="I25" s="1115">
        <v>371</v>
      </c>
    </row>
    <row r="26" spans="1:11">
      <c r="A26" s="1104"/>
      <c r="B26" s="1105"/>
      <c r="C26" s="1106"/>
      <c r="D26" s="1106"/>
      <c r="E26" s="1106"/>
      <c r="F26" s="1105"/>
      <c r="G26" s="1106"/>
      <c r="H26" s="1106"/>
      <c r="I26" s="1107"/>
      <c r="J26" s="247"/>
      <c r="K26" s="247"/>
    </row>
    <row r="27" spans="1:11">
      <c r="A27" s="1104" t="s">
        <v>465</v>
      </c>
      <c r="B27" s="1106" t="s">
        <v>393</v>
      </c>
      <c r="C27" s="1106" t="s">
        <v>393</v>
      </c>
      <c r="D27" s="1106" t="s">
        <v>393</v>
      </c>
      <c r="E27" s="1106" t="s">
        <v>393</v>
      </c>
      <c r="F27" s="1105" t="s">
        <v>393</v>
      </c>
      <c r="G27" s="1105" t="s">
        <v>393</v>
      </c>
      <c r="H27" s="1105" t="s">
        <v>393</v>
      </c>
      <c r="I27" s="1108" t="s">
        <v>393</v>
      </c>
      <c r="J27" s="247"/>
      <c r="K27" s="247"/>
    </row>
    <row r="28" spans="1:11">
      <c r="A28" s="1104" t="s">
        <v>466</v>
      </c>
      <c r="B28" s="1106" t="s">
        <v>393</v>
      </c>
      <c r="C28" s="1105" t="s">
        <v>393</v>
      </c>
      <c r="D28" s="1105" t="s">
        <v>393</v>
      </c>
      <c r="E28" s="1106" t="s">
        <v>393</v>
      </c>
      <c r="F28" s="1106" t="s">
        <v>393</v>
      </c>
      <c r="G28" s="1105" t="s">
        <v>393</v>
      </c>
      <c r="H28" s="1105" t="s">
        <v>393</v>
      </c>
      <c r="I28" s="1107" t="s">
        <v>393</v>
      </c>
      <c r="J28" s="247"/>
      <c r="K28" s="247"/>
    </row>
    <row r="29" spans="1:11">
      <c r="A29" s="1104" t="s">
        <v>467</v>
      </c>
      <c r="B29" s="1105" t="s">
        <v>393</v>
      </c>
      <c r="C29" s="1105" t="s">
        <v>393</v>
      </c>
      <c r="D29" s="1106" t="s">
        <v>393</v>
      </c>
      <c r="E29" s="1106" t="s">
        <v>393</v>
      </c>
      <c r="F29" s="1105" t="s">
        <v>393</v>
      </c>
      <c r="G29" s="1105" t="s">
        <v>393</v>
      </c>
      <c r="H29" s="1106" t="s">
        <v>393</v>
      </c>
      <c r="I29" s="1107" t="s">
        <v>393</v>
      </c>
      <c r="J29" s="247"/>
      <c r="K29" s="247"/>
    </row>
    <row r="30" spans="1:11">
      <c r="A30" s="1112" t="s">
        <v>468</v>
      </c>
      <c r="B30" s="1113" t="s">
        <v>393</v>
      </c>
      <c r="C30" s="1113" t="s">
        <v>393</v>
      </c>
      <c r="D30" s="1113" t="s">
        <v>393</v>
      </c>
      <c r="E30" s="1113" t="s">
        <v>393</v>
      </c>
      <c r="F30" s="1114" t="s">
        <v>393</v>
      </c>
      <c r="G30" s="1114" t="s">
        <v>393</v>
      </c>
      <c r="H30" s="1114" t="s">
        <v>393</v>
      </c>
      <c r="I30" s="1115" t="s">
        <v>393</v>
      </c>
    </row>
    <row r="31" spans="1:11">
      <c r="A31" s="1104"/>
      <c r="B31" s="1105"/>
      <c r="C31" s="1106"/>
      <c r="D31" s="1106"/>
      <c r="E31" s="1106"/>
      <c r="F31" s="1105"/>
      <c r="G31" s="1106"/>
      <c r="H31" s="1106"/>
      <c r="I31" s="1107"/>
      <c r="J31" s="247"/>
      <c r="K31" s="247"/>
    </row>
    <row r="32" spans="1:11">
      <c r="A32" s="1104" t="s">
        <v>469</v>
      </c>
      <c r="B32" s="1106" t="s">
        <v>393</v>
      </c>
      <c r="C32" s="1106" t="s">
        <v>393</v>
      </c>
      <c r="D32" s="1106" t="s">
        <v>393</v>
      </c>
      <c r="E32" s="1106" t="s">
        <v>393</v>
      </c>
      <c r="F32" s="1105" t="s">
        <v>393</v>
      </c>
      <c r="G32" s="1105" t="s">
        <v>393</v>
      </c>
      <c r="H32" s="1105" t="s">
        <v>393</v>
      </c>
      <c r="I32" s="1108" t="s">
        <v>393</v>
      </c>
      <c r="J32" s="247"/>
      <c r="K32" s="247"/>
    </row>
    <row r="33" spans="1:11">
      <c r="A33" s="1104" t="s">
        <v>470</v>
      </c>
      <c r="B33" s="1105" t="s">
        <v>393</v>
      </c>
      <c r="C33" s="1106">
        <v>1</v>
      </c>
      <c r="D33" s="1106" t="s">
        <v>393</v>
      </c>
      <c r="E33" s="1106">
        <v>1</v>
      </c>
      <c r="F33" s="1105" t="s">
        <v>393</v>
      </c>
      <c r="G33" s="1106">
        <v>18500</v>
      </c>
      <c r="H33" s="1106" t="s">
        <v>393</v>
      </c>
      <c r="I33" s="1107">
        <v>19</v>
      </c>
      <c r="J33" s="247"/>
      <c r="K33" s="247"/>
    </row>
    <row r="34" spans="1:11">
      <c r="A34" s="1104" t="s">
        <v>471</v>
      </c>
      <c r="B34" s="1106" t="s">
        <v>393</v>
      </c>
      <c r="C34" s="1106" t="s">
        <v>393</v>
      </c>
      <c r="D34" s="1106" t="s">
        <v>393</v>
      </c>
      <c r="E34" s="1106" t="s">
        <v>393</v>
      </c>
      <c r="F34" s="1105" t="s">
        <v>393</v>
      </c>
      <c r="G34" s="1105" t="s">
        <v>393</v>
      </c>
      <c r="H34" s="1105" t="s">
        <v>393</v>
      </c>
      <c r="I34" s="1108" t="s">
        <v>393</v>
      </c>
      <c r="J34" s="247"/>
      <c r="K34" s="247"/>
    </row>
    <row r="35" spans="1:11">
      <c r="A35" s="1104" t="s">
        <v>472</v>
      </c>
      <c r="B35" s="1106" t="s">
        <v>393</v>
      </c>
      <c r="C35" s="1105" t="s">
        <v>393</v>
      </c>
      <c r="D35" s="1105" t="s">
        <v>393</v>
      </c>
      <c r="E35" s="1106" t="s">
        <v>393</v>
      </c>
      <c r="F35" s="1106" t="s">
        <v>393</v>
      </c>
      <c r="G35" s="1105" t="s">
        <v>393</v>
      </c>
      <c r="H35" s="1105" t="s">
        <v>393</v>
      </c>
      <c r="I35" s="1107" t="s">
        <v>393</v>
      </c>
      <c r="J35" s="247"/>
      <c r="K35" s="247"/>
    </row>
    <row r="36" spans="1:11">
      <c r="A36" s="1112" t="s">
        <v>473</v>
      </c>
      <c r="B36" s="1113" t="s">
        <v>393</v>
      </c>
      <c r="C36" s="1113">
        <v>1</v>
      </c>
      <c r="D36" s="1113" t="s">
        <v>393</v>
      </c>
      <c r="E36" s="1113">
        <v>1</v>
      </c>
      <c r="F36" s="1114" t="s">
        <v>393</v>
      </c>
      <c r="G36" s="1114">
        <v>18500</v>
      </c>
      <c r="H36" s="1114" t="s">
        <v>393</v>
      </c>
      <c r="I36" s="1115">
        <v>19</v>
      </c>
    </row>
    <row r="37" spans="1:11">
      <c r="A37" s="1104"/>
      <c r="B37" s="1105"/>
      <c r="C37" s="1105"/>
      <c r="D37" s="1106"/>
      <c r="E37" s="1106"/>
      <c r="F37" s="1105"/>
      <c r="G37" s="1105"/>
      <c r="H37" s="1106"/>
      <c r="I37" s="1107"/>
      <c r="J37" s="247"/>
      <c r="K37" s="247"/>
    </row>
    <row r="38" spans="1:11">
      <c r="A38" s="1112" t="s">
        <v>474</v>
      </c>
      <c r="B38" s="1113" t="s">
        <v>393</v>
      </c>
      <c r="C38" s="1113" t="s">
        <v>393</v>
      </c>
      <c r="D38" s="1113" t="s">
        <v>393</v>
      </c>
      <c r="E38" s="1113" t="s">
        <v>393</v>
      </c>
      <c r="F38" s="1114" t="s">
        <v>393</v>
      </c>
      <c r="G38" s="1114" t="s">
        <v>393</v>
      </c>
      <c r="H38" s="1114" t="s">
        <v>393</v>
      </c>
      <c r="I38" s="1115" t="s">
        <v>393</v>
      </c>
    </row>
    <row r="39" spans="1:11">
      <c r="A39" s="1104"/>
      <c r="B39" s="1105"/>
      <c r="C39" s="1105"/>
      <c r="D39" s="1106"/>
      <c r="E39" s="1106"/>
      <c r="F39" s="1105"/>
      <c r="G39" s="1105"/>
      <c r="H39" s="1106"/>
      <c r="I39" s="1107"/>
      <c r="J39" s="247"/>
      <c r="K39" s="247"/>
    </row>
    <row r="40" spans="1:11">
      <c r="A40" s="1104" t="s">
        <v>538</v>
      </c>
      <c r="B40" s="1105" t="s">
        <v>393</v>
      </c>
      <c r="C40" s="1105">
        <v>5</v>
      </c>
      <c r="D40" s="1106" t="s">
        <v>393</v>
      </c>
      <c r="E40" s="1106">
        <v>5</v>
      </c>
      <c r="F40" s="1105" t="s">
        <v>393</v>
      </c>
      <c r="G40" s="1105">
        <v>45000</v>
      </c>
      <c r="H40" s="1106" t="s">
        <v>393</v>
      </c>
      <c r="I40" s="1107">
        <v>225</v>
      </c>
      <c r="J40" s="247"/>
      <c r="K40" s="247"/>
    </row>
    <row r="41" spans="1:11">
      <c r="A41" s="1104" t="s">
        <v>476</v>
      </c>
      <c r="B41" s="1106" t="s">
        <v>393</v>
      </c>
      <c r="C41" s="1105">
        <v>14</v>
      </c>
      <c r="D41" s="1106" t="s">
        <v>393</v>
      </c>
      <c r="E41" s="1106">
        <v>14</v>
      </c>
      <c r="F41" s="1106" t="s">
        <v>393</v>
      </c>
      <c r="G41" s="1105">
        <v>45000</v>
      </c>
      <c r="H41" s="1106" t="s">
        <v>393</v>
      </c>
      <c r="I41" s="1107">
        <v>630</v>
      </c>
      <c r="J41" s="247"/>
      <c r="K41" s="247"/>
    </row>
    <row r="42" spans="1:11">
      <c r="A42" s="1104" t="s">
        <v>477</v>
      </c>
      <c r="B42" s="1111" t="s">
        <v>393</v>
      </c>
      <c r="C42" s="1105" t="s">
        <v>393</v>
      </c>
      <c r="D42" s="1106" t="s">
        <v>393</v>
      </c>
      <c r="E42" s="1106" t="s">
        <v>393</v>
      </c>
      <c r="F42" s="1111" t="s">
        <v>393</v>
      </c>
      <c r="G42" s="1105" t="s">
        <v>393</v>
      </c>
      <c r="H42" s="1106" t="s">
        <v>393</v>
      </c>
      <c r="I42" s="1107" t="s">
        <v>393</v>
      </c>
      <c r="J42" s="247"/>
      <c r="K42" s="247"/>
    </row>
    <row r="43" spans="1:11">
      <c r="A43" s="1104" t="s">
        <v>478</v>
      </c>
      <c r="B43" s="1105" t="s">
        <v>393</v>
      </c>
      <c r="C43" s="1106" t="s">
        <v>393</v>
      </c>
      <c r="D43" s="1106" t="s">
        <v>393</v>
      </c>
      <c r="E43" s="1106" t="s">
        <v>393</v>
      </c>
      <c r="F43" s="1105" t="s">
        <v>393</v>
      </c>
      <c r="G43" s="1106" t="s">
        <v>393</v>
      </c>
      <c r="H43" s="1106" t="s">
        <v>393</v>
      </c>
      <c r="I43" s="1107" t="s">
        <v>393</v>
      </c>
      <c r="J43" s="247"/>
      <c r="K43" s="247"/>
    </row>
    <row r="44" spans="1:11">
      <c r="A44" s="1104" t="s">
        <v>479</v>
      </c>
      <c r="B44" s="1106" t="s">
        <v>393</v>
      </c>
      <c r="C44" s="1106" t="s">
        <v>393</v>
      </c>
      <c r="D44" s="1106" t="s">
        <v>393</v>
      </c>
      <c r="E44" s="1106" t="s">
        <v>393</v>
      </c>
      <c r="F44" s="1105" t="s">
        <v>393</v>
      </c>
      <c r="G44" s="1105" t="s">
        <v>393</v>
      </c>
      <c r="H44" s="1105" t="s">
        <v>393</v>
      </c>
      <c r="I44" s="1108" t="s">
        <v>393</v>
      </c>
      <c r="J44" s="247"/>
      <c r="K44" s="247"/>
    </row>
    <row r="45" spans="1:11">
      <c r="A45" s="1104" t="s">
        <v>480</v>
      </c>
      <c r="B45" s="1106" t="s">
        <v>393</v>
      </c>
      <c r="C45" s="1105">
        <v>161</v>
      </c>
      <c r="D45" s="1106" t="s">
        <v>393</v>
      </c>
      <c r="E45" s="1106">
        <v>161</v>
      </c>
      <c r="F45" s="1106" t="s">
        <v>393</v>
      </c>
      <c r="G45" s="1105">
        <v>40000</v>
      </c>
      <c r="H45" s="1106" t="s">
        <v>393</v>
      </c>
      <c r="I45" s="1107">
        <v>6440</v>
      </c>
    </row>
    <row r="46" spans="1:11">
      <c r="A46" s="1104" t="s">
        <v>481</v>
      </c>
      <c r="B46" s="1105" t="s">
        <v>393</v>
      </c>
      <c r="C46" s="1105">
        <v>1</v>
      </c>
      <c r="D46" s="1106" t="s">
        <v>393</v>
      </c>
      <c r="E46" s="1106">
        <v>1</v>
      </c>
      <c r="F46" s="1105" t="s">
        <v>393</v>
      </c>
      <c r="G46" s="1105">
        <v>5000</v>
      </c>
      <c r="H46" s="1106" t="s">
        <v>393</v>
      </c>
      <c r="I46" s="1107">
        <v>5</v>
      </c>
    </row>
    <row r="47" spans="1:11">
      <c r="A47" s="1104" t="s">
        <v>482</v>
      </c>
      <c r="B47" s="1105" t="s">
        <v>393</v>
      </c>
      <c r="C47" s="1106">
        <v>117</v>
      </c>
      <c r="D47" s="1106" t="s">
        <v>393</v>
      </c>
      <c r="E47" s="1106">
        <v>117</v>
      </c>
      <c r="F47" s="1105" t="s">
        <v>393</v>
      </c>
      <c r="G47" s="1106">
        <v>20000</v>
      </c>
      <c r="H47" s="1106" t="s">
        <v>393</v>
      </c>
      <c r="I47" s="1107">
        <v>2340</v>
      </c>
      <c r="J47" s="247"/>
      <c r="K47" s="247"/>
    </row>
    <row r="48" spans="1:11">
      <c r="A48" s="1104" t="s">
        <v>483</v>
      </c>
      <c r="B48" s="1106" t="s">
        <v>393</v>
      </c>
      <c r="C48" s="1106">
        <v>5</v>
      </c>
      <c r="D48" s="1106" t="s">
        <v>393</v>
      </c>
      <c r="E48" s="1106">
        <v>5</v>
      </c>
      <c r="F48" s="1105" t="s">
        <v>393</v>
      </c>
      <c r="G48" s="1105">
        <v>32000</v>
      </c>
      <c r="H48" s="1105" t="s">
        <v>393</v>
      </c>
      <c r="I48" s="1107">
        <v>160</v>
      </c>
    </row>
    <row r="49" spans="1:11">
      <c r="A49" s="1112" t="s">
        <v>484</v>
      </c>
      <c r="B49" s="1113" t="s">
        <v>393</v>
      </c>
      <c r="C49" s="1113">
        <v>303</v>
      </c>
      <c r="D49" s="1113" t="s">
        <v>393</v>
      </c>
      <c r="E49" s="1113">
        <v>303</v>
      </c>
      <c r="F49" s="1114" t="s">
        <v>393</v>
      </c>
      <c r="G49" s="1114">
        <v>32343</v>
      </c>
      <c r="H49" s="1114" t="s">
        <v>393</v>
      </c>
      <c r="I49" s="1115">
        <v>9800</v>
      </c>
    </row>
    <row r="50" spans="1:11">
      <c r="A50" s="1104"/>
      <c r="B50" s="1106"/>
      <c r="C50" s="1106"/>
      <c r="D50" s="1106"/>
      <c r="E50" s="1106"/>
      <c r="F50" s="1105"/>
      <c r="G50" s="1105"/>
      <c r="H50" s="1105"/>
      <c r="I50" s="1108"/>
      <c r="J50" s="247"/>
      <c r="K50" s="247"/>
    </row>
    <row r="51" spans="1:11">
      <c r="A51" s="1112" t="s">
        <v>485</v>
      </c>
      <c r="B51" s="1113" t="s">
        <v>393</v>
      </c>
      <c r="C51" s="1113" t="s">
        <v>393</v>
      </c>
      <c r="D51" s="1113" t="s">
        <v>393</v>
      </c>
      <c r="E51" s="1113" t="s">
        <v>393</v>
      </c>
      <c r="F51" s="1114" t="s">
        <v>393</v>
      </c>
      <c r="G51" s="1114" t="s">
        <v>393</v>
      </c>
      <c r="H51" s="1114" t="s">
        <v>393</v>
      </c>
      <c r="I51" s="1115" t="s">
        <v>393</v>
      </c>
    </row>
    <row r="52" spans="1:11">
      <c r="A52" s="1104"/>
      <c r="B52" s="1106"/>
      <c r="C52" s="1106"/>
      <c r="D52" s="1106"/>
      <c r="E52" s="1106"/>
      <c r="F52" s="1105"/>
      <c r="G52" s="1105"/>
      <c r="H52" s="1105"/>
      <c r="I52" s="1108"/>
      <c r="J52" s="247"/>
      <c r="K52" s="247"/>
    </row>
    <row r="53" spans="1:11">
      <c r="A53" s="1104" t="s">
        <v>486</v>
      </c>
      <c r="B53" s="1106" t="s">
        <v>393</v>
      </c>
      <c r="C53" s="1106" t="s">
        <v>393</v>
      </c>
      <c r="D53" s="1106" t="s">
        <v>393</v>
      </c>
      <c r="E53" s="1106" t="s">
        <v>393</v>
      </c>
      <c r="F53" s="1105" t="s">
        <v>393</v>
      </c>
      <c r="G53" s="1105" t="s">
        <v>393</v>
      </c>
      <c r="H53" s="1105" t="s">
        <v>393</v>
      </c>
      <c r="I53" s="1108" t="s">
        <v>393</v>
      </c>
      <c r="J53" s="247"/>
      <c r="K53" s="247"/>
    </row>
    <row r="54" spans="1:11">
      <c r="A54" s="1104" t="s">
        <v>487</v>
      </c>
      <c r="B54" s="1106" t="s">
        <v>393</v>
      </c>
      <c r="C54" s="1106" t="s">
        <v>393</v>
      </c>
      <c r="D54" s="1106" t="s">
        <v>393</v>
      </c>
      <c r="E54" s="1106" t="s">
        <v>393</v>
      </c>
      <c r="F54" s="1105" t="s">
        <v>393</v>
      </c>
      <c r="G54" s="1105" t="s">
        <v>393</v>
      </c>
      <c r="H54" s="1105" t="s">
        <v>393</v>
      </c>
      <c r="I54" s="1108" t="s">
        <v>393</v>
      </c>
      <c r="J54" s="247"/>
      <c r="K54" s="247"/>
    </row>
    <row r="55" spans="1:11">
      <c r="A55" s="1104" t="s">
        <v>488</v>
      </c>
      <c r="B55" s="1106" t="s">
        <v>393</v>
      </c>
      <c r="C55" s="1106" t="s">
        <v>393</v>
      </c>
      <c r="D55" s="1106" t="s">
        <v>393</v>
      </c>
      <c r="E55" s="1106" t="s">
        <v>393</v>
      </c>
      <c r="F55" s="1105" t="s">
        <v>393</v>
      </c>
      <c r="G55" s="1105" t="s">
        <v>393</v>
      </c>
      <c r="H55" s="1105" t="s">
        <v>393</v>
      </c>
      <c r="I55" s="1108" t="s">
        <v>393</v>
      </c>
      <c r="J55" s="247"/>
      <c r="K55" s="247"/>
    </row>
    <row r="56" spans="1:11">
      <c r="A56" s="1104" t="s">
        <v>489</v>
      </c>
      <c r="B56" s="1106" t="s">
        <v>393</v>
      </c>
      <c r="C56" s="1106" t="s">
        <v>393</v>
      </c>
      <c r="D56" s="1106" t="s">
        <v>393</v>
      </c>
      <c r="E56" s="1106" t="s">
        <v>393</v>
      </c>
      <c r="F56" s="1105" t="s">
        <v>393</v>
      </c>
      <c r="G56" s="1105" t="s">
        <v>393</v>
      </c>
      <c r="H56" s="1105" t="s">
        <v>393</v>
      </c>
      <c r="I56" s="1108" t="s">
        <v>393</v>
      </c>
      <c r="J56" s="247"/>
      <c r="K56" s="247"/>
    </row>
    <row r="57" spans="1:11">
      <c r="A57" s="1104" t="s">
        <v>490</v>
      </c>
      <c r="B57" s="1106" t="s">
        <v>393</v>
      </c>
      <c r="C57" s="1106" t="s">
        <v>393</v>
      </c>
      <c r="D57" s="1106" t="s">
        <v>393</v>
      </c>
      <c r="E57" s="1106" t="s">
        <v>393</v>
      </c>
      <c r="F57" s="1105" t="s">
        <v>393</v>
      </c>
      <c r="G57" s="1105" t="s">
        <v>393</v>
      </c>
      <c r="H57" s="1105" t="s">
        <v>393</v>
      </c>
      <c r="I57" s="1108" t="s">
        <v>393</v>
      </c>
      <c r="J57" s="247"/>
      <c r="K57" s="247"/>
    </row>
    <row r="58" spans="1:11">
      <c r="A58" s="1112" t="s">
        <v>565</v>
      </c>
      <c r="B58" s="1113" t="s">
        <v>393</v>
      </c>
      <c r="C58" s="1113" t="s">
        <v>393</v>
      </c>
      <c r="D58" s="1113" t="s">
        <v>393</v>
      </c>
      <c r="E58" s="1113" t="s">
        <v>393</v>
      </c>
      <c r="F58" s="1114" t="s">
        <v>393</v>
      </c>
      <c r="G58" s="1114" t="s">
        <v>393</v>
      </c>
      <c r="H58" s="1114" t="s">
        <v>393</v>
      </c>
      <c r="I58" s="1115" t="s">
        <v>393</v>
      </c>
    </row>
    <row r="59" spans="1:11">
      <c r="A59" s="1104"/>
      <c r="B59" s="1106"/>
      <c r="C59" s="1106"/>
      <c r="D59" s="1106"/>
      <c r="E59" s="1106"/>
      <c r="F59" s="1105"/>
      <c r="G59" s="1105"/>
      <c r="H59" s="1105"/>
      <c r="I59" s="1108"/>
      <c r="J59" s="247"/>
      <c r="K59" s="247"/>
    </row>
    <row r="60" spans="1:11">
      <c r="A60" s="1104" t="s">
        <v>492</v>
      </c>
      <c r="B60" s="1106" t="s">
        <v>393</v>
      </c>
      <c r="C60" s="1106">
        <v>2</v>
      </c>
      <c r="D60" s="1106" t="s">
        <v>393</v>
      </c>
      <c r="E60" s="1106">
        <v>2</v>
      </c>
      <c r="F60" s="1105" t="s">
        <v>393</v>
      </c>
      <c r="G60" s="1105">
        <v>50000</v>
      </c>
      <c r="H60" s="1105" t="s">
        <v>393</v>
      </c>
      <c r="I60" s="1108">
        <v>100</v>
      </c>
      <c r="J60" s="247"/>
      <c r="K60" s="247"/>
    </row>
    <row r="61" spans="1:11">
      <c r="A61" s="1104" t="s">
        <v>493</v>
      </c>
      <c r="B61" s="1106" t="s">
        <v>393</v>
      </c>
      <c r="C61" s="1106" t="s">
        <v>393</v>
      </c>
      <c r="D61" s="1106" t="s">
        <v>393</v>
      </c>
      <c r="E61" s="1106" t="s">
        <v>393</v>
      </c>
      <c r="F61" s="1105" t="s">
        <v>393</v>
      </c>
      <c r="G61" s="1105" t="s">
        <v>393</v>
      </c>
      <c r="H61" s="1105" t="s">
        <v>393</v>
      </c>
      <c r="I61" s="1108" t="s">
        <v>393</v>
      </c>
      <c r="J61" s="247"/>
      <c r="K61" s="247"/>
    </row>
    <row r="62" spans="1:11">
      <c r="A62" s="1104" t="s">
        <v>494</v>
      </c>
      <c r="B62" s="1106" t="s">
        <v>393</v>
      </c>
      <c r="C62" s="1106" t="s">
        <v>393</v>
      </c>
      <c r="D62" s="1106" t="s">
        <v>393</v>
      </c>
      <c r="E62" s="1106" t="s">
        <v>393</v>
      </c>
      <c r="F62" s="1105" t="s">
        <v>393</v>
      </c>
      <c r="G62" s="1105" t="s">
        <v>393</v>
      </c>
      <c r="H62" s="1105" t="s">
        <v>393</v>
      </c>
      <c r="I62" s="1108" t="s">
        <v>393</v>
      </c>
      <c r="J62" s="247"/>
      <c r="K62" s="247"/>
    </row>
    <row r="63" spans="1:11">
      <c r="A63" s="1112" t="s">
        <v>495</v>
      </c>
      <c r="B63" s="1113" t="s">
        <v>393</v>
      </c>
      <c r="C63" s="1113">
        <v>2</v>
      </c>
      <c r="D63" s="1113" t="s">
        <v>393</v>
      </c>
      <c r="E63" s="1113">
        <v>2</v>
      </c>
      <c r="F63" s="1114" t="s">
        <v>393</v>
      </c>
      <c r="G63" s="1114">
        <v>50000</v>
      </c>
      <c r="H63" s="1114" t="s">
        <v>393</v>
      </c>
      <c r="I63" s="1115">
        <v>100</v>
      </c>
    </row>
    <row r="64" spans="1:11">
      <c r="A64" s="1104"/>
      <c r="B64" s="1106"/>
      <c r="C64" s="1106"/>
      <c r="D64" s="1106"/>
      <c r="E64" s="1106"/>
      <c r="F64" s="1105"/>
      <c r="G64" s="1105"/>
      <c r="H64" s="1105"/>
      <c r="I64" s="1108"/>
      <c r="J64" s="247"/>
      <c r="K64" s="247"/>
    </row>
    <row r="65" spans="1:11">
      <c r="A65" s="1112" t="s">
        <v>496</v>
      </c>
      <c r="B65" s="1113" t="s">
        <v>393</v>
      </c>
      <c r="C65" s="1113">
        <v>1</v>
      </c>
      <c r="D65" s="1113" t="s">
        <v>393</v>
      </c>
      <c r="E65" s="1113">
        <v>1</v>
      </c>
      <c r="F65" s="1114" t="s">
        <v>393</v>
      </c>
      <c r="G65" s="1114">
        <v>43000</v>
      </c>
      <c r="H65" s="1114" t="s">
        <v>393</v>
      </c>
      <c r="I65" s="1115">
        <v>43</v>
      </c>
    </row>
    <row r="66" spans="1:11">
      <c r="A66" s="1104"/>
      <c r="B66" s="1106"/>
      <c r="C66" s="1106"/>
      <c r="D66" s="1106"/>
      <c r="E66" s="1106"/>
      <c r="F66" s="1105"/>
      <c r="G66" s="1105"/>
      <c r="H66" s="1105"/>
      <c r="I66" s="1108"/>
      <c r="J66" s="247"/>
      <c r="K66" s="247"/>
    </row>
    <row r="67" spans="1:11">
      <c r="A67" s="1104" t="s">
        <v>497</v>
      </c>
      <c r="B67" s="1106" t="s">
        <v>393</v>
      </c>
      <c r="C67" s="1106" t="s">
        <v>393</v>
      </c>
      <c r="D67" s="1106" t="s">
        <v>393</v>
      </c>
      <c r="E67" s="1106" t="s">
        <v>393</v>
      </c>
      <c r="F67" s="1105" t="s">
        <v>393</v>
      </c>
      <c r="G67" s="1105" t="s">
        <v>393</v>
      </c>
      <c r="H67" s="1105" t="s">
        <v>393</v>
      </c>
      <c r="I67" s="1108" t="s">
        <v>393</v>
      </c>
      <c r="J67" s="247"/>
      <c r="K67" s="247"/>
    </row>
    <row r="68" spans="1:11">
      <c r="A68" s="1104" t="s">
        <v>498</v>
      </c>
      <c r="B68" s="1106" t="s">
        <v>393</v>
      </c>
      <c r="C68" s="1106" t="s">
        <v>393</v>
      </c>
      <c r="D68" s="1106" t="s">
        <v>393</v>
      </c>
      <c r="E68" s="1106" t="s">
        <v>393</v>
      </c>
      <c r="F68" s="1105" t="s">
        <v>393</v>
      </c>
      <c r="G68" s="1105" t="s">
        <v>393</v>
      </c>
      <c r="H68" s="1105" t="s">
        <v>393</v>
      </c>
      <c r="I68" s="1108" t="s">
        <v>393</v>
      </c>
      <c r="J68" s="247"/>
      <c r="K68" s="247"/>
    </row>
    <row r="69" spans="1:11">
      <c r="A69" s="1112" t="s">
        <v>499</v>
      </c>
      <c r="B69" s="1113" t="s">
        <v>393</v>
      </c>
      <c r="C69" s="1113" t="s">
        <v>393</v>
      </c>
      <c r="D69" s="1113" t="s">
        <v>393</v>
      </c>
      <c r="E69" s="1113" t="s">
        <v>393</v>
      </c>
      <c r="F69" s="1114" t="s">
        <v>393</v>
      </c>
      <c r="G69" s="1114" t="s">
        <v>393</v>
      </c>
      <c r="H69" s="1114" t="s">
        <v>393</v>
      </c>
      <c r="I69" s="1115" t="s">
        <v>393</v>
      </c>
    </row>
    <row r="70" spans="1:11">
      <c r="A70" s="1104"/>
      <c r="B70" s="1106"/>
      <c r="C70" s="1106"/>
      <c r="D70" s="1106"/>
      <c r="E70" s="1106"/>
      <c r="F70" s="1105"/>
      <c r="G70" s="1105"/>
      <c r="H70" s="1105"/>
      <c r="I70" s="1108"/>
      <c r="J70" s="247"/>
      <c r="K70" s="247"/>
    </row>
    <row r="71" spans="1:11">
      <c r="A71" s="1104" t="s">
        <v>500</v>
      </c>
      <c r="B71" s="1106" t="s">
        <v>393</v>
      </c>
      <c r="C71" s="1106" t="s">
        <v>393</v>
      </c>
      <c r="D71" s="1106" t="s">
        <v>393</v>
      </c>
      <c r="E71" s="1106" t="s">
        <v>393</v>
      </c>
      <c r="F71" s="1105" t="s">
        <v>393</v>
      </c>
      <c r="G71" s="1105" t="s">
        <v>393</v>
      </c>
      <c r="H71" s="1105" t="s">
        <v>393</v>
      </c>
      <c r="I71" s="1108" t="s">
        <v>393</v>
      </c>
      <c r="J71" s="247"/>
      <c r="K71" s="247"/>
    </row>
    <row r="72" spans="1:11">
      <c r="A72" s="1104" t="s">
        <v>501</v>
      </c>
      <c r="B72" s="1106" t="s">
        <v>393</v>
      </c>
      <c r="C72" s="1106">
        <v>584</v>
      </c>
      <c r="D72" s="1106" t="s">
        <v>393</v>
      </c>
      <c r="E72" s="1106">
        <v>584</v>
      </c>
      <c r="F72" s="1105" t="s">
        <v>393</v>
      </c>
      <c r="G72" s="1105">
        <v>50000</v>
      </c>
      <c r="H72" s="1105" t="s">
        <v>393</v>
      </c>
      <c r="I72" s="1108">
        <v>29200</v>
      </c>
      <c r="J72" s="247"/>
      <c r="K72" s="247"/>
    </row>
    <row r="73" spans="1:11">
      <c r="A73" s="1104" t="s">
        <v>502</v>
      </c>
      <c r="B73" s="1106" t="s">
        <v>393</v>
      </c>
      <c r="C73" s="1106">
        <v>17</v>
      </c>
      <c r="D73" s="1106" t="s">
        <v>393</v>
      </c>
      <c r="E73" s="1106">
        <v>17</v>
      </c>
      <c r="F73" s="1105" t="s">
        <v>393</v>
      </c>
      <c r="G73" s="1105">
        <v>25000</v>
      </c>
      <c r="H73" s="1105" t="s">
        <v>393</v>
      </c>
      <c r="I73" s="1108">
        <v>425</v>
      </c>
      <c r="J73" s="247"/>
      <c r="K73" s="247"/>
    </row>
    <row r="74" spans="1:11">
      <c r="A74" s="1104" t="s">
        <v>503</v>
      </c>
      <c r="B74" s="1106" t="s">
        <v>393</v>
      </c>
      <c r="C74" s="1106" t="s">
        <v>393</v>
      </c>
      <c r="D74" s="1106" t="s">
        <v>393</v>
      </c>
      <c r="E74" s="1106" t="s">
        <v>393</v>
      </c>
      <c r="F74" s="1105" t="s">
        <v>393</v>
      </c>
      <c r="G74" s="1105" t="s">
        <v>393</v>
      </c>
      <c r="H74" s="1105" t="s">
        <v>393</v>
      </c>
      <c r="I74" s="1108" t="s">
        <v>393</v>
      </c>
      <c r="J74" s="247"/>
      <c r="K74" s="247"/>
    </row>
    <row r="75" spans="1:11">
      <c r="A75" s="1104" t="s">
        <v>504</v>
      </c>
      <c r="B75" s="1106" t="s">
        <v>393</v>
      </c>
      <c r="C75" s="1106" t="s">
        <v>393</v>
      </c>
      <c r="D75" s="1106" t="s">
        <v>393</v>
      </c>
      <c r="E75" s="1106" t="s">
        <v>393</v>
      </c>
      <c r="F75" s="1105" t="s">
        <v>393</v>
      </c>
      <c r="G75" s="1105" t="s">
        <v>393</v>
      </c>
      <c r="H75" s="1105" t="s">
        <v>393</v>
      </c>
      <c r="I75" s="1108" t="s">
        <v>393</v>
      </c>
      <c r="J75" s="247"/>
      <c r="K75" s="247"/>
    </row>
    <row r="76" spans="1:11">
      <c r="A76" s="1104" t="s">
        <v>505</v>
      </c>
      <c r="B76" s="1106" t="s">
        <v>393</v>
      </c>
      <c r="C76" s="1106">
        <v>6</v>
      </c>
      <c r="D76" s="1106" t="s">
        <v>393</v>
      </c>
      <c r="E76" s="1106">
        <v>6</v>
      </c>
      <c r="F76" s="1105" t="s">
        <v>393</v>
      </c>
      <c r="G76" s="1105">
        <v>28000</v>
      </c>
      <c r="H76" s="1105" t="s">
        <v>393</v>
      </c>
      <c r="I76" s="1108">
        <v>168</v>
      </c>
      <c r="J76" s="247"/>
      <c r="K76" s="247"/>
    </row>
    <row r="77" spans="1:11">
      <c r="A77" s="1104" t="s">
        <v>506</v>
      </c>
      <c r="B77" s="1106" t="s">
        <v>393</v>
      </c>
      <c r="C77" s="1106">
        <v>3</v>
      </c>
      <c r="D77" s="1106" t="s">
        <v>393</v>
      </c>
      <c r="E77" s="1106">
        <v>3</v>
      </c>
      <c r="F77" s="1105" t="s">
        <v>393</v>
      </c>
      <c r="G77" s="1105">
        <v>22000</v>
      </c>
      <c r="H77" s="1105" t="s">
        <v>393</v>
      </c>
      <c r="I77" s="1108">
        <v>66</v>
      </c>
      <c r="J77" s="247"/>
      <c r="K77" s="247"/>
    </row>
    <row r="78" spans="1:11">
      <c r="A78" s="1104" t="s">
        <v>507</v>
      </c>
      <c r="B78" s="1106" t="s">
        <v>393</v>
      </c>
      <c r="C78" s="1106">
        <v>2</v>
      </c>
      <c r="D78" s="1106" t="s">
        <v>393</v>
      </c>
      <c r="E78" s="1106">
        <v>2</v>
      </c>
      <c r="F78" s="1105" t="s">
        <v>393</v>
      </c>
      <c r="G78" s="1105">
        <v>48500</v>
      </c>
      <c r="H78" s="1105" t="s">
        <v>393</v>
      </c>
      <c r="I78" s="1108">
        <v>97</v>
      </c>
      <c r="J78" s="247"/>
      <c r="K78" s="247"/>
    </row>
    <row r="79" spans="1:11">
      <c r="A79" s="1112" t="s">
        <v>508</v>
      </c>
      <c r="B79" s="1113" t="s">
        <v>393</v>
      </c>
      <c r="C79" s="1113">
        <v>612</v>
      </c>
      <c r="D79" s="1113" t="s">
        <v>393</v>
      </c>
      <c r="E79" s="1113">
        <v>612</v>
      </c>
      <c r="F79" s="1114" t="s">
        <v>393</v>
      </c>
      <c r="G79" s="1114">
        <v>48948</v>
      </c>
      <c r="H79" s="1114" t="s">
        <v>393</v>
      </c>
      <c r="I79" s="1115">
        <v>29956</v>
      </c>
    </row>
    <row r="80" spans="1:11">
      <c r="A80" s="1104"/>
      <c r="B80" s="1106"/>
      <c r="C80" s="1106"/>
      <c r="D80" s="1106"/>
      <c r="E80" s="1106"/>
      <c r="F80" s="1105"/>
      <c r="G80" s="1105"/>
      <c r="H80" s="1105"/>
      <c r="I80" s="1108"/>
      <c r="J80" s="247"/>
      <c r="K80" s="247"/>
    </row>
    <row r="81" spans="1:11">
      <c r="A81" s="1104" t="s">
        <v>509</v>
      </c>
      <c r="B81" s="1106" t="s">
        <v>393</v>
      </c>
      <c r="C81" s="1106" t="s">
        <v>393</v>
      </c>
      <c r="D81" s="1106" t="s">
        <v>393</v>
      </c>
      <c r="E81" s="1106" t="s">
        <v>393</v>
      </c>
      <c r="F81" s="1105" t="s">
        <v>393</v>
      </c>
      <c r="G81" s="1105">
        <v>12000</v>
      </c>
      <c r="H81" s="1105" t="s">
        <v>393</v>
      </c>
      <c r="I81" s="1108">
        <v>4</v>
      </c>
      <c r="J81" s="247"/>
      <c r="K81" s="247"/>
    </row>
    <row r="82" spans="1:11">
      <c r="A82" s="1104" t="s">
        <v>510</v>
      </c>
      <c r="B82" s="1106" t="s">
        <v>393</v>
      </c>
      <c r="C82" s="1106">
        <v>12</v>
      </c>
      <c r="D82" s="1106" t="s">
        <v>393</v>
      </c>
      <c r="E82" s="1106">
        <v>12</v>
      </c>
      <c r="F82" s="1105" t="s">
        <v>393</v>
      </c>
      <c r="G82" s="1105">
        <v>18000</v>
      </c>
      <c r="H82" s="1105" t="s">
        <v>393</v>
      </c>
      <c r="I82" s="1108">
        <v>220</v>
      </c>
      <c r="J82" s="247"/>
      <c r="K82" s="247"/>
    </row>
    <row r="83" spans="1:11">
      <c r="A83" s="1112" t="s">
        <v>511</v>
      </c>
      <c r="B83" s="1113" t="s">
        <v>393</v>
      </c>
      <c r="C83" s="1113">
        <v>12</v>
      </c>
      <c r="D83" s="1113" t="s">
        <v>393</v>
      </c>
      <c r="E83" s="1113">
        <v>12</v>
      </c>
      <c r="F83" s="1114" t="s">
        <v>393</v>
      </c>
      <c r="G83" s="1114">
        <v>18000</v>
      </c>
      <c r="H83" s="1114" t="s">
        <v>393</v>
      </c>
      <c r="I83" s="1115">
        <v>224</v>
      </c>
    </row>
    <row r="84" spans="1:11">
      <c r="A84" s="1104"/>
      <c r="B84" s="1106"/>
      <c r="C84" s="1106"/>
      <c r="D84" s="1106"/>
      <c r="E84" s="1106"/>
      <c r="F84" s="1105"/>
      <c r="G84" s="1105"/>
      <c r="H84" s="1105"/>
      <c r="I84" s="1108"/>
      <c r="J84" s="247"/>
      <c r="K84" s="247"/>
    </row>
    <row r="85" spans="1:11" ht="13.5" thickBot="1">
      <c r="A85" s="1116" t="s">
        <v>512</v>
      </c>
      <c r="B85" s="915">
        <v>1</v>
      </c>
      <c r="C85" s="915">
        <v>973</v>
      </c>
      <c r="D85" s="915" t="s">
        <v>393</v>
      </c>
      <c r="E85" s="915">
        <v>974</v>
      </c>
      <c r="F85" s="1117">
        <v>9000</v>
      </c>
      <c r="G85" s="1117">
        <v>43810</v>
      </c>
      <c r="H85" s="915" t="s">
        <v>393</v>
      </c>
      <c r="I85" s="916">
        <v>42645</v>
      </c>
      <c r="J85" s="247"/>
      <c r="K85" s="247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2"/>
  <dimension ref="A1:J4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5.7109375" style="166" customWidth="1"/>
    <col min="2" max="2" width="12.42578125" style="166" bestFit="1" customWidth="1"/>
    <col min="3" max="3" width="11.85546875" style="166" bestFit="1" customWidth="1"/>
    <col min="4" max="4" width="13.5703125" style="166" customWidth="1"/>
    <col min="5" max="5" width="12.85546875" style="166" bestFit="1" customWidth="1"/>
    <col min="6" max="6" width="11.85546875" style="166" bestFit="1" customWidth="1"/>
    <col min="7" max="7" width="14.5703125" style="166" customWidth="1"/>
    <col min="8" max="8" width="11.42578125" style="166"/>
    <col min="9" max="9" width="18.85546875" style="166" customWidth="1"/>
    <col min="10" max="18" width="9.42578125" style="166" customWidth="1"/>
    <col min="19" max="16384" width="11.42578125" style="166"/>
  </cols>
  <sheetData>
    <row r="1" spans="1:10" s="163" customFormat="1" ht="18">
      <c r="A1" s="1575" t="s">
        <v>369</v>
      </c>
      <c r="B1" s="1575"/>
      <c r="C1" s="1575"/>
      <c r="D1" s="1575"/>
      <c r="E1" s="1575"/>
      <c r="F1" s="1575"/>
      <c r="G1" s="1575"/>
    </row>
    <row r="2" spans="1:10" s="164" customFormat="1" ht="12.75" customHeight="1"/>
    <row r="3" spans="1:10" s="819" customFormat="1" ht="32.25" customHeight="1">
      <c r="A3" s="1527" t="s">
        <v>1526</v>
      </c>
      <c r="B3" s="1527"/>
      <c r="C3" s="1527"/>
      <c r="D3" s="1527"/>
      <c r="E3" s="1527"/>
      <c r="F3" s="1527"/>
      <c r="G3" s="1527"/>
      <c r="H3" s="818"/>
      <c r="I3" s="818"/>
      <c r="J3" s="788"/>
    </row>
    <row r="4" spans="1:10" s="164" customFormat="1" ht="13.5" customHeight="1" thickBot="1">
      <c r="A4" s="5"/>
      <c r="B4" s="6"/>
      <c r="C4" s="6"/>
      <c r="D4" s="6"/>
      <c r="E4" s="6"/>
      <c r="F4" s="6"/>
      <c r="G4" s="6"/>
    </row>
    <row r="5" spans="1:10" ht="21.75" customHeight="1">
      <c r="A5" s="783" t="s">
        <v>552</v>
      </c>
      <c r="B5" s="820" t="s">
        <v>553</v>
      </c>
      <c r="C5" s="820" t="s">
        <v>554</v>
      </c>
      <c r="D5" s="1577" t="s">
        <v>389</v>
      </c>
      <c r="E5" s="1531" t="s">
        <v>555</v>
      </c>
      <c r="F5" s="1576"/>
      <c r="G5" s="1576"/>
    </row>
    <row r="6" spans="1:10" ht="29.25" customHeight="1" thickBot="1">
      <c r="A6" s="784" t="s">
        <v>531</v>
      </c>
      <c r="B6" s="785" t="s">
        <v>556</v>
      </c>
      <c r="C6" s="785" t="s">
        <v>556</v>
      </c>
      <c r="D6" s="1578"/>
      <c r="E6" s="271" t="s">
        <v>557</v>
      </c>
      <c r="F6" s="271" t="s">
        <v>558</v>
      </c>
      <c r="G6" s="821" t="s">
        <v>389</v>
      </c>
    </row>
    <row r="7" spans="1:10" s="170" customFormat="1">
      <c r="A7" s="167" t="s">
        <v>463</v>
      </c>
      <c r="B7" s="168">
        <v>1829</v>
      </c>
      <c r="C7" s="268" t="s">
        <v>393</v>
      </c>
      <c r="D7" s="168">
        <v>1829</v>
      </c>
      <c r="E7" s="81">
        <v>18</v>
      </c>
      <c r="F7" s="256">
        <v>1811</v>
      </c>
      <c r="G7" s="169">
        <v>1829</v>
      </c>
    </row>
    <row r="8" spans="1:10">
      <c r="A8" s="171"/>
      <c r="B8" s="172"/>
      <c r="C8" s="172"/>
      <c r="D8" s="172"/>
      <c r="E8" s="173"/>
      <c r="F8" s="173"/>
      <c r="G8" s="174"/>
      <c r="H8" s="170"/>
    </row>
    <row r="9" spans="1:10">
      <c r="A9" s="175" t="s">
        <v>559</v>
      </c>
      <c r="B9" s="173">
        <v>4038</v>
      </c>
      <c r="C9" s="269" t="s">
        <v>393</v>
      </c>
      <c r="D9" s="173">
        <v>4038</v>
      </c>
      <c r="E9" s="173">
        <v>52.1</v>
      </c>
      <c r="F9" s="173">
        <v>3985.9</v>
      </c>
      <c r="G9" s="198">
        <v>4038</v>
      </c>
      <c r="H9" s="170"/>
    </row>
    <row r="10" spans="1:10">
      <c r="A10" s="102" t="s">
        <v>466</v>
      </c>
      <c r="B10" s="173">
        <v>45</v>
      </c>
      <c r="C10" s="269" t="s">
        <v>393</v>
      </c>
      <c r="D10" s="173">
        <v>45</v>
      </c>
      <c r="E10" s="173">
        <v>0</v>
      </c>
      <c r="F10" s="173">
        <v>45</v>
      </c>
      <c r="G10" s="198">
        <v>45</v>
      </c>
      <c r="H10" s="170"/>
    </row>
    <row r="11" spans="1:10">
      <c r="A11" s="102" t="s">
        <v>560</v>
      </c>
      <c r="B11" s="173">
        <v>2652</v>
      </c>
      <c r="C11" s="269" t="s">
        <v>393</v>
      </c>
      <c r="D11" s="173">
        <v>2652</v>
      </c>
      <c r="E11" s="173">
        <v>212.4</v>
      </c>
      <c r="F11" s="173">
        <v>2439.6</v>
      </c>
      <c r="G11" s="198">
        <v>2652</v>
      </c>
      <c r="H11" s="170"/>
    </row>
    <row r="12" spans="1:10" s="170" customFormat="1">
      <c r="A12" s="176" t="s">
        <v>468</v>
      </c>
      <c r="B12" s="177">
        <v>6735</v>
      </c>
      <c r="C12" s="268" t="s">
        <v>393</v>
      </c>
      <c r="D12" s="177">
        <v>6735</v>
      </c>
      <c r="E12" s="81">
        <v>264.5</v>
      </c>
      <c r="F12" s="178">
        <v>6470.5</v>
      </c>
      <c r="G12" s="179">
        <v>6735</v>
      </c>
    </row>
    <row r="13" spans="1:10" s="170" customFormat="1">
      <c r="A13" s="171"/>
      <c r="B13" s="172"/>
      <c r="C13" s="172"/>
      <c r="D13" s="172"/>
      <c r="E13" s="173"/>
      <c r="F13" s="173"/>
      <c r="G13" s="174"/>
    </row>
    <row r="14" spans="1:10">
      <c r="A14" s="102" t="s">
        <v>561</v>
      </c>
      <c r="B14" s="173">
        <v>938.45</v>
      </c>
      <c r="C14" s="269" t="s">
        <v>393</v>
      </c>
      <c r="D14" s="173">
        <v>938.45</v>
      </c>
      <c r="E14" s="173">
        <v>163.13</v>
      </c>
      <c r="F14" s="173">
        <v>775.32</v>
      </c>
      <c r="G14" s="198">
        <v>938.45</v>
      </c>
      <c r="H14" s="170"/>
    </row>
    <row r="15" spans="1:10">
      <c r="A15" s="102" t="s">
        <v>562</v>
      </c>
      <c r="B15" s="173">
        <v>29</v>
      </c>
      <c r="C15" s="269" t="s">
        <v>393</v>
      </c>
      <c r="D15" s="173">
        <v>29</v>
      </c>
      <c r="E15" s="269">
        <v>0</v>
      </c>
      <c r="F15" s="173">
        <v>29</v>
      </c>
      <c r="G15" s="198">
        <v>29</v>
      </c>
      <c r="H15" s="170"/>
    </row>
    <row r="16" spans="1:10">
      <c r="A16" s="102" t="s">
        <v>563</v>
      </c>
      <c r="B16" s="173">
        <v>19807</v>
      </c>
      <c r="C16" s="269" t="s">
        <v>393</v>
      </c>
      <c r="D16" s="173">
        <v>19807</v>
      </c>
      <c r="E16" s="173">
        <v>2834</v>
      </c>
      <c r="F16" s="173">
        <v>16973</v>
      </c>
      <c r="G16" s="198">
        <v>19807</v>
      </c>
      <c r="H16" s="170"/>
    </row>
    <row r="17" spans="1:8" s="170" customFormat="1">
      <c r="A17" s="176" t="s">
        <v>473</v>
      </c>
      <c r="B17" s="177">
        <v>20774.45</v>
      </c>
      <c r="C17" s="268" t="s">
        <v>393</v>
      </c>
      <c r="D17" s="177">
        <v>20774.45</v>
      </c>
      <c r="E17" s="178">
        <v>2997.13</v>
      </c>
      <c r="F17" s="178">
        <v>17777.32</v>
      </c>
      <c r="G17" s="179">
        <v>20774.45</v>
      </c>
    </row>
    <row r="18" spans="1:8" s="170" customFormat="1">
      <c r="A18" s="171"/>
      <c r="B18" s="172"/>
      <c r="C18" s="172"/>
      <c r="D18" s="172"/>
      <c r="E18" s="173"/>
      <c r="F18" s="173"/>
      <c r="G18" s="174"/>
    </row>
    <row r="19" spans="1:8">
      <c r="A19" s="176" t="s">
        <v>474</v>
      </c>
      <c r="B19" s="177">
        <v>28</v>
      </c>
      <c r="C19" s="268" t="s">
        <v>393</v>
      </c>
      <c r="D19" s="177">
        <v>28</v>
      </c>
      <c r="E19" s="268">
        <v>0</v>
      </c>
      <c r="F19" s="177">
        <v>28</v>
      </c>
      <c r="G19" s="179">
        <v>28</v>
      </c>
      <c r="H19" s="170"/>
    </row>
    <row r="20" spans="1:8" s="170" customFormat="1">
      <c r="A20" s="180"/>
      <c r="B20" s="172"/>
      <c r="C20" s="172"/>
      <c r="D20" s="172"/>
      <c r="E20" s="173"/>
      <c r="F20" s="173"/>
      <c r="G20" s="174"/>
    </row>
    <row r="21" spans="1:8">
      <c r="A21" s="102" t="s">
        <v>564</v>
      </c>
      <c r="B21" s="173">
        <v>110</v>
      </c>
      <c r="C21" s="269" t="s">
        <v>393</v>
      </c>
      <c r="D21" s="173">
        <v>110</v>
      </c>
      <c r="E21" s="269">
        <v>0</v>
      </c>
      <c r="F21" s="173">
        <v>110</v>
      </c>
      <c r="G21" s="198">
        <v>110</v>
      </c>
      <c r="H21" s="170"/>
    </row>
    <row r="22" spans="1:8">
      <c r="A22" s="176" t="s">
        <v>565</v>
      </c>
      <c r="B22" s="177">
        <v>110</v>
      </c>
      <c r="C22" s="268" t="s">
        <v>393</v>
      </c>
      <c r="D22" s="177">
        <v>110</v>
      </c>
      <c r="E22" s="268">
        <v>0</v>
      </c>
      <c r="F22" s="179">
        <v>110</v>
      </c>
      <c r="G22" s="179">
        <v>110</v>
      </c>
      <c r="H22" s="170"/>
    </row>
    <row r="23" spans="1:8" s="170" customFormat="1">
      <c r="A23" s="171"/>
      <c r="B23" s="172"/>
      <c r="C23" s="172"/>
      <c r="D23" s="172"/>
      <c r="E23" s="173"/>
      <c r="F23" s="173"/>
      <c r="G23" s="174"/>
    </row>
    <row r="24" spans="1:8">
      <c r="A24" s="171" t="s">
        <v>566</v>
      </c>
      <c r="B24" s="173">
        <v>297</v>
      </c>
      <c r="C24" s="269" t="s">
        <v>393</v>
      </c>
      <c r="D24" s="173">
        <v>297</v>
      </c>
      <c r="E24" s="269">
        <v>8</v>
      </c>
      <c r="F24" s="173">
        <v>289</v>
      </c>
      <c r="G24" s="198">
        <v>297</v>
      </c>
      <c r="H24" s="170"/>
    </row>
    <row r="25" spans="1:8" s="170" customFormat="1">
      <c r="A25" s="102" t="s">
        <v>567</v>
      </c>
      <c r="B25" s="173">
        <v>153</v>
      </c>
      <c r="C25" s="269" t="s">
        <v>393</v>
      </c>
      <c r="D25" s="173">
        <v>153</v>
      </c>
      <c r="E25" s="269">
        <v>0</v>
      </c>
      <c r="F25" s="173">
        <v>153</v>
      </c>
      <c r="G25" s="198">
        <v>153</v>
      </c>
    </row>
    <row r="26" spans="1:8">
      <c r="A26" s="102" t="s">
        <v>568</v>
      </c>
      <c r="B26" s="173">
        <v>14609</v>
      </c>
      <c r="C26" s="269" t="s">
        <v>393</v>
      </c>
      <c r="D26" s="173">
        <v>14609</v>
      </c>
      <c r="E26" s="269">
        <v>730</v>
      </c>
      <c r="F26" s="173">
        <v>13879</v>
      </c>
      <c r="G26" s="198">
        <v>14609</v>
      </c>
      <c r="H26" s="170"/>
    </row>
    <row r="27" spans="1:8" s="170" customFormat="1">
      <c r="A27" s="176" t="s">
        <v>495</v>
      </c>
      <c r="B27" s="177">
        <v>15059</v>
      </c>
      <c r="C27" s="268" t="s">
        <v>393</v>
      </c>
      <c r="D27" s="177">
        <v>15059</v>
      </c>
      <c r="E27" s="268">
        <v>738</v>
      </c>
      <c r="F27" s="182">
        <v>14321</v>
      </c>
      <c r="G27" s="179">
        <v>15059</v>
      </c>
    </row>
    <row r="28" spans="1:8" s="170" customFormat="1">
      <c r="A28" s="171"/>
      <c r="B28" s="172"/>
      <c r="C28" s="172"/>
      <c r="D28" s="172"/>
      <c r="E28" s="173"/>
      <c r="F28" s="173"/>
      <c r="G28" s="174"/>
    </row>
    <row r="29" spans="1:8">
      <c r="A29" s="176" t="s">
        <v>496</v>
      </c>
      <c r="B29" s="177">
        <v>438</v>
      </c>
      <c r="C29" s="268" t="s">
        <v>393</v>
      </c>
      <c r="D29" s="177">
        <v>438</v>
      </c>
      <c r="E29" s="268">
        <v>438</v>
      </c>
      <c r="F29" s="268">
        <v>0</v>
      </c>
      <c r="G29" s="179">
        <v>438</v>
      </c>
      <c r="H29" s="170"/>
    </row>
    <row r="30" spans="1:8" s="170" customFormat="1">
      <c r="A30" s="171"/>
      <c r="B30" s="172"/>
      <c r="C30" s="172"/>
      <c r="D30" s="172"/>
      <c r="E30" s="173"/>
      <c r="F30" s="183"/>
      <c r="G30" s="174"/>
    </row>
    <row r="31" spans="1:8" s="170" customFormat="1">
      <c r="A31" s="102" t="s">
        <v>569</v>
      </c>
      <c r="B31" s="173">
        <v>19470</v>
      </c>
      <c r="C31" s="269" t="s">
        <v>393</v>
      </c>
      <c r="D31" s="173">
        <v>19470</v>
      </c>
      <c r="E31" s="173">
        <v>13172</v>
      </c>
      <c r="F31" s="173">
        <v>6298</v>
      </c>
      <c r="G31" s="198">
        <v>19470</v>
      </c>
    </row>
    <row r="32" spans="1:8">
      <c r="A32" s="102" t="s">
        <v>570</v>
      </c>
      <c r="B32" s="173">
        <v>5584</v>
      </c>
      <c r="C32" s="269" t="s">
        <v>393</v>
      </c>
      <c r="D32" s="173">
        <v>5584</v>
      </c>
      <c r="E32" s="173">
        <v>4388</v>
      </c>
      <c r="F32" s="173">
        <v>1196</v>
      </c>
      <c r="G32" s="198">
        <v>5584</v>
      </c>
      <c r="H32" s="170"/>
    </row>
    <row r="33" spans="1:10">
      <c r="A33" s="176" t="s">
        <v>499</v>
      </c>
      <c r="B33" s="177">
        <v>25054</v>
      </c>
      <c r="C33" s="268" t="s">
        <v>393</v>
      </c>
      <c r="D33" s="177">
        <v>25054</v>
      </c>
      <c r="E33" s="178">
        <v>17560</v>
      </c>
      <c r="F33" s="178">
        <v>7494</v>
      </c>
      <c r="G33" s="179">
        <v>25054</v>
      </c>
      <c r="H33" s="170"/>
      <c r="J33" s="184"/>
    </row>
    <row r="34" spans="1:10" s="170" customFormat="1">
      <c r="A34" s="171"/>
      <c r="B34" s="172"/>
      <c r="C34" s="172"/>
      <c r="D34" s="172"/>
      <c r="E34" s="173"/>
      <c r="F34" s="173"/>
      <c r="G34" s="174"/>
    </row>
    <row r="35" spans="1:10" s="170" customFormat="1">
      <c r="A35" s="102" t="s">
        <v>571</v>
      </c>
      <c r="B35" s="173">
        <v>2780.45</v>
      </c>
      <c r="C35" s="269" t="s">
        <v>393</v>
      </c>
      <c r="D35" s="173">
        <v>2780.45</v>
      </c>
      <c r="E35" s="173">
        <v>2757.45</v>
      </c>
      <c r="F35" s="173">
        <v>23</v>
      </c>
      <c r="G35" s="198">
        <v>2780.45</v>
      </c>
    </row>
    <row r="36" spans="1:10">
      <c r="A36" s="102" t="s">
        <v>572</v>
      </c>
      <c r="B36" s="173">
        <v>26.49</v>
      </c>
      <c r="C36" s="269" t="s">
        <v>393</v>
      </c>
      <c r="D36" s="173">
        <v>26.49</v>
      </c>
      <c r="E36" s="173">
        <v>26.49</v>
      </c>
      <c r="F36" s="173">
        <v>0</v>
      </c>
      <c r="G36" s="198">
        <v>26.49</v>
      </c>
      <c r="H36" s="170"/>
      <c r="I36" s="184"/>
    </row>
    <row r="37" spans="1:10">
      <c r="A37" s="102" t="s">
        <v>573</v>
      </c>
      <c r="B37" s="173">
        <v>37054.46</v>
      </c>
      <c r="C37" s="269" t="s">
        <v>393</v>
      </c>
      <c r="D37" s="173">
        <v>37054.46</v>
      </c>
      <c r="E37" s="173">
        <v>27218.52</v>
      </c>
      <c r="F37" s="173">
        <v>9835.94</v>
      </c>
      <c r="G37" s="198">
        <v>37054.46</v>
      </c>
      <c r="H37" s="170"/>
    </row>
    <row r="38" spans="1:10" s="170" customFormat="1">
      <c r="A38" s="176" t="s">
        <v>508</v>
      </c>
      <c r="B38" s="185">
        <v>39861.4</v>
      </c>
      <c r="C38" s="268" t="s">
        <v>393</v>
      </c>
      <c r="D38" s="185">
        <v>39861.4</v>
      </c>
      <c r="E38" s="178">
        <v>30002.46</v>
      </c>
      <c r="F38" s="186">
        <v>9858.94</v>
      </c>
      <c r="G38" s="187">
        <v>39861.4</v>
      </c>
      <c r="I38" s="188"/>
    </row>
    <row r="39" spans="1:10" s="170" customFormat="1">
      <c r="A39" s="171"/>
      <c r="B39" s="172"/>
      <c r="C39" s="172"/>
      <c r="D39" s="172"/>
      <c r="E39" s="173"/>
      <c r="F39" s="173"/>
      <c r="G39" s="174"/>
    </row>
    <row r="40" spans="1:10" ht="13.5" thickBot="1">
      <c r="A40" s="189" t="s">
        <v>574</v>
      </c>
      <c r="B40" s="190">
        <v>109888.85</v>
      </c>
      <c r="C40" s="268" t="s">
        <v>393</v>
      </c>
      <c r="D40" s="190">
        <v>109888.85</v>
      </c>
      <c r="E40" s="190">
        <v>52018.09</v>
      </c>
      <c r="F40" s="190">
        <v>57870.76</v>
      </c>
      <c r="G40" s="191">
        <v>109888.85</v>
      </c>
      <c r="H40" s="170"/>
    </row>
    <row r="41" spans="1:10" ht="24" customHeight="1">
      <c r="A41" s="1574" t="s">
        <v>575</v>
      </c>
      <c r="B41" s="1574"/>
      <c r="C41" s="1574"/>
      <c r="D41" s="1574"/>
      <c r="E41" s="1574"/>
      <c r="F41" s="1574"/>
    </row>
    <row r="42" spans="1:10" s="170" customFormat="1">
      <c r="B42" s="192"/>
      <c r="C42" s="192"/>
      <c r="D42" s="192"/>
      <c r="E42" s="192"/>
      <c r="F42" s="192"/>
      <c r="G42" s="192"/>
    </row>
    <row r="43" spans="1:10">
      <c r="H43" s="193"/>
    </row>
  </sheetData>
  <mergeCells count="5">
    <mergeCell ref="A41:F41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Hoja172">
    <pageSetUpPr fitToPage="1"/>
  </sheetPr>
  <dimension ref="A1:H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4" style="385" customWidth="1"/>
    <col min="2" max="6" width="22.7109375" style="385" customWidth="1"/>
    <col min="7" max="8" width="13.7109375" style="385" customWidth="1"/>
    <col min="9" max="10" width="11.42578125" style="385"/>
    <col min="11" max="11" width="11.140625" style="385" customWidth="1"/>
    <col min="12" max="19" width="12" style="385" customWidth="1"/>
    <col min="20" max="16384" width="11.42578125" style="385"/>
  </cols>
  <sheetData>
    <row r="1" spans="1:8" s="415" customFormat="1" ht="18">
      <c r="A1" s="1557" t="s">
        <v>369</v>
      </c>
      <c r="B1" s="1557"/>
      <c r="C1" s="1557"/>
      <c r="D1" s="1557"/>
      <c r="E1" s="1557"/>
      <c r="F1" s="1557"/>
      <c r="G1" s="293"/>
      <c r="H1" s="293"/>
    </row>
    <row r="2" spans="1:8" s="416" customFormat="1" ht="12.75" customHeight="1"/>
    <row r="3" spans="1:8" s="416" customFormat="1" ht="15">
      <c r="A3" s="1565" t="s">
        <v>1020</v>
      </c>
      <c r="B3" s="1565"/>
      <c r="C3" s="1565"/>
      <c r="D3" s="1565"/>
      <c r="E3" s="1565"/>
      <c r="F3" s="1565"/>
    </row>
    <row r="4" spans="1:8" s="416" customFormat="1" ht="15">
      <c r="A4" s="1565" t="s">
        <v>1021</v>
      </c>
      <c r="B4" s="1565"/>
      <c r="C4" s="1565"/>
      <c r="D4" s="1565"/>
      <c r="E4" s="1565"/>
      <c r="F4" s="1565"/>
    </row>
    <row r="5" spans="1:8" s="416" customFormat="1" ht="13.5" customHeight="1" thickBot="1">
      <c r="A5" s="417"/>
      <c r="B5" s="418"/>
      <c r="C5" s="418"/>
      <c r="D5" s="418"/>
      <c r="E5" s="418"/>
      <c r="F5" s="418"/>
    </row>
    <row r="6" spans="1:8" s="1176" customFormat="1" ht="18.75" customHeight="1">
      <c r="A6" s="1731" t="s">
        <v>372</v>
      </c>
      <c r="B6" s="1125"/>
      <c r="C6" s="1125"/>
      <c r="D6" s="1125"/>
      <c r="E6" s="820" t="s">
        <v>514</v>
      </c>
      <c r="F6" s="746"/>
    </row>
    <row r="7" spans="1:8" s="1176" customFormat="1" ht="22.5" customHeight="1">
      <c r="A7" s="1732"/>
      <c r="B7" s="782" t="s">
        <v>373</v>
      </c>
      <c r="C7" s="782" t="s">
        <v>380</v>
      </c>
      <c r="D7" s="782" t="s">
        <v>374</v>
      </c>
      <c r="E7" s="782" t="s">
        <v>515</v>
      </c>
      <c r="F7" s="799" t="s">
        <v>375</v>
      </c>
    </row>
    <row r="8" spans="1:8" s="1176" customFormat="1">
      <c r="A8" s="1732"/>
      <c r="B8" s="782" t="s">
        <v>383</v>
      </c>
      <c r="C8" s="782" t="s">
        <v>517</v>
      </c>
      <c r="D8" s="782" t="s">
        <v>526</v>
      </c>
      <c r="E8" s="782" t="s">
        <v>518</v>
      </c>
      <c r="F8" s="799" t="s">
        <v>378</v>
      </c>
    </row>
    <row r="9" spans="1:8" s="1176" customFormat="1" ht="22.5" customHeight="1" thickBot="1">
      <c r="A9" s="1733"/>
      <c r="B9" s="750"/>
      <c r="C9" s="750"/>
      <c r="D9" s="750"/>
      <c r="E9" s="1198" t="s">
        <v>519</v>
      </c>
      <c r="F9" s="1017"/>
    </row>
    <row r="10" spans="1:8" ht="21.75" customHeight="1">
      <c r="A10" s="15">
        <v>2004</v>
      </c>
      <c r="B10" s="1436">
        <v>8395</v>
      </c>
      <c r="C10" s="1436">
        <v>530.60750446694465</v>
      </c>
      <c r="D10" s="1436">
        <v>445445</v>
      </c>
      <c r="E10" s="1408">
        <v>22.71</v>
      </c>
      <c r="F10" s="1433">
        <v>101160.55950000002</v>
      </c>
    </row>
    <row r="11" spans="1:8">
      <c r="A11" s="15">
        <v>2005</v>
      </c>
      <c r="B11" s="1436">
        <v>9077</v>
      </c>
      <c r="C11" s="1436">
        <v>527.07722815908346</v>
      </c>
      <c r="D11" s="1436">
        <v>478428</v>
      </c>
      <c r="E11" s="1408">
        <v>19.87</v>
      </c>
      <c r="F11" s="1434">
        <v>95063.64360000001</v>
      </c>
    </row>
    <row r="12" spans="1:8">
      <c r="A12" s="15">
        <v>2006</v>
      </c>
      <c r="B12" s="1436">
        <v>9019</v>
      </c>
      <c r="C12" s="1436">
        <v>542.3982703182171</v>
      </c>
      <c r="D12" s="1436">
        <v>489189</v>
      </c>
      <c r="E12" s="1408">
        <v>27.92</v>
      </c>
      <c r="F12" s="1434">
        <v>136581.56880000001</v>
      </c>
    </row>
    <row r="13" spans="1:8">
      <c r="A13" s="15">
        <v>2007</v>
      </c>
      <c r="B13" s="1436">
        <v>7936</v>
      </c>
      <c r="C13" s="1436">
        <v>536.88760080645159</v>
      </c>
      <c r="D13" s="1436">
        <v>426074</v>
      </c>
      <c r="E13" s="1408">
        <v>26.81</v>
      </c>
      <c r="F13" s="1434">
        <v>114230.43939999999</v>
      </c>
    </row>
    <row r="14" spans="1:8">
      <c r="A14" s="15">
        <v>2008</v>
      </c>
      <c r="B14" s="1436">
        <v>7492</v>
      </c>
      <c r="C14" s="1436">
        <v>553.26615056059791</v>
      </c>
      <c r="D14" s="1436">
        <v>414507</v>
      </c>
      <c r="E14" s="1408">
        <v>29.18</v>
      </c>
      <c r="F14" s="1434">
        <v>120953.14259999999</v>
      </c>
    </row>
    <row r="15" spans="1:8">
      <c r="A15" s="15">
        <v>2009</v>
      </c>
      <c r="B15" s="1436">
        <v>7828</v>
      </c>
      <c r="C15" s="1436">
        <v>536.10373019928466</v>
      </c>
      <c r="D15" s="1436">
        <v>419662</v>
      </c>
      <c r="E15" s="1408">
        <v>31.3</v>
      </c>
      <c r="F15" s="1434">
        <v>131354.20600000001</v>
      </c>
    </row>
    <row r="16" spans="1:8">
      <c r="A16" s="15">
        <v>2010</v>
      </c>
      <c r="B16" s="1436">
        <v>8157</v>
      </c>
      <c r="C16" s="1436">
        <v>520.18021331371824</v>
      </c>
      <c r="D16" s="1436">
        <v>424311</v>
      </c>
      <c r="E16" s="1408">
        <v>34.6</v>
      </c>
      <c r="F16" s="1434">
        <v>146811.60600000003</v>
      </c>
    </row>
    <row r="17" spans="1:6">
      <c r="A17" s="15">
        <v>2011</v>
      </c>
      <c r="B17" s="1436">
        <v>7006</v>
      </c>
      <c r="C17" s="1436">
        <v>571.83556951184698</v>
      </c>
      <c r="D17" s="1436">
        <v>400628</v>
      </c>
      <c r="E17" s="1408">
        <v>28.34</v>
      </c>
      <c r="F17" s="1434">
        <v>113537.9752</v>
      </c>
    </row>
    <row r="18" spans="1:6">
      <c r="A18" s="15">
        <v>2012</v>
      </c>
      <c r="B18" s="1436">
        <v>6745</v>
      </c>
      <c r="C18" s="1436">
        <v>549.39955522609341</v>
      </c>
      <c r="D18" s="1436">
        <v>370570</v>
      </c>
      <c r="E18" s="1408">
        <v>27.52</v>
      </c>
      <c r="F18" s="1434">
        <v>101980.864</v>
      </c>
    </row>
    <row r="19" spans="1:6">
      <c r="A19" s="15">
        <v>2013</v>
      </c>
      <c r="B19" s="1436">
        <v>6586</v>
      </c>
      <c r="C19" s="1436">
        <v>565.91861524445801</v>
      </c>
      <c r="D19" s="1436">
        <v>372714</v>
      </c>
      <c r="E19" s="1408">
        <v>30.18</v>
      </c>
      <c r="F19" s="1434">
        <v>112485.0852</v>
      </c>
    </row>
    <row r="20" spans="1:6" ht="13.5" thickBot="1">
      <c r="A20" s="19">
        <v>2014</v>
      </c>
      <c r="B20" s="1439">
        <v>6926</v>
      </c>
      <c r="C20" s="1439">
        <f>D20/B20*10</f>
        <v>544.25642506497252</v>
      </c>
      <c r="D20" s="1439">
        <v>376952</v>
      </c>
      <c r="E20" s="1440">
        <v>29.16</v>
      </c>
      <c r="F20" s="1435">
        <v>109919.2032</v>
      </c>
    </row>
    <row r="23" spans="1:6">
      <c r="A23" s="469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Hoja173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1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1431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7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7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7" customHeight="1" thickBot="1">
      <c r="A7" s="1549"/>
      <c r="B7" s="1702"/>
      <c r="C7" s="1196" t="s">
        <v>883</v>
      </c>
      <c r="D7" s="1196" t="s">
        <v>884</v>
      </c>
      <c r="E7" s="1702" t="s">
        <v>389</v>
      </c>
      <c r="F7" s="1702"/>
      <c r="G7" s="1196" t="s">
        <v>883</v>
      </c>
      <c r="H7" s="1196" t="s">
        <v>884</v>
      </c>
      <c r="I7" s="1543"/>
    </row>
    <row r="8" spans="1:11" ht="22.5" customHeight="1">
      <c r="A8" s="75" t="s">
        <v>452</v>
      </c>
      <c r="B8" s="126" t="s">
        <v>393</v>
      </c>
      <c r="C8" s="126">
        <v>30</v>
      </c>
      <c r="D8" s="45" t="s">
        <v>393</v>
      </c>
      <c r="E8" s="45">
        <v>30</v>
      </c>
      <c r="F8" s="126" t="s">
        <v>393</v>
      </c>
      <c r="G8" s="126">
        <v>26250</v>
      </c>
      <c r="H8" s="45" t="s">
        <v>393</v>
      </c>
      <c r="I8" s="135">
        <v>788</v>
      </c>
      <c r="J8" s="247"/>
      <c r="K8" s="247"/>
    </row>
    <row r="9" spans="1:11">
      <c r="A9" s="66" t="s">
        <v>453</v>
      </c>
      <c r="B9" s="12" t="s">
        <v>393</v>
      </c>
      <c r="C9" s="12">
        <v>23</v>
      </c>
      <c r="D9" s="48" t="s">
        <v>393</v>
      </c>
      <c r="E9" s="48">
        <v>23</v>
      </c>
      <c r="F9" s="12" t="s">
        <v>393</v>
      </c>
      <c r="G9" s="12">
        <v>26250</v>
      </c>
      <c r="H9" s="48" t="s">
        <v>393</v>
      </c>
      <c r="I9" s="13">
        <v>604</v>
      </c>
      <c r="J9" s="247"/>
      <c r="K9" s="247"/>
    </row>
    <row r="10" spans="1:11">
      <c r="A10" s="66" t="s">
        <v>454</v>
      </c>
      <c r="B10" s="48" t="s">
        <v>393</v>
      </c>
      <c r="C10" s="48">
        <v>21</v>
      </c>
      <c r="D10" s="48" t="s">
        <v>393</v>
      </c>
      <c r="E10" s="48">
        <v>21</v>
      </c>
      <c r="F10" s="12" t="s">
        <v>393</v>
      </c>
      <c r="G10" s="12">
        <v>26250</v>
      </c>
      <c r="H10" s="48" t="s">
        <v>393</v>
      </c>
      <c r="I10" s="49">
        <v>551</v>
      </c>
      <c r="J10" s="247"/>
      <c r="K10" s="247"/>
    </row>
    <row r="11" spans="1:11">
      <c r="A11" s="66" t="s">
        <v>455</v>
      </c>
      <c r="B11" s="12" t="s">
        <v>393</v>
      </c>
      <c r="C11" s="12">
        <v>46</v>
      </c>
      <c r="D11" s="85" t="s">
        <v>393</v>
      </c>
      <c r="E11" s="48">
        <v>46</v>
      </c>
      <c r="F11" s="12" t="s">
        <v>393</v>
      </c>
      <c r="G11" s="12">
        <v>23980</v>
      </c>
      <c r="H11" s="85" t="s">
        <v>393</v>
      </c>
      <c r="I11" s="13">
        <v>1103</v>
      </c>
      <c r="J11" s="247"/>
      <c r="K11" s="247"/>
    </row>
    <row r="12" spans="1:11">
      <c r="A12" s="76" t="s">
        <v>456</v>
      </c>
      <c r="B12" s="77" t="s">
        <v>393</v>
      </c>
      <c r="C12" s="77">
        <v>120</v>
      </c>
      <c r="D12" s="326" t="s">
        <v>393</v>
      </c>
      <c r="E12" s="77">
        <v>120</v>
      </c>
      <c r="F12" s="81" t="s">
        <v>393</v>
      </c>
      <c r="G12" s="81">
        <v>25380</v>
      </c>
      <c r="H12" s="326" t="s">
        <v>393</v>
      </c>
      <c r="I12" s="78">
        <v>3046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2</v>
      </c>
      <c r="C14" s="77" t="s">
        <v>393</v>
      </c>
      <c r="D14" s="326" t="s">
        <v>393</v>
      </c>
      <c r="E14" s="77">
        <v>2</v>
      </c>
      <c r="F14" s="81">
        <v>10000</v>
      </c>
      <c r="G14" s="81" t="s">
        <v>393</v>
      </c>
      <c r="H14" s="326" t="s">
        <v>393</v>
      </c>
      <c r="I14" s="78">
        <v>20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3</v>
      </c>
      <c r="C16" s="77" t="s">
        <v>393</v>
      </c>
      <c r="D16" s="326" t="s">
        <v>393</v>
      </c>
      <c r="E16" s="77">
        <v>3</v>
      </c>
      <c r="F16" s="81">
        <v>8000</v>
      </c>
      <c r="G16" s="81" t="s">
        <v>393</v>
      </c>
      <c r="H16" s="326" t="s">
        <v>393</v>
      </c>
      <c r="I16" s="78">
        <v>24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17</v>
      </c>
      <c r="D18" s="48" t="s">
        <v>393</v>
      </c>
      <c r="E18" s="48">
        <v>17</v>
      </c>
      <c r="F18" s="12" t="s">
        <v>393</v>
      </c>
      <c r="G18" s="12">
        <v>58500</v>
      </c>
      <c r="H18" s="48" t="s">
        <v>393</v>
      </c>
      <c r="I18" s="13">
        <v>995</v>
      </c>
      <c r="J18" s="247"/>
      <c r="K18" s="247"/>
    </row>
    <row r="19" spans="1:11">
      <c r="A19" s="66" t="s">
        <v>460</v>
      </c>
      <c r="B19" s="12">
        <v>11</v>
      </c>
      <c r="C19" s="85">
        <v>3</v>
      </c>
      <c r="D19" s="48" t="s">
        <v>393</v>
      </c>
      <c r="E19" s="48">
        <v>14</v>
      </c>
      <c r="F19" s="12">
        <v>13300</v>
      </c>
      <c r="G19" s="85">
        <v>44500</v>
      </c>
      <c r="H19" s="48" t="s">
        <v>393</v>
      </c>
      <c r="I19" s="13">
        <v>280</v>
      </c>
      <c r="J19" s="247"/>
      <c r="K19" s="247"/>
    </row>
    <row r="20" spans="1:11">
      <c r="A20" s="66" t="s">
        <v>461</v>
      </c>
      <c r="B20" s="12">
        <v>10</v>
      </c>
      <c r="C20" s="12">
        <v>2</v>
      </c>
      <c r="D20" s="48" t="s">
        <v>393</v>
      </c>
      <c r="E20" s="48">
        <v>12</v>
      </c>
      <c r="F20" s="12">
        <v>12100</v>
      </c>
      <c r="G20" s="12">
        <v>47200</v>
      </c>
      <c r="H20" s="48" t="s">
        <v>393</v>
      </c>
      <c r="I20" s="13">
        <v>215</v>
      </c>
      <c r="J20" s="247"/>
      <c r="K20" s="247"/>
    </row>
    <row r="21" spans="1:11">
      <c r="A21" s="76" t="s">
        <v>462</v>
      </c>
      <c r="B21" s="77">
        <v>21</v>
      </c>
      <c r="C21" s="77">
        <v>22</v>
      </c>
      <c r="D21" s="326" t="s">
        <v>393</v>
      </c>
      <c r="E21" s="77">
        <v>43</v>
      </c>
      <c r="F21" s="81">
        <v>12729</v>
      </c>
      <c r="G21" s="81">
        <v>55564</v>
      </c>
      <c r="H21" s="326" t="s">
        <v>393</v>
      </c>
      <c r="I21" s="78">
        <v>1490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15</v>
      </c>
      <c r="D23" s="326" t="s">
        <v>393</v>
      </c>
      <c r="E23" s="77">
        <v>15</v>
      </c>
      <c r="F23" s="81" t="s">
        <v>393</v>
      </c>
      <c r="G23" s="81">
        <v>72749</v>
      </c>
      <c r="H23" s="326" t="s">
        <v>393</v>
      </c>
      <c r="I23" s="78">
        <v>1091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118</v>
      </c>
      <c r="D25" s="326" t="s">
        <v>393</v>
      </c>
      <c r="E25" s="77">
        <v>118</v>
      </c>
      <c r="F25" s="81" t="s">
        <v>393</v>
      </c>
      <c r="G25" s="81">
        <v>92800</v>
      </c>
      <c r="H25" s="326" t="s">
        <v>393</v>
      </c>
      <c r="I25" s="78">
        <v>10950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83" t="s">
        <v>393</v>
      </c>
      <c r="C27" s="83" t="s">
        <v>393</v>
      </c>
      <c r="D27" s="48" t="s">
        <v>393</v>
      </c>
      <c r="E27" s="48" t="s">
        <v>393</v>
      </c>
      <c r="F27" s="83" t="s">
        <v>393</v>
      </c>
      <c r="G27" s="83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83" t="s">
        <v>393</v>
      </c>
      <c r="C28" s="83" t="s">
        <v>393</v>
      </c>
      <c r="D28" s="48" t="s">
        <v>393</v>
      </c>
      <c r="E28" s="48" t="s">
        <v>393</v>
      </c>
      <c r="F28" s="83" t="s">
        <v>393</v>
      </c>
      <c r="G28" s="83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83" t="s">
        <v>393</v>
      </c>
      <c r="C29" s="83" t="s">
        <v>393</v>
      </c>
      <c r="D29" s="48" t="s">
        <v>393</v>
      </c>
      <c r="E29" s="48" t="s">
        <v>393</v>
      </c>
      <c r="F29" s="83" t="s">
        <v>393</v>
      </c>
      <c r="G29" s="83" t="s">
        <v>393</v>
      </c>
      <c r="H29" s="48" t="s">
        <v>393</v>
      </c>
      <c r="I29" s="13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81" t="s">
        <v>393</v>
      </c>
      <c r="G30" s="81" t="s">
        <v>393</v>
      </c>
      <c r="H30" s="81" t="s">
        <v>393</v>
      </c>
      <c r="I30" s="78" t="s">
        <v>393</v>
      </c>
      <c r="J30" s="247"/>
      <c r="K30" s="247"/>
    </row>
    <row r="31" spans="1:11">
      <c r="A31" s="66"/>
      <c r="B31" s="12"/>
      <c r="C31" s="12"/>
      <c r="D31" s="48"/>
      <c r="E31" s="48"/>
      <c r="F31" s="12"/>
      <c r="G31" s="12"/>
      <c r="H31" s="48"/>
      <c r="I31" s="13"/>
      <c r="J31" s="247"/>
      <c r="K31" s="247"/>
    </row>
    <row r="32" spans="1:11">
      <c r="A32" s="66" t="s">
        <v>469</v>
      </c>
      <c r="B32" s="48" t="s">
        <v>393</v>
      </c>
      <c r="C32" s="48">
        <v>76</v>
      </c>
      <c r="D32" s="48" t="s">
        <v>393</v>
      </c>
      <c r="E32" s="48">
        <v>76</v>
      </c>
      <c r="F32" s="12" t="s">
        <v>393</v>
      </c>
      <c r="G32" s="12">
        <v>18455</v>
      </c>
      <c r="H32" s="12" t="s">
        <v>393</v>
      </c>
      <c r="I32" s="49">
        <v>1403</v>
      </c>
      <c r="J32" s="247"/>
      <c r="K32" s="247"/>
    </row>
    <row r="33" spans="1:11">
      <c r="A33" s="66" t="s">
        <v>470</v>
      </c>
      <c r="B33" s="12" t="s">
        <v>393</v>
      </c>
      <c r="C33" s="12">
        <v>21</v>
      </c>
      <c r="D33" s="48" t="s">
        <v>393</v>
      </c>
      <c r="E33" s="48">
        <v>21</v>
      </c>
      <c r="F33" s="12" t="s">
        <v>393</v>
      </c>
      <c r="G33" s="12">
        <v>23290</v>
      </c>
      <c r="H33" s="48" t="s">
        <v>393</v>
      </c>
      <c r="I33" s="13">
        <v>489</v>
      </c>
      <c r="J33" s="247"/>
      <c r="K33" s="247"/>
    </row>
    <row r="34" spans="1:11">
      <c r="A34" s="66" t="s">
        <v>471</v>
      </c>
      <c r="B34" s="48" t="s">
        <v>393</v>
      </c>
      <c r="C34" s="48">
        <v>7</v>
      </c>
      <c r="D34" s="48" t="s">
        <v>393</v>
      </c>
      <c r="E34" s="48">
        <v>7</v>
      </c>
      <c r="F34" s="12" t="s">
        <v>393</v>
      </c>
      <c r="G34" s="12">
        <v>16700</v>
      </c>
      <c r="H34" s="12" t="s">
        <v>393</v>
      </c>
      <c r="I34" s="49">
        <v>117</v>
      </c>
      <c r="J34" s="247"/>
      <c r="K34" s="247"/>
    </row>
    <row r="35" spans="1:11">
      <c r="A35" s="66" t="s">
        <v>472</v>
      </c>
      <c r="B35" s="48" t="s">
        <v>393</v>
      </c>
      <c r="C35" s="12">
        <v>10</v>
      </c>
      <c r="D35" s="48" t="s">
        <v>393</v>
      </c>
      <c r="E35" s="48">
        <v>10</v>
      </c>
      <c r="F35" s="48" t="s">
        <v>393</v>
      </c>
      <c r="G35" s="12">
        <v>18000</v>
      </c>
      <c r="H35" s="48" t="s">
        <v>393</v>
      </c>
      <c r="I35" s="13">
        <v>180</v>
      </c>
      <c r="J35" s="247"/>
      <c r="K35" s="247"/>
    </row>
    <row r="36" spans="1:11">
      <c r="A36" s="76" t="s">
        <v>473</v>
      </c>
      <c r="B36" s="77" t="s">
        <v>393</v>
      </c>
      <c r="C36" s="77">
        <v>114</v>
      </c>
      <c r="D36" s="77" t="s">
        <v>393</v>
      </c>
      <c r="E36" s="77">
        <v>114</v>
      </c>
      <c r="F36" s="81" t="s">
        <v>393</v>
      </c>
      <c r="G36" s="81">
        <v>19198</v>
      </c>
      <c r="H36" s="81" t="s">
        <v>393</v>
      </c>
      <c r="I36" s="78">
        <v>2189</v>
      </c>
      <c r="J36" s="247"/>
      <c r="K36" s="247"/>
    </row>
    <row r="37" spans="1:11">
      <c r="A37" s="66"/>
      <c r="B37" s="12"/>
      <c r="C37" s="12"/>
      <c r="D37" s="48"/>
      <c r="E37" s="48"/>
      <c r="F37" s="12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141</v>
      </c>
      <c r="D38" s="77" t="s">
        <v>393</v>
      </c>
      <c r="E38" s="77">
        <v>141</v>
      </c>
      <c r="F38" s="81" t="s">
        <v>393</v>
      </c>
      <c r="G38" s="81">
        <v>17370</v>
      </c>
      <c r="H38" s="81" t="s">
        <v>393</v>
      </c>
      <c r="I38" s="78">
        <v>2449</v>
      </c>
      <c r="J38" s="247"/>
      <c r="K38" s="247"/>
    </row>
    <row r="39" spans="1:11">
      <c r="A39" s="66"/>
      <c r="B39" s="12"/>
      <c r="C39" s="12"/>
      <c r="D39" s="48"/>
      <c r="E39" s="48"/>
      <c r="F39" s="12"/>
      <c r="G39" s="12"/>
      <c r="H39" s="48"/>
      <c r="I39" s="13"/>
      <c r="J39" s="247"/>
      <c r="K39" s="247"/>
    </row>
    <row r="40" spans="1:11">
      <c r="A40" s="66" t="s">
        <v>538</v>
      </c>
      <c r="B40" s="48" t="s">
        <v>393</v>
      </c>
      <c r="C40" s="12">
        <v>140</v>
      </c>
      <c r="D40" s="48" t="s">
        <v>393</v>
      </c>
      <c r="E40" s="48">
        <v>140</v>
      </c>
      <c r="F40" s="48" t="s">
        <v>393</v>
      </c>
      <c r="G40" s="12">
        <v>69900</v>
      </c>
      <c r="H40" s="48" t="s">
        <v>393</v>
      </c>
      <c r="I40" s="13">
        <v>9786</v>
      </c>
      <c r="J40" s="247"/>
      <c r="K40" s="247"/>
    </row>
    <row r="41" spans="1:11">
      <c r="A41" s="66" t="s">
        <v>476</v>
      </c>
      <c r="B41" s="12" t="s">
        <v>393</v>
      </c>
      <c r="C41" s="12">
        <v>33</v>
      </c>
      <c r="D41" s="48" t="s">
        <v>393</v>
      </c>
      <c r="E41" s="48">
        <v>33</v>
      </c>
      <c r="F41" s="12" t="s">
        <v>393</v>
      </c>
      <c r="G41" s="12">
        <v>75000</v>
      </c>
      <c r="H41" s="48" t="s">
        <v>393</v>
      </c>
      <c r="I41" s="13">
        <v>2475</v>
      </c>
      <c r="J41" s="247"/>
      <c r="K41" s="247"/>
    </row>
    <row r="42" spans="1:11">
      <c r="A42" s="66" t="s">
        <v>477</v>
      </c>
      <c r="B42" s="48" t="s">
        <v>393</v>
      </c>
      <c r="C42" s="12" t="s">
        <v>393</v>
      </c>
      <c r="D42" s="48" t="s">
        <v>393</v>
      </c>
      <c r="E42" s="48" t="s">
        <v>393</v>
      </c>
      <c r="F42" s="48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12" t="s">
        <v>393</v>
      </c>
      <c r="C44" s="12">
        <v>7</v>
      </c>
      <c r="D44" s="48" t="s">
        <v>393</v>
      </c>
      <c r="E44" s="48">
        <v>7</v>
      </c>
      <c r="F44" s="12" t="s">
        <v>393</v>
      </c>
      <c r="G44" s="12">
        <v>21000</v>
      </c>
      <c r="H44" s="48" t="s">
        <v>393</v>
      </c>
      <c r="I44" s="13">
        <v>147</v>
      </c>
      <c r="J44" s="247"/>
      <c r="K44" s="247"/>
    </row>
    <row r="45" spans="1:11">
      <c r="A45" s="66" t="s">
        <v>480</v>
      </c>
      <c r="B45" s="48" t="s">
        <v>393</v>
      </c>
      <c r="C45" s="48">
        <v>1080</v>
      </c>
      <c r="D45" s="48" t="s">
        <v>393</v>
      </c>
      <c r="E45" s="48">
        <v>1080</v>
      </c>
      <c r="F45" s="12" t="s">
        <v>393</v>
      </c>
      <c r="G45" s="12">
        <v>70000</v>
      </c>
      <c r="H45" s="12" t="s">
        <v>393</v>
      </c>
      <c r="I45" s="49">
        <v>75600</v>
      </c>
      <c r="J45" s="247"/>
      <c r="K45" s="247"/>
    </row>
    <row r="46" spans="1:11">
      <c r="A46" s="66" t="s">
        <v>481</v>
      </c>
      <c r="B46" s="12" t="s">
        <v>393</v>
      </c>
      <c r="C46" s="12">
        <v>42</v>
      </c>
      <c r="D46" s="48" t="s">
        <v>393</v>
      </c>
      <c r="E46" s="48">
        <v>42</v>
      </c>
      <c r="F46" s="12" t="s">
        <v>393</v>
      </c>
      <c r="G46" s="12">
        <v>55000</v>
      </c>
      <c r="H46" s="48" t="s">
        <v>393</v>
      </c>
      <c r="I46" s="13">
        <v>2310</v>
      </c>
      <c r="J46" s="247"/>
      <c r="K46" s="247"/>
    </row>
    <row r="47" spans="1:11">
      <c r="A47" s="66" t="s">
        <v>482</v>
      </c>
      <c r="B47" s="48" t="s">
        <v>393</v>
      </c>
      <c r="C47" s="48">
        <v>969</v>
      </c>
      <c r="D47" s="48" t="s">
        <v>393</v>
      </c>
      <c r="E47" s="48">
        <v>969</v>
      </c>
      <c r="F47" s="12" t="s">
        <v>393</v>
      </c>
      <c r="G47" s="12">
        <v>75000</v>
      </c>
      <c r="H47" s="12" t="s">
        <v>393</v>
      </c>
      <c r="I47" s="49">
        <v>72675</v>
      </c>
      <c r="J47" s="247"/>
      <c r="K47" s="247"/>
    </row>
    <row r="48" spans="1:11">
      <c r="A48" s="66" t="s">
        <v>483</v>
      </c>
      <c r="B48" s="48" t="s">
        <v>393</v>
      </c>
      <c r="C48" s="12">
        <v>20</v>
      </c>
      <c r="D48" s="48" t="s">
        <v>393</v>
      </c>
      <c r="E48" s="48">
        <v>20</v>
      </c>
      <c r="F48" s="48" t="s">
        <v>393</v>
      </c>
      <c r="G48" s="12">
        <v>65000</v>
      </c>
      <c r="H48" s="48" t="s">
        <v>393</v>
      </c>
      <c r="I48" s="13">
        <v>1300</v>
      </c>
      <c r="J48" s="247"/>
      <c r="K48" s="247"/>
    </row>
    <row r="49" spans="1:11">
      <c r="A49" s="76" t="s">
        <v>484</v>
      </c>
      <c r="B49" s="77" t="s">
        <v>393</v>
      </c>
      <c r="C49" s="77">
        <v>2291</v>
      </c>
      <c r="D49" s="77" t="s">
        <v>393</v>
      </c>
      <c r="E49" s="77">
        <v>2291</v>
      </c>
      <c r="F49" s="81" t="s">
        <v>393</v>
      </c>
      <c r="G49" s="81">
        <v>71712</v>
      </c>
      <c r="H49" s="81" t="s">
        <v>393</v>
      </c>
      <c r="I49" s="78">
        <v>164293</v>
      </c>
      <c r="J49" s="247"/>
      <c r="K49" s="247"/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>
        <v>9</v>
      </c>
      <c r="D51" s="77" t="s">
        <v>393</v>
      </c>
      <c r="E51" s="77">
        <v>9</v>
      </c>
      <c r="F51" s="81" t="s">
        <v>393</v>
      </c>
      <c r="G51" s="81">
        <v>30000</v>
      </c>
      <c r="H51" s="81" t="s">
        <v>393</v>
      </c>
      <c r="I51" s="78">
        <v>270</v>
      </c>
      <c r="J51" s="247"/>
      <c r="K51" s="247"/>
    </row>
    <row r="52" spans="1:11">
      <c r="A52" s="66"/>
      <c r="B52" s="48"/>
      <c r="C52" s="12"/>
      <c r="D52" s="48"/>
      <c r="E52" s="48"/>
      <c r="F52" s="48"/>
      <c r="G52" s="12"/>
      <c r="H52" s="48"/>
      <c r="I52" s="13"/>
      <c r="J52" s="247"/>
      <c r="K52" s="247"/>
    </row>
    <row r="53" spans="1:11">
      <c r="A53" s="66" t="s">
        <v>486</v>
      </c>
      <c r="B53" s="12" t="s">
        <v>393</v>
      </c>
      <c r="C53" s="12">
        <v>270</v>
      </c>
      <c r="D53" s="48" t="s">
        <v>393</v>
      </c>
      <c r="E53" s="48">
        <v>270</v>
      </c>
      <c r="F53" s="12" t="s">
        <v>393</v>
      </c>
      <c r="G53" s="12">
        <v>55000</v>
      </c>
      <c r="H53" s="48" t="s">
        <v>393</v>
      </c>
      <c r="I53" s="13">
        <v>14850</v>
      </c>
      <c r="J53" s="247"/>
      <c r="K53" s="247"/>
    </row>
    <row r="54" spans="1:11">
      <c r="A54" s="66" t="s">
        <v>487</v>
      </c>
      <c r="B54" s="48" t="s">
        <v>393</v>
      </c>
      <c r="C54" s="48">
        <v>4</v>
      </c>
      <c r="D54" s="48" t="s">
        <v>393</v>
      </c>
      <c r="E54" s="48">
        <v>4</v>
      </c>
      <c r="F54" s="12" t="s">
        <v>393</v>
      </c>
      <c r="G54" s="12">
        <v>40000</v>
      </c>
      <c r="H54" s="12" t="s">
        <v>393</v>
      </c>
      <c r="I54" s="49">
        <v>160</v>
      </c>
      <c r="J54" s="247"/>
      <c r="K54" s="247"/>
    </row>
    <row r="55" spans="1:11">
      <c r="A55" s="66" t="s">
        <v>488</v>
      </c>
      <c r="B55" s="48" t="s">
        <v>393</v>
      </c>
      <c r="C55" s="12">
        <v>3</v>
      </c>
      <c r="D55" s="12" t="s">
        <v>393</v>
      </c>
      <c r="E55" s="48">
        <v>3</v>
      </c>
      <c r="F55" s="48" t="s">
        <v>393</v>
      </c>
      <c r="G55" s="12">
        <v>60000</v>
      </c>
      <c r="H55" s="12" t="s">
        <v>393</v>
      </c>
      <c r="I55" s="13">
        <v>180</v>
      </c>
      <c r="J55" s="247"/>
      <c r="K55" s="247"/>
    </row>
    <row r="56" spans="1:11">
      <c r="A56" s="66" t="s">
        <v>489</v>
      </c>
      <c r="B56" s="12" t="s">
        <v>393</v>
      </c>
      <c r="C56" s="12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82</v>
      </c>
      <c r="D57" s="48" t="s">
        <v>393</v>
      </c>
      <c r="E57" s="48">
        <v>82</v>
      </c>
      <c r="F57" s="48" t="s">
        <v>393</v>
      </c>
      <c r="G57" s="12">
        <v>48000</v>
      </c>
      <c r="H57" s="48" t="s">
        <v>393</v>
      </c>
      <c r="I57" s="13">
        <v>3936</v>
      </c>
      <c r="J57" s="247"/>
      <c r="K57" s="247"/>
    </row>
    <row r="58" spans="1:11">
      <c r="A58" s="76" t="s">
        <v>565</v>
      </c>
      <c r="B58" s="77" t="s">
        <v>393</v>
      </c>
      <c r="C58" s="77">
        <v>359</v>
      </c>
      <c r="D58" s="77" t="s">
        <v>393</v>
      </c>
      <c r="E58" s="77">
        <v>359</v>
      </c>
      <c r="F58" s="81" t="s">
        <v>393</v>
      </c>
      <c r="G58" s="81">
        <v>53276</v>
      </c>
      <c r="H58" s="81" t="s">
        <v>393</v>
      </c>
      <c r="I58" s="78">
        <v>19126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12" t="s">
        <v>393</v>
      </c>
      <c r="C60" s="12">
        <v>171</v>
      </c>
      <c r="D60" s="48" t="s">
        <v>393</v>
      </c>
      <c r="E60" s="48">
        <v>171</v>
      </c>
      <c r="F60" s="12" t="s">
        <v>393</v>
      </c>
      <c r="G60" s="12">
        <v>48000</v>
      </c>
      <c r="H60" s="48" t="s">
        <v>393</v>
      </c>
      <c r="I60" s="13">
        <v>8208</v>
      </c>
      <c r="J60" s="247"/>
      <c r="K60" s="247"/>
    </row>
    <row r="61" spans="1:11">
      <c r="A61" s="66" t="s">
        <v>493</v>
      </c>
      <c r="B61" s="48" t="s">
        <v>393</v>
      </c>
      <c r="C61" s="48">
        <v>10</v>
      </c>
      <c r="D61" s="48" t="s">
        <v>393</v>
      </c>
      <c r="E61" s="48">
        <v>10</v>
      </c>
      <c r="F61" s="12">
        <v>10000</v>
      </c>
      <c r="G61" s="12">
        <v>25000</v>
      </c>
      <c r="H61" s="12" t="s">
        <v>393</v>
      </c>
      <c r="I61" s="49">
        <v>250</v>
      </c>
      <c r="J61" s="247"/>
      <c r="K61" s="247"/>
    </row>
    <row r="62" spans="1:11">
      <c r="A62" s="66" t="s">
        <v>494</v>
      </c>
      <c r="B62" s="48" t="s">
        <v>393</v>
      </c>
      <c r="C62" s="12">
        <v>12</v>
      </c>
      <c r="D62" s="12" t="s">
        <v>393</v>
      </c>
      <c r="E62" s="48">
        <v>12</v>
      </c>
      <c r="F62" s="48" t="s">
        <v>393</v>
      </c>
      <c r="G62" s="12">
        <v>40000</v>
      </c>
      <c r="H62" s="12" t="s">
        <v>393</v>
      </c>
      <c r="I62" s="13">
        <v>480</v>
      </c>
      <c r="J62" s="247"/>
      <c r="K62" s="247"/>
    </row>
    <row r="63" spans="1:11">
      <c r="A63" s="76" t="s">
        <v>495</v>
      </c>
      <c r="B63" s="77" t="s">
        <v>393</v>
      </c>
      <c r="C63" s="77">
        <v>193</v>
      </c>
      <c r="D63" s="77" t="s">
        <v>393</v>
      </c>
      <c r="E63" s="77">
        <v>193</v>
      </c>
      <c r="F63" s="81" t="s">
        <v>393</v>
      </c>
      <c r="G63" s="81">
        <v>46311</v>
      </c>
      <c r="H63" s="81" t="s">
        <v>393</v>
      </c>
      <c r="I63" s="78">
        <v>8938</v>
      </c>
      <c r="J63" s="247"/>
      <c r="K63" s="247"/>
    </row>
    <row r="64" spans="1:11">
      <c r="A64" s="66"/>
      <c r="B64" s="12"/>
      <c r="C64" s="12"/>
      <c r="D64" s="48"/>
      <c r="E64" s="48"/>
      <c r="F64" s="12"/>
      <c r="G64" s="12"/>
      <c r="H64" s="48"/>
      <c r="I64" s="13"/>
      <c r="J64" s="247"/>
      <c r="K64" s="247"/>
    </row>
    <row r="65" spans="1:11">
      <c r="A65" s="76" t="s">
        <v>496</v>
      </c>
      <c r="B65" s="77" t="s">
        <v>393</v>
      </c>
      <c r="C65" s="77">
        <v>18</v>
      </c>
      <c r="D65" s="77" t="s">
        <v>393</v>
      </c>
      <c r="E65" s="77">
        <v>18</v>
      </c>
      <c r="F65" s="81" t="s">
        <v>393</v>
      </c>
      <c r="G65" s="81">
        <v>38500</v>
      </c>
      <c r="H65" s="81" t="s">
        <v>393</v>
      </c>
      <c r="I65" s="78">
        <v>693</v>
      </c>
      <c r="J65" s="247"/>
      <c r="K65" s="247"/>
    </row>
    <row r="66" spans="1:11">
      <c r="A66" s="66"/>
      <c r="B66" s="12"/>
      <c r="C66" s="12"/>
      <c r="D66" s="48"/>
      <c r="E66" s="48"/>
      <c r="F66" s="12"/>
      <c r="G66" s="12"/>
      <c r="H66" s="48"/>
      <c r="I66" s="13"/>
      <c r="J66" s="247"/>
      <c r="K66" s="247"/>
    </row>
    <row r="67" spans="1:11">
      <c r="A67" s="66" t="s">
        <v>497</v>
      </c>
      <c r="B67" s="12" t="s">
        <v>393</v>
      </c>
      <c r="C67" s="12" t="s">
        <v>393</v>
      </c>
      <c r="D67" s="48" t="s">
        <v>393</v>
      </c>
      <c r="E67" s="48" t="s">
        <v>393</v>
      </c>
      <c r="F67" s="12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 t="s">
        <v>393</v>
      </c>
      <c r="D68" s="48" t="s">
        <v>393</v>
      </c>
      <c r="E68" s="48" t="s">
        <v>393</v>
      </c>
      <c r="F68" s="48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81" t="s">
        <v>393</v>
      </c>
      <c r="G69" s="81" t="s">
        <v>393</v>
      </c>
      <c r="H69" s="81" t="s">
        <v>393</v>
      </c>
      <c r="I69" s="78" t="s">
        <v>393</v>
      </c>
      <c r="J69" s="247"/>
      <c r="K69" s="247"/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  <c r="J70" s="247"/>
      <c r="K70" s="247"/>
    </row>
    <row r="71" spans="1:11">
      <c r="A71" s="66" t="s">
        <v>500</v>
      </c>
      <c r="B71" s="48" t="s">
        <v>393</v>
      </c>
      <c r="C71" s="48" t="s">
        <v>393</v>
      </c>
      <c r="D71" s="48" t="s">
        <v>393</v>
      </c>
      <c r="E71" s="48" t="s">
        <v>393</v>
      </c>
      <c r="F71" s="12" t="s">
        <v>393</v>
      </c>
      <c r="G71" s="12" t="s">
        <v>393</v>
      </c>
      <c r="H71" s="12" t="s">
        <v>393</v>
      </c>
      <c r="I71" s="49" t="s">
        <v>393</v>
      </c>
    </row>
    <row r="72" spans="1:11">
      <c r="A72" s="66" t="s">
        <v>501</v>
      </c>
      <c r="B72" s="48" t="s">
        <v>393</v>
      </c>
      <c r="C72" s="12">
        <v>2209</v>
      </c>
      <c r="D72" s="48" t="s">
        <v>393</v>
      </c>
      <c r="E72" s="48">
        <v>2209</v>
      </c>
      <c r="F72" s="48" t="s">
        <v>393</v>
      </c>
      <c r="G72" s="12">
        <v>47000</v>
      </c>
      <c r="H72" s="48" t="s">
        <v>393</v>
      </c>
      <c r="I72" s="13">
        <v>103815</v>
      </c>
    </row>
    <row r="73" spans="1:11">
      <c r="A73" s="66" t="s">
        <v>502</v>
      </c>
      <c r="B73" s="12" t="s">
        <v>393</v>
      </c>
      <c r="C73" s="12">
        <v>173</v>
      </c>
      <c r="D73" s="48" t="s">
        <v>393</v>
      </c>
      <c r="E73" s="48">
        <v>173</v>
      </c>
      <c r="F73" s="12" t="s">
        <v>393</v>
      </c>
      <c r="G73" s="12">
        <v>40000</v>
      </c>
      <c r="H73" s="48" t="s">
        <v>393</v>
      </c>
      <c r="I73" s="13">
        <v>6920</v>
      </c>
    </row>
    <row r="74" spans="1:11">
      <c r="A74" s="66" t="s">
        <v>503</v>
      </c>
      <c r="B74" s="12" t="s">
        <v>393</v>
      </c>
      <c r="C74" s="12">
        <v>6</v>
      </c>
      <c r="D74" s="48" t="s">
        <v>393</v>
      </c>
      <c r="E74" s="48">
        <v>6</v>
      </c>
      <c r="F74" s="12" t="s">
        <v>393</v>
      </c>
      <c r="G74" s="12">
        <v>40000</v>
      </c>
      <c r="H74" s="48" t="s">
        <v>393</v>
      </c>
      <c r="I74" s="13">
        <v>240</v>
      </c>
      <c r="J74" s="247"/>
      <c r="K74" s="247"/>
    </row>
    <row r="75" spans="1:11">
      <c r="A75" s="66" t="s">
        <v>504</v>
      </c>
      <c r="B75" s="48" t="s">
        <v>393</v>
      </c>
      <c r="C75" s="48">
        <v>2</v>
      </c>
      <c r="D75" s="48" t="s">
        <v>393</v>
      </c>
      <c r="E75" s="48">
        <v>2</v>
      </c>
      <c r="F75" s="12" t="s">
        <v>393</v>
      </c>
      <c r="G75" s="12">
        <v>25000</v>
      </c>
      <c r="H75" s="12" t="s">
        <v>393</v>
      </c>
      <c r="I75" s="13">
        <v>50</v>
      </c>
    </row>
    <row r="76" spans="1:11">
      <c r="A76" s="66" t="s">
        <v>505</v>
      </c>
      <c r="B76" s="12" t="s">
        <v>393</v>
      </c>
      <c r="C76" s="12">
        <v>7</v>
      </c>
      <c r="D76" s="48" t="s">
        <v>393</v>
      </c>
      <c r="E76" s="48">
        <v>7</v>
      </c>
      <c r="F76" s="12" t="s">
        <v>393</v>
      </c>
      <c r="G76" s="12">
        <v>27000</v>
      </c>
      <c r="H76" s="48" t="s">
        <v>393</v>
      </c>
      <c r="I76" s="13">
        <v>189</v>
      </c>
      <c r="J76" s="247"/>
      <c r="K76" s="247"/>
    </row>
    <row r="77" spans="1:11">
      <c r="A77" s="66" t="s">
        <v>506</v>
      </c>
      <c r="B77" s="48" t="s">
        <v>393</v>
      </c>
      <c r="C77" s="48">
        <v>56</v>
      </c>
      <c r="D77" s="48" t="s">
        <v>393</v>
      </c>
      <c r="E77" s="48">
        <v>56</v>
      </c>
      <c r="F77" s="12" t="s">
        <v>393</v>
      </c>
      <c r="G77" s="12">
        <v>29000</v>
      </c>
      <c r="H77" s="12" t="s">
        <v>393</v>
      </c>
      <c r="I77" s="49">
        <v>1624</v>
      </c>
    </row>
    <row r="78" spans="1:11">
      <c r="A78" s="66" t="s">
        <v>507</v>
      </c>
      <c r="B78" s="48">
        <v>15</v>
      </c>
      <c r="C78" s="48">
        <v>791</v>
      </c>
      <c r="D78" s="48" t="s">
        <v>393</v>
      </c>
      <c r="E78" s="48">
        <v>806</v>
      </c>
      <c r="F78" s="12">
        <v>17500</v>
      </c>
      <c r="G78" s="12">
        <v>52500</v>
      </c>
      <c r="H78" s="12" t="s">
        <v>393</v>
      </c>
      <c r="I78" s="49">
        <v>41790</v>
      </c>
    </row>
    <row r="79" spans="1:11">
      <c r="A79" s="76" t="s">
        <v>508</v>
      </c>
      <c r="B79" s="77">
        <v>15</v>
      </c>
      <c r="C79" s="77">
        <v>3244</v>
      </c>
      <c r="D79" s="77" t="s">
        <v>393</v>
      </c>
      <c r="E79" s="77">
        <v>3259</v>
      </c>
      <c r="F79" s="81">
        <v>17500</v>
      </c>
      <c r="G79" s="81">
        <v>47587</v>
      </c>
      <c r="H79" s="81" t="s">
        <v>393</v>
      </c>
      <c r="I79" s="78">
        <v>154628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</row>
    <row r="81" spans="1:11">
      <c r="A81" s="66" t="s">
        <v>509</v>
      </c>
      <c r="B81" s="48">
        <v>1</v>
      </c>
      <c r="C81" s="48">
        <v>103</v>
      </c>
      <c r="D81" s="48" t="s">
        <v>393</v>
      </c>
      <c r="E81" s="48">
        <v>105</v>
      </c>
      <c r="F81" s="12">
        <v>12000</v>
      </c>
      <c r="G81" s="12">
        <v>35000</v>
      </c>
      <c r="H81" s="12">
        <v>40000</v>
      </c>
      <c r="I81" s="49">
        <v>3656</v>
      </c>
    </row>
    <row r="82" spans="1:11">
      <c r="A82" s="66" t="s">
        <v>510</v>
      </c>
      <c r="B82" s="48" t="s">
        <v>393</v>
      </c>
      <c r="C82" s="48">
        <v>136</v>
      </c>
      <c r="D82" s="48" t="s">
        <v>393</v>
      </c>
      <c r="E82" s="48">
        <v>136</v>
      </c>
      <c r="F82" s="12" t="s">
        <v>393</v>
      </c>
      <c r="G82" s="12">
        <v>30000</v>
      </c>
      <c r="H82" s="12" t="s">
        <v>393</v>
      </c>
      <c r="I82" s="49">
        <v>4089</v>
      </c>
    </row>
    <row r="83" spans="1:11">
      <c r="A83" s="76" t="s">
        <v>511</v>
      </c>
      <c r="B83" s="77">
        <v>1</v>
      </c>
      <c r="C83" s="77">
        <v>239</v>
      </c>
      <c r="D83" s="77" t="s">
        <v>393</v>
      </c>
      <c r="E83" s="77">
        <v>241</v>
      </c>
      <c r="F83" s="81">
        <v>12000</v>
      </c>
      <c r="G83" s="81">
        <v>32155</v>
      </c>
      <c r="H83" s="81" t="s">
        <v>393</v>
      </c>
      <c r="I83" s="78">
        <v>7745</v>
      </c>
      <c r="J83" s="247"/>
      <c r="K83" s="247"/>
    </row>
    <row r="84" spans="1:11">
      <c r="A84" s="66"/>
      <c r="B84" s="48"/>
      <c r="C84" s="48"/>
      <c r="D84" s="48"/>
      <c r="E84" s="48"/>
      <c r="F84" s="12"/>
      <c r="G84" s="12"/>
      <c r="H84" s="12"/>
      <c r="I84" s="49"/>
    </row>
    <row r="85" spans="1:11" ht="13.5" thickBot="1">
      <c r="A85" s="69" t="s">
        <v>512</v>
      </c>
      <c r="B85" s="55">
        <v>42</v>
      </c>
      <c r="C85" s="55">
        <v>6883</v>
      </c>
      <c r="D85" s="55" t="s">
        <v>393</v>
      </c>
      <c r="E85" s="55">
        <v>6926</v>
      </c>
      <c r="F85" s="205">
        <v>13948</v>
      </c>
      <c r="G85" s="205">
        <v>54675</v>
      </c>
      <c r="H85" s="205" t="s">
        <v>393</v>
      </c>
      <c r="I85" s="56">
        <v>376952</v>
      </c>
      <c r="J85" s="247"/>
      <c r="K85" s="24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Hoja206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28515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1432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ht="25.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ht="25.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ht="25.5" customHeight="1" thickBot="1">
      <c r="A7" s="1550"/>
      <c r="B7" s="1701"/>
      <c r="C7" s="733" t="s">
        <v>883</v>
      </c>
      <c r="D7" s="733" t="s">
        <v>884</v>
      </c>
      <c r="E7" s="1701" t="s">
        <v>389</v>
      </c>
      <c r="F7" s="1701"/>
      <c r="G7" s="733" t="s">
        <v>883</v>
      </c>
      <c r="H7" s="733" t="s">
        <v>884</v>
      </c>
      <c r="I7" s="1544"/>
    </row>
    <row r="8" spans="1:1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49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83" t="s">
        <v>393</v>
      </c>
      <c r="C10" s="83" t="s">
        <v>393</v>
      </c>
      <c r="D10" s="85" t="s">
        <v>393</v>
      </c>
      <c r="E10" s="48" t="s">
        <v>393</v>
      </c>
      <c r="F10" s="83" t="s">
        <v>393</v>
      </c>
      <c r="G10" s="83" t="s">
        <v>393</v>
      </c>
      <c r="H10" s="85" t="s">
        <v>393</v>
      </c>
      <c r="I10" s="13" t="s">
        <v>393</v>
      </c>
      <c r="J10" s="247"/>
      <c r="K10" s="247"/>
    </row>
    <row r="11" spans="1:11">
      <c r="A11" s="66" t="s">
        <v>455</v>
      </c>
      <c r="B11" s="83" t="s">
        <v>393</v>
      </c>
      <c r="C11" s="83" t="s">
        <v>393</v>
      </c>
      <c r="D11" s="48" t="s">
        <v>393</v>
      </c>
      <c r="E11" s="48" t="s">
        <v>393</v>
      </c>
      <c r="F11" s="83" t="s">
        <v>393</v>
      </c>
      <c r="G11" s="83" t="s">
        <v>393</v>
      </c>
      <c r="H11" s="48" t="s">
        <v>393</v>
      </c>
      <c r="I11" s="13" t="s">
        <v>393</v>
      </c>
      <c r="J11" s="247"/>
      <c r="K11" s="247"/>
    </row>
    <row r="12" spans="1:11">
      <c r="A12" s="66" t="s">
        <v>456</v>
      </c>
      <c r="B12" s="83" t="s">
        <v>393</v>
      </c>
      <c r="C12" s="83" t="s">
        <v>393</v>
      </c>
      <c r="D12" s="48" t="s">
        <v>393</v>
      </c>
      <c r="E12" s="48" t="s">
        <v>393</v>
      </c>
      <c r="F12" s="83" t="s">
        <v>393</v>
      </c>
      <c r="G12" s="83" t="s">
        <v>393</v>
      </c>
      <c r="H12" s="48" t="s">
        <v>393</v>
      </c>
      <c r="I12" s="13" t="s">
        <v>393</v>
      </c>
      <c r="J12" s="247"/>
      <c r="K12" s="247"/>
    </row>
    <row r="13" spans="1:11">
      <c r="A13" s="66"/>
      <c r="B13" s="83"/>
      <c r="C13" s="83"/>
      <c r="D13" s="48"/>
      <c r="E13" s="48"/>
      <c r="F13" s="83"/>
      <c r="G13" s="83"/>
      <c r="H13" s="48"/>
      <c r="I13" s="13"/>
      <c r="J13" s="247"/>
      <c r="K13" s="247"/>
    </row>
    <row r="14" spans="1:11">
      <c r="A14" s="76" t="s">
        <v>457</v>
      </c>
      <c r="B14" s="77" t="s">
        <v>393</v>
      </c>
      <c r="C14" s="77" t="s">
        <v>393</v>
      </c>
      <c r="D14" s="326" t="s">
        <v>393</v>
      </c>
      <c r="E14" s="77" t="s">
        <v>393</v>
      </c>
      <c r="F14" s="81" t="s">
        <v>393</v>
      </c>
      <c r="G14" s="81" t="s">
        <v>393</v>
      </c>
      <c r="H14" s="326" t="s">
        <v>393</v>
      </c>
      <c r="I14" s="78" t="s">
        <v>393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12"/>
      <c r="I15" s="49"/>
      <c r="J15" s="247"/>
      <c r="K15" s="247"/>
    </row>
    <row r="16" spans="1:11">
      <c r="A16" s="76" t="s">
        <v>458</v>
      </c>
      <c r="B16" s="77" t="s">
        <v>393</v>
      </c>
      <c r="C16" s="77" t="s">
        <v>393</v>
      </c>
      <c r="D16" s="326" t="s">
        <v>393</v>
      </c>
      <c r="E16" s="77" t="s">
        <v>393</v>
      </c>
      <c r="F16" s="81" t="s">
        <v>393</v>
      </c>
      <c r="G16" s="81" t="s">
        <v>393</v>
      </c>
      <c r="H16" s="326" t="s">
        <v>393</v>
      </c>
      <c r="I16" s="78" t="s">
        <v>393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12"/>
      <c r="I17" s="49"/>
      <c r="J17" s="247"/>
      <c r="K17" s="247"/>
    </row>
    <row r="18" spans="1:11">
      <c r="A18" s="66" t="s">
        <v>537</v>
      </c>
      <c r="B18" s="48" t="s">
        <v>393</v>
      </c>
      <c r="C18" s="12" t="s">
        <v>393</v>
      </c>
      <c r="D18" s="48" t="s">
        <v>393</v>
      </c>
      <c r="E18" s="48" t="s">
        <v>393</v>
      </c>
      <c r="F18" s="48" t="s">
        <v>393</v>
      </c>
      <c r="G18" s="12" t="s">
        <v>393</v>
      </c>
      <c r="H18" s="48" t="s">
        <v>393</v>
      </c>
      <c r="I18" s="13" t="s">
        <v>393</v>
      </c>
      <c r="J18" s="247"/>
      <c r="K18" s="247"/>
    </row>
    <row r="19" spans="1:11">
      <c r="A19" s="66" t="s">
        <v>460</v>
      </c>
      <c r="B19" s="12" t="s">
        <v>393</v>
      </c>
      <c r="C19" s="12" t="s">
        <v>393</v>
      </c>
      <c r="D19" s="48" t="s">
        <v>393</v>
      </c>
      <c r="E19" s="48" t="s">
        <v>393</v>
      </c>
      <c r="F19" s="12" t="s">
        <v>393</v>
      </c>
      <c r="G19" s="12" t="s">
        <v>393</v>
      </c>
      <c r="H19" s="48" t="s">
        <v>393</v>
      </c>
      <c r="I19" s="13" t="s">
        <v>393</v>
      </c>
      <c r="J19" s="247"/>
      <c r="K19" s="247"/>
    </row>
    <row r="20" spans="1:11">
      <c r="A20" s="66" t="s">
        <v>461</v>
      </c>
      <c r="B20" s="12" t="s">
        <v>393</v>
      </c>
      <c r="C20" s="12" t="s">
        <v>393</v>
      </c>
      <c r="D20" s="48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13" t="s">
        <v>393</v>
      </c>
      <c r="J20" s="247"/>
      <c r="K20" s="247"/>
    </row>
    <row r="21" spans="1:11">
      <c r="A21" s="76" t="s">
        <v>462</v>
      </c>
      <c r="B21" s="77" t="s">
        <v>393</v>
      </c>
      <c r="C21" s="77" t="s">
        <v>393</v>
      </c>
      <c r="D21" s="326" t="s">
        <v>393</v>
      </c>
      <c r="E21" s="77" t="s">
        <v>393</v>
      </c>
      <c r="F21" s="81" t="s">
        <v>393</v>
      </c>
      <c r="G21" s="81" t="s">
        <v>393</v>
      </c>
      <c r="H21" s="326" t="s">
        <v>393</v>
      </c>
      <c r="I21" s="78" t="s">
        <v>393</v>
      </c>
      <c r="J21" s="247"/>
      <c r="K21" s="247"/>
    </row>
    <row r="22" spans="1:11">
      <c r="A22" s="66"/>
      <c r="B22" s="12"/>
      <c r="C22" s="12"/>
      <c r="D22" s="48"/>
      <c r="E22" s="48"/>
      <c r="F22" s="12"/>
      <c r="G22" s="12"/>
      <c r="H22" s="48"/>
      <c r="I22" s="13"/>
      <c r="J22" s="247"/>
      <c r="K22" s="247"/>
    </row>
    <row r="23" spans="1:11">
      <c r="A23" s="76" t="s">
        <v>463</v>
      </c>
      <c r="B23" s="77" t="s">
        <v>393</v>
      </c>
      <c r="C23" s="77" t="s">
        <v>393</v>
      </c>
      <c r="D23" s="326" t="s">
        <v>393</v>
      </c>
      <c r="E23" s="77" t="s">
        <v>393</v>
      </c>
      <c r="F23" s="81" t="s">
        <v>393</v>
      </c>
      <c r="G23" s="81" t="s">
        <v>393</v>
      </c>
      <c r="H23" s="326" t="s">
        <v>393</v>
      </c>
      <c r="I23" s="78" t="s">
        <v>393</v>
      </c>
      <c r="J23" s="247"/>
      <c r="K23" s="247"/>
    </row>
    <row r="24" spans="1:11">
      <c r="A24" s="66"/>
      <c r="B24" s="12"/>
      <c r="C24" s="12"/>
      <c r="D24" s="48"/>
      <c r="E24" s="48"/>
      <c r="F24" s="12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 t="s">
        <v>393</v>
      </c>
      <c r="D25" s="326" t="s">
        <v>393</v>
      </c>
      <c r="E25" s="77" t="s">
        <v>393</v>
      </c>
      <c r="F25" s="81" t="s">
        <v>393</v>
      </c>
      <c r="G25" s="81" t="s">
        <v>393</v>
      </c>
      <c r="H25" s="326" t="s">
        <v>393</v>
      </c>
      <c r="I25" s="78" t="s">
        <v>393</v>
      </c>
      <c r="J25" s="247"/>
      <c r="K25" s="247"/>
    </row>
    <row r="26" spans="1:11">
      <c r="A26" s="66"/>
      <c r="B26" s="12"/>
      <c r="C26" s="12"/>
      <c r="D26" s="48"/>
      <c r="E26" s="48"/>
      <c r="F26" s="12"/>
      <c r="G26" s="12"/>
      <c r="H26" s="48"/>
      <c r="I26" s="13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12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12" t="s">
        <v>393</v>
      </c>
      <c r="I28" s="49" t="s">
        <v>393</v>
      </c>
      <c r="J28" s="247"/>
      <c r="K28" s="247"/>
    </row>
    <row r="29" spans="1:11">
      <c r="A29" s="66" t="s">
        <v>467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12" t="s">
        <v>393</v>
      </c>
      <c r="G29" s="12" t="s">
        <v>393</v>
      </c>
      <c r="H29" s="48" t="s">
        <v>393</v>
      </c>
      <c r="I29" s="49" t="s">
        <v>393</v>
      </c>
      <c r="J29" s="247"/>
      <c r="K29" s="247"/>
    </row>
    <row r="30" spans="1:11">
      <c r="A30" s="76" t="s">
        <v>468</v>
      </c>
      <c r="B30" s="77" t="s">
        <v>393</v>
      </c>
      <c r="C30" s="77" t="s">
        <v>393</v>
      </c>
      <c r="D30" s="326" t="s">
        <v>393</v>
      </c>
      <c r="E30" s="77" t="s">
        <v>393</v>
      </c>
      <c r="F30" s="81" t="s">
        <v>393</v>
      </c>
      <c r="G30" s="81" t="s">
        <v>393</v>
      </c>
      <c r="H30" s="326" t="s">
        <v>393</v>
      </c>
      <c r="I30" s="78" t="s">
        <v>393</v>
      </c>
      <c r="J30" s="247"/>
      <c r="K30" s="247"/>
    </row>
    <row r="31" spans="1:11">
      <c r="A31" s="66"/>
      <c r="B31" s="48"/>
      <c r="C31" s="12"/>
      <c r="D31" s="12"/>
      <c r="E31" s="48"/>
      <c r="F31" s="48"/>
      <c r="G31" s="12"/>
      <c r="H31" s="12"/>
      <c r="I31" s="13"/>
      <c r="J31" s="247"/>
      <c r="K31" s="247"/>
    </row>
    <row r="32" spans="1:11">
      <c r="A32" s="66" t="s">
        <v>469</v>
      </c>
      <c r="B32" s="12" t="s">
        <v>393</v>
      </c>
      <c r="C32" s="12">
        <v>31</v>
      </c>
      <c r="D32" s="48">
        <v>1</v>
      </c>
      <c r="E32" s="48">
        <v>32</v>
      </c>
      <c r="F32" s="12" t="s">
        <v>393</v>
      </c>
      <c r="G32" s="12">
        <v>13900</v>
      </c>
      <c r="H32" s="48">
        <v>27000</v>
      </c>
      <c r="I32" s="13">
        <v>458</v>
      </c>
      <c r="J32" s="247"/>
      <c r="K32" s="247"/>
    </row>
    <row r="33" spans="1:11">
      <c r="A33" s="66" t="s">
        <v>470</v>
      </c>
      <c r="B33" s="48" t="s">
        <v>393</v>
      </c>
      <c r="C33" s="12" t="s">
        <v>393</v>
      </c>
      <c r="D33" s="48" t="s">
        <v>393</v>
      </c>
      <c r="E33" s="48" t="s">
        <v>393</v>
      </c>
      <c r="F33" s="48" t="s">
        <v>393</v>
      </c>
      <c r="G33" s="12" t="s">
        <v>393</v>
      </c>
      <c r="H33" s="48" t="s">
        <v>393</v>
      </c>
      <c r="I33" s="13" t="s">
        <v>393</v>
      </c>
      <c r="J33" s="247"/>
      <c r="K33" s="247"/>
    </row>
    <row r="34" spans="1:11">
      <c r="A34" s="66" t="s">
        <v>471</v>
      </c>
      <c r="B34" s="48" t="s">
        <v>393</v>
      </c>
      <c r="C34" s="48">
        <v>2</v>
      </c>
      <c r="D34" s="48" t="s">
        <v>393</v>
      </c>
      <c r="E34" s="48">
        <v>2</v>
      </c>
      <c r="F34" s="12" t="s">
        <v>393</v>
      </c>
      <c r="G34" s="12">
        <v>10880</v>
      </c>
      <c r="H34" s="48" t="s">
        <v>393</v>
      </c>
      <c r="I34" s="49">
        <v>22</v>
      </c>
      <c r="J34" s="247"/>
      <c r="K34" s="247"/>
    </row>
    <row r="35" spans="1:11">
      <c r="A35" s="66" t="s">
        <v>472</v>
      </c>
      <c r="B35" s="48" t="s">
        <v>393</v>
      </c>
      <c r="C35" s="48">
        <v>2</v>
      </c>
      <c r="D35" s="48">
        <v>1</v>
      </c>
      <c r="E35" s="48">
        <v>3</v>
      </c>
      <c r="F35" s="12" t="s">
        <v>393</v>
      </c>
      <c r="G35" s="12">
        <v>12000</v>
      </c>
      <c r="H35" s="12">
        <v>24000</v>
      </c>
      <c r="I35" s="49">
        <v>48</v>
      </c>
      <c r="J35" s="247"/>
      <c r="K35" s="247"/>
    </row>
    <row r="36" spans="1:11">
      <c r="A36" s="76" t="s">
        <v>473</v>
      </c>
      <c r="B36" s="77" t="s">
        <v>393</v>
      </c>
      <c r="C36" s="77">
        <v>35</v>
      </c>
      <c r="D36" s="77">
        <v>2</v>
      </c>
      <c r="E36" s="77">
        <v>37</v>
      </c>
      <c r="F36" s="81" t="s">
        <v>393</v>
      </c>
      <c r="G36" s="81">
        <v>13619</v>
      </c>
      <c r="H36" s="81">
        <v>25500</v>
      </c>
      <c r="I36" s="78">
        <v>528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</row>
    <row r="38" spans="1:11">
      <c r="A38" s="76" t="s">
        <v>474</v>
      </c>
      <c r="B38" s="77" t="s">
        <v>393</v>
      </c>
      <c r="C38" s="77">
        <v>8</v>
      </c>
      <c r="D38" s="326" t="s">
        <v>393</v>
      </c>
      <c r="E38" s="77">
        <v>8</v>
      </c>
      <c r="F38" s="81" t="s">
        <v>393</v>
      </c>
      <c r="G38" s="81">
        <v>5900</v>
      </c>
      <c r="H38" s="326" t="s">
        <v>393</v>
      </c>
      <c r="I38" s="78">
        <v>47</v>
      </c>
      <c r="J38" s="247"/>
      <c r="K38" s="247"/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</row>
    <row r="40" spans="1:11">
      <c r="A40" s="66" t="s">
        <v>538</v>
      </c>
      <c r="B40" s="12" t="s">
        <v>393</v>
      </c>
      <c r="C40" s="12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13" t="s">
        <v>393</v>
      </c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</row>
    <row r="43" spans="1:11">
      <c r="A43" s="66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</row>
    <row r="44" spans="1:11">
      <c r="A44" s="66" t="s">
        <v>479</v>
      </c>
      <c r="B44" s="48" t="s">
        <v>393</v>
      </c>
      <c r="C44" s="12" t="s">
        <v>393</v>
      </c>
      <c r="D44" s="48" t="s">
        <v>393</v>
      </c>
      <c r="E44" s="48" t="s">
        <v>393</v>
      </c>
      <c r="F44" s="48" t="s">
        <v>393</v>
      </c>
      <c r="G44" s="12" t="s">
        <v>393</v>
      </c>
      <c r="H44" s="48" t="s">
        <v>393</v>
      </c>
      <c r="I44" s="13" t="s">
        <v>393</v>
      </c>
    </row>
    <row r="45" spans="1:11">
      <c r="A45" s="66" t="s">
        <v>480</v>
      </c>
      <c r="B45" s="85" t="s">
        <v>393</v>
      </c>
      <c r="C45" s="12">
        <v>25</v>
      </c>
      <c r="D45" s="48" t="s">
        <v>393</v>
      </c>
      <c r="E45" s="48">
        <v>25</v>
      </c>
      <c r="F45" s="85" t="s">
        <v>393</v>
      </c>
      <c r="G45" s="12">
        <v>27280</v>
      </c>
      <c r="H45" s="48" t="s">
        <v>393</v>
      </c>
      <c r="I45" s="13">
        <v>682</v>
      </c>
    </row>
    <row r="46" spans="1:11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49" t="s">
        <v>393</v>
      </c>
      <c r="J46" s="247"/>
      <c r="K46" s="247"/>
    </row>
    <row r="47" spans="1:11">
      <c r="A47" s="66" t="s">
        <v>482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12" t="s">
        <v>393</v>
      </c>
      <c r="I47" s="49" t="s">
        <v>393</v>
      </c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</row>
    <row r="49" spans="1:11">
      <c r="A49" s="76" t="s">
        <v>484</v>
      </c>
      <c r="B49" s="77" t="s">
        <v>393</v>
      </c>
      <c r="C49" s="77">
        <v>25</v>
      </c>
      <c r="D49" s="326" t="s">
        <v>393</v>
      </c>
      <c r="E49" s="77">
        <v>25</v>
      </c>
      <c r="F49" s="81" t="s">
        <v>393</v>
      </c>
      <c r="G49" s="81">
        <v>27280</v>
      </c>
      <c r="H49" s="326" t="s">
        <v>393</v>
      </c>
      <c r="I49" s="78">
        <v>682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48"/>
      <c r="I50" s="49"/>
      <c r="J50" s="247"/>
      <c r="K50" s="247"/>
    </row>
    <row r="51" spans="1:11">
      <c r="A51" s="76" t="s">
        <v>485</v>
      </c>
      <c r="B51" s="77" t="s">
        <v>393</v>
      </c>
      <c r="C51" s="77" t="s">
        <v>393</v>
      </c>
      <c r="D51" s="326" t="s">
        <v>393</v>
      </c>
      <c r="E51" s="77" t="s">
        <v>393</v>
      </c>
      <c r="F51" s="81" t="s">
        <v>393</v>
      </c>
      <c r="G51" s="81" t="s">
        <v>393</v>
      </c>
      <c r="H51" s="326" t="s">
        <v>393</v>
      </c>
      <c r="I51" s="78" t="s">
        <v>393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48"/>
      <c r="I52" s="49"/>
      <c r="J52" s="247"/>
      <c r="K52" s="247"/>
    </row>
    <row r="53" spans="1:11">
      <c r="A53" s="66" t="s">
        <v>486</v>
      </c>
      <c r="B53" s="12" t="s">
        <v>393</v>
      </c>
      <c r="C53" s="12" t="s">
        <v>393</v>
      </c>
      <c r="D53" s="48" t="s">
        <v>393</v>
      </c>
      <c r="E53" s="48" t="s">
        <v>393</v>
      </c>
      <c r="F53" s="12" t="s">
        <v>393</v>
      </c>
      <c r="G53" s="12" t="s">
        <v>393</v>
      </c>
      <c r="H53" s="48" t="s">
        <v>393</v>
      </c>
      <c r="I53" s="13" t="s">
        <v>393</v>
      </c>
    </row>
    <row r="54" spans="1:11">
      <c r="A54" s="66" t="s">
        <v>487</v>
      </c>
      <c r="B54" s="12" t="s">
        <v>393</v>
      </c>
      <c r="C54" s="12" t="s">
        <v>393</v>
      </c>
      <c r="D54" s="48" t="s">
        <v>393</v>
      </c>
      <c r="E54" s="48" t="s">
        <v>393</v>
      </c>
      <c r="F54" s="12" t="s">
        <v>393</v>
      </c>
      <c r="G54" s="12" t="s">
        <v>393</v>
      </c>
      <c r="H54" s="48" t="s">
        <v>393</v>
      </c>
      <c r="I54" s="13" t="s">
        <v>393</v>
      </c>
    </row>
    <row r="55" spans="1:11">
      <c r="A55" s="66" t="s">
        <v>488</v>
      </c>
      <c r="B55" s="12" t="s">
        <v>393</v>
      </c>
      <c r="C55" s="12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13" t="s">
        <v>393</v>
      </c>
    </row>
    <row r="56" spans="1:11">
      <c r="A56" s="66" t="s">
        <v>489</v>
      </c>
      <c r="B56" s="12" t="s">
        <v>393</v>
      </c>
      <c r="C56" s="12" t="s">
        <v>393</v>
      </c>
      <c r="D56" s="48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13" t="s">
        <v>393</v>
      </c>
    </row>
    <row r="57" spans="1:11">
      <c r="A57" s="66" t="s">
        <v>490</v>
      </c>
      <c r="B57" s="12" t="s">
        <v>393</v>
      </c>
      <c r="C57" s="12" t="s">
        <v>393</v>
      </c>
      <c r="D57" s="48" t="s">
        <v>393</v>
      </c>
      <c r="E57" s="48" t="s">
        <v>393</v>
      </c>
      <c r="F57" s="12" t="s">
        <v>393</v>
      </c>
      <c r="G57" s="12" t="s">
        <v>393</v>
      </c>
      <c r="H57" s="48" t="s">
        <v>393</v>
      </c>
      <c r="I57" s="13" t="s">
        <v>393</v>
      </c>
    </row>
    <row r="58" spans="1:11">
      <c r="A58" s="76" t="s">
        <v>565</v>
      </c>
      <c r="B58" s="77" t="s">
        <v>393</v>
      </c>
      <c r="C58" s="77" t="s">
        <v>393</v>
      </c>
      <c r="D58" s="326" t="s">
        <v>393</v>
      </c>
      <c r="E58" s="77" t="s">
        <v>393</v>
      </c>
      <c r="F58" s="81" t="s">
        <v>393</v>
      </c>
      <c r="G58" s="81" t="s">
        <v>393</v>
      </c>
      <c r="H58" s="326" t="s">
        <v>393</v>
      </c>
      <c r="I58" s="78" t="s">
        <v>393</v>
      </c>
      <c r="J58" s="247"/>
      <c r="K58" s="247"/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</row>
    <row r="60" spans="1:11">
      <c r="A60" s="66" t="s">
        <v>492</v>
      </c>
      <c r="B60" s="12" t="s">
        <v>393</v>
      </c>
      <c r="C60" s="12">
        <v>28</v>
      </c>
      <c r="D60" s="48" t="s">
        <v>393</v>
      </c>
      <c r="E60" s="48">
        <v>28</v>
      </c>
      <c r="F60" s="12" t="s">
        <v>393</v>
      </c>
      <c r="G60" s="12">
        <v>30000</v>
      </c>
      <c r="H60" s="48" t="s">
        <v>393</v>
      </c>
      <c r="I60" s="13">
        <v>840</v>
      </c>
    </row>
    <row r="61" spans="1:11">
      <c r="A61" s="66" t="s">
        <v>493</v>
      </c>
      <c r="B61" s="12" t="s">
        <v>393</v>
      </c>
      <c r="C61" s="12" t="s">
        <v>393</v>
      </c>
      <c r="D61" s="48" t="s">
        <v>393</v>
      </c>
      <c r="E61" s="48" t="s">
        <v>393</v>
      </c>
      <c r="F61" s="12" t="s">
        <v>393</v>
      </c>
      <c r="G61" s="12" t="s">
        <v>393</v>
      </c>
      <c r="H61" s="48" t="s">
        <v>393</v>
      </c>
      <c r="I61" s="13" t="s">
        <v>393</v>
      </c>
    </row>
    <row r="62" spans="1:11">
      <c r="A62" s="66" t="s">
        <v>494</v>
      </c>
      <c r="B62" s="12" t="s">
        <v>393</v>
      </c>
      <c r="C62" s="12">
        <v>31</v>
      </c>
      <c r="D62" s="48" t="s">
        <v>393</v>
      </c>
      <c r="E62" s="48">
        <v>31</v>
      </c>
      <c r="F62" s="12" t="s">
        <v>393</v>
      </c>
      <c r="G62" s="12">
        <v>11950</v>
      </c>
      <c r="H62" s="48" t="s">
        <v>393</v>
      </c>
      <c r="I62" s="13">
        <v>370</v>
      </c>
    </row>
    <row r="63" spans="1:11">
      <c r="A63" s="76" t="s">
        <v>495</v>
      </c>
      <c r="B63" s="77" t="s">
        <v>393</v>
      </c>
      <c r="C63" s="77">
        <v>59</v>
      </c>
      <c r="D63" s="326" t="s">
        <v>393</v>
      </c>
      <c r="E63" s="77">
        <v>59</v>
      </c>
      <c r="F63" s="81" t="s">
        <v>393</v>
      </c>
      <c r="G63" s="81">
        <v>20516</v>
      </c>
      <c r="H63" s="326" t="s">
        <v>393</v>
      </c>
      <c r="I63" s="78">
        <v>1210</v>
      </c>
      <c r="J63" s="247"/>
      <c r="K63" s="247"/>
    </row>
    <row r="64" spans="1:11">
      <c r="A64" s="66"/>
      <c r="B64" s="12"/>
      <c r="C64" s="12"/>
      <c r="D64" s="48"/>
      <c r="E64" s="48"/>
      <c r="F64" s="12"/>
      <c r="G64" s="12"/>
      <c r="H64" s="48"/>
      <c r="I64" s="13"/>
    </row>
    <row r="65" spans="1:11">
      <c r="A65" s="76" t="s">
        <v>496</v>
      </c>
      <c r="B65" s="77" t="s">
        <v>393</v>
      </c>
      <c r="C65" s="77">
        <v>10</v>
      </c>
      <c r="D65" s="326" t="s">
        <v>393</v>
      </c>
      <c r="E65" s="77">
        <v>10</v>
      </c>
      <c r="F65" s="81" t="s">
        <v>393</v>
      </c>
      <c r="G65" s="81">
        <v>11000</v>
      </c>
      <c r="H65" s="326" t="s">
        <v>393</v>
      </c>
      <c r="I65" s="78">
        <v>110</v>
      </c>
      <c r="J65" s="247"/>
      <c r="K65" s="247"/>
    </row>
    <row r="66" spans="1:11">
      <c r="A66" s="66"/>
      <c r="B66" s="12"/>
      <c r="C66" s="12"/>
      <c r="D66" s="48"/>
      <c r="E66" s="48"/>
      <c r="F66" s="12"/>
      <c r="G66" s="12"/>
      <c r="H66" s="48"/>
      <c r="I66" s="13"/>
    </row>
    <row r="67" spans="1:11">
      <c r="A67" s="66" t="s">
        <v>497</v>
      </c>
      <c r="B67" s="12" t="s">
        <v>393</v>
      </c>
      <c r="C67" s="12" t="s">
        <v>393</v>
      </c>
      <c r="D67" s="48" t="s">
        <v>393</v>
      </c>
      <c r="E67" s="48" t="s">
        <v>393</v>
      </c>
      <c r="F67" s="12" t="s">
        <v>393</v>
      </c>
      <c r="G67" s="12" t="s">
        <v>393</v>
      </c>
      <c r="H67" s="48" t="s">
        <v>393</v>
      </c>
      <c r="I67" s="13" t="s">
        <v>393</v>
      </c>
    </row>
    <row r="68" spans="1:11">
      <c r="A68" s="66" t="s">
        <v>498</v>
      </c>
      <c r="B68" s="12" t="s">
        <v>393</v>
      </c>
      <c r="C68" s="12" t="s">
        <v>393</v>
      </c>
      <c r="D68" s="48" t="s">
        <v>393</v>
      </c>
      <c r="E68" s="48" t="s">
        <v>393</v>
      </c>
      <c r="F68" s="12" t="s">
        <v>393</v>
      </c>
      <c r="G68" s="12" t="s">
        <v>393</v>
      </c>
      <c r="H68" s="48" t="s">
        <v>393</v>
      </c>
      <c r="I68" s="13" t="s">
        <v>393</v>
      </c>
    </row>
    <row r="69" spans="1:11">
      <c r="A69" s="76" t="s">
        <v>499</v>
      </c>
      <c r="B69" s="77" t="s">
        <v>393</v>
      </c>
      <c r="C69" s="77" t="s">
        <v>393</v>
      </c>
      <c r="D69" s="326" t="s">
        <v>393</v>
      </c>
      <c r="E69" s="77" t="s">
        <v>393</v>
      </c>
      <c r="F69" s="81" t="s">
        <v>393</v>
      </c>
      <c r="G69" s="81" t="s">
        <v>393</v>
      </c>
      <c r="H69" s="326" t="s">
        <v>393</v>
      </c>
      <c r="I69" s="78" t="s">
        <v>393</v>
      </c>
      <c r="J69" s="247"/>
      <c r="K69" s="247"/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</row>
    <row r="71" spans="1:11">
      <c r="A71" s="66" t="s">
        <v>500</v>
      </c>
      <c r="B71" s="12" t="s">
        <v>393</v>
      </c>
      <c r="C71" s="12">
        <v>25</v>
      </c>
      <c r="D71" s="48" t="s">
        <v>393</v>
      </c>
      <c r="E71" s="48">
        <v>25</v>
      </c>
      <c r="F71" s="12" t="s">
        <v>393</v>
      </c>
      <c r="G71" s="12">
        <v>11000</v>
      </c>
      <c r="H71" s="48" t="s">
        <v>393</v>
      </c>
      <c r="I71" s="13">
        <v>275</v>
      </c>
    </row>
    <row r="72" spans="1:11">
      <c r="A72" s="66" t="s">
        <v>501</v>
      </c>
      <c r="B72" s="12" t="s">
        <v>393</v>
      </c>
      <c r="C72" s="12">
        <v>55</v>
      </c>
      <c r="D72" s="48" t="s">
        <v>393</v>
      </c>
      <c r="E72" s="48">
        <v>55</v>
      </c>
      <c r="F72" s="12" t="s">
        <v>393</v>
      </c>
      <c r="G72" s="12">
        <v>31818</v>
      </c>
      <c r="H72" s="48" t="s">
        <v>393</v>
      </c>
      <c r="I72" s="13">
        <v>1740</v>
      </c>
    </row>
    <row r="73" spans="1:11">
      <c r="A73" s="66" t="s">
        <v>502</v>
      </c>
      <c r="B73" s="12">
        <v>1</v>
      </c>
      <c r="C73" s="12">
        <v>16</v>
      </c>
      <c r="D73" s="48" t="s">
        <v>393</v>
      </c>
      <c r="E73" s="48">
        <v>17</v>
      </c>
      <c r="F73" s="12">
        <v>8000</v>
      </c>
      <c r="G73" s="12">
        <v>15000</v>
      </c>
      <c r="H73" s="48" t="s">
        <v>393</v>
      </c>
      <c r="I73" s="13">
        <v>248</v>
      </c>
    </row>
    <row r="74" spans="1:11">
      <c r="A74" s="66" t="s">
        <v>503</v>
      </c>
      <c r="B74" s="12" t="s">
        <v>393</v>
      </c>
      <c r="C74" s="12">
        <v>1</v>
      </c>
      <c r="D74" s="48" t="s">
        <v>393</v>
      </c>
      <c r="E74" s="48">
        <v>1</v>
      </c>
      <c r="F74" s="12" t="s">
        <v>393</v>
      </c>
      <c r="G74" s="12">
        <v>10000</v>
      </c>
      <c r="H74" s="48" t="s">
        <v>393</v>
      </c>
      <c r="I74" s="13">
        <v>10</v>
      </c>
    </row>
    <row r="75" spans="1:11">
      <c r="A75" s="66" t="s">
        <v>504</v>
      </c>
      <c r="B75" s="12" t="s">
        <v>393</v>
      </c>
      <c r="C75" s="12">
        <v>4</v>
      </c>
      <c r="D75" s="48" t="s">
        <v>393</v>
      </c>
      <c r="E75" s="48">
        <v>4</v>
      </c>
      <c r="F75" s="12" t="s">
        <v>393</v>
      </c>
      <c r="G75" s="12">
        <v>15000</v>
      </c>
      <c r="H75" s="48" t="s">
        <v>393</v>
      </c>
      <c r="I75" s="13">
        <v>60</v>
      </c>
    </row>
    <row r="76" spans="1:11">
      <c r="A76" s="66" t="s">
        <v>505</v>
      </c>
      <c r="B76" s="12" t="s">
        <v>393</v>
      </c>
      <c r="C76" s="12">
        <v>8</v>
      </c>
      <c r="D76" s="48" t="s">
        <v>393</v>
      </c>
      <c r="E76" s="48">
        <v>8</v>
      </c>
      <c r="F76" s="12" t="s">
        <v>393</v>
      </c>
      <c r="G76" s="12">
        <v>18000</v>
      </c>
      <c r="H76" s="48" t="s">
        <v>393</v>
      </c>
      <c r="I76" s="13">
        <v>144</v>
      </c>
    </row>
    <row r="77" spans="1:11">
      <c r="A77" s="66" t="s">
        <v>506</v>
      </c>
      <c r="B77" s="12" t="s">
        <v>393</v>
      </c>
      <c r="C77" s="12">
        <v>23</v>
      </c>
      <c r="D77" s="48" t="s">
        <v>393</v>
      </c>
      <c r="E77" s="48">
        <v>23</v>
      </c>
      <c r="F77" s="12" t="s">
        <v>393</v>
      </c>
      <c r="G77" s="12">
        <v>20000</v>
      </c>
      <c r="H77" s="48" t="s">
        <v>393</v>
      </c>
      <c r="I77" s="13">
        <v>460</v>
      </c>
    </row>
    <row r="78" spans="1:11">
      <c r="A78" s="66" t="s">
        <v>507</v>
      </c>
      <c r="B78" s="12" t="s">
        <v>393</v>
      </c>
      <c r="C78" s="12">
        <v>15</v>
      </c>
      <c r="D78" s="48" t="s">
        <v>393</v>
      </c>
      <c r="E78" s="48">
        <v>15</v>
      </c>
      <c r="F78" s="12" t="s">
        <v>393</v>
      </c>
      <c r="G78" s="12">
        <v>12500</v>
      </c>
      <c r="H78" s="48" t="s">
        <v>393</v>
      </c>
      <c r="I78" s="13">
        <v>188</v>
      </c>
    </row>
    <row r="79" spans="1:11">
      <c r="A79" s="76" t="s">
        <v>508</v>
      </c>
      <c r="B79" s="77">
        <v>1</v>
      </c>
      <c r="C79" s="77">
        <v>147</v>
      </c>
      <c r="D79" s="326" t="s">
        <v>393</v>
      </c>
      <c r="E79" s="77">
        <v>148</v>
      </c>
      <c r="F79" s="81">
        <v>8000</v>
      </c>
      <c r="G79" s="81">
        <v>21269</v>
      </c>
      <c r="H79" s="326" t="s">
        <v>393</v>
      </c>
      <c r="I79" s="78">
        <v>3125</v>
      </c>
      <c r="J79" s="247"/>
      <c r="K79" s="247"/>
    </row>
    <row r="80" spans="1:11">
      <c r="A80" s="66"/>
      <c r="B80" s="12"/>
      <c r="C80" s="12"/>
      <c r="D80" s="48"/>
      <c r="E80" s="48"/>
      <c r="F80" s="12"/>
      <c r="G80" s="12"/>
      <c r="H80" s="48"/>
      <c r="I80" s="13"/>
    </row>
    <row r="81" spans="1:11">
      <c r="A81" s="66" t="s">
        <v>509</v>
      </c>
      <c r="B81" s="12" t="s">
        <v>393</v>
      </c>
      <c r="C81" s="12">
        <v>5</v>
      </c>
      <c r="D81" s="48" t="s">
        <v>393</v>
      </c>
      <c r="E81" s="48">
        <v>5</v>
      </c>
      <c r="F81" s="12" t="s">
        <v>393</v>
      </c>
      <c r="G81" s="12">
        <v>25000</v>
      </c>
      <c r="H81" s="48" t="s">
        <v>393</v>
      </c>
      <c r="I81" s="13">
        <v>125</v>
      </c>
    </row>
    <row r="82" spans="1:11">
      <c r="A82" s="66" t="s">
        <v>510</v>
      </c>
      <c r="B82" s="12" t="s">
        <v>393</v>
      </c>
      <c r="C82" s="12">
        <v>8</v>
      </c>
      <c r="D82" s="48" t="s">
        <v>393</v>
      </c>
      <c r="E82" s="48">
        <v>8</v>
      </c>
      <c r="F82" s="12" t="s">
        <v>393</v>
      </c>
      <c r="G82" s="12">
        <v>15000</v>
      </c>
      <c r="H82" s="48" t="s">
        <v>393</v>
      </c>
      <c r="I82" s="13">
        <v>122</v>
      </c>
    </row>
    <row r="83" spans="1:11">
      <c r="A83" s="76" t="s">
        <v>511</v>
      </c>
      <c r="B83" s="77" t="s">
        <v>393</v>
      </c>
      <c r="C83" s="77">
        <v>13</v>
      </c>
      <c r="D83" s="326" t="s">
        <v>393</v>
      </c>
      <c r="E83" s="77">
        <v>13</v>
      </c>
      <c r="F83" s="81" t="s">
        <v>393</v>
      </c>
      <c r="G83" s="81">
        <v>18846</v>
      </c>
      <c r="H83" s="326" t="s">
        <v>393</v>
      </c>
      <c r="I83" s="78">
        <v>247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</row>
    <row r="85" spans="1:11" ht="13.5" thickBot="1">
      <c r="A85" s="69" t="s">
        <v>512</v>
      </c>
      <c r="B85" s="55">
        <v>1</v>
      </c>
      <c r="C85" s="55">
        <v>297</v>
      </c>
      <c r="D85" s="55">
        <v>2</v>
      </c>
      <c r="E85" s="55">
        <v>300</v>
      </c>
      <c r="F85" s="205">
        <v>8000</v>
      </c>
      <c r="G85" s="205">
        <v>19858</v>
      </c>
      <c r="H85" s="205">
        <v>25500</v>
      </c>
      <c r="I85" s="56">
        <v>5949</v>
      </c>
      <c r="J85" s="247"/>
      <c r="K85" s="24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Hoja207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5.14062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5">
      <c r="A2" s="388"/>
    </row>
    <row r="3" spans="1:11" s="91" customFormat="1" ht="15">
      <c r="A3" s="1545" t="s">
        <v>1433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</row>
    <row r="5" spans="1:11" s="739" customFormat="1" ht="24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4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4.75" customHeight="1" thickBot="1">
      <c r="A7" s="1549"/>
      <c r="B7" s="1702"/>
      <c r="C7" s="1196" t="s">
        <v>883</v>
      </c>
      <c r="D7" s="1196" t="s">
        <v>884</v>
      </c>
      <c r="E7" s="1702" t="s">
        <v>389</v>
      </c>
      <c r="F7" s="1702"/>
      <c r="G7" s="1196" t="s">
        <v>883</v>
      </c>
      <c r="H7" s="1196" t="s">
        <v>884</v>
      </c>
      <c r="I7" s="1543"/>
    </row>
    <row r="8" spans="1:11">
      <c r="A8" s="1100" t="s">
        <v>452</v>
      </c>
      <c r="B8" s="1101" t="s">
        <v>393</v>
      </c>
      <c r="C8" s="1101" t="s">
        <v>393</v>
      </c>
      <c r="D8" s="1101" t="s">
        <v>393</v>
      </c>
      <c r="E8" s="1101" t="s">
        <v>393</v>
      </c>
      <c r="F8" s="1102" t="s">
        <v>393</v>
      </c>
      <c r="G8" s="1102" t="s">
        <v>393</v>
      </c>
      <c r="H8" s="1101" t="s">
        <v>393</v>
      </c>
      <c r="I8" s="1103" t="s">
        <v>393</v>
      </c>
      <c r="J8" s="247"/>
      <c r="K8" s="247"/>
    </row>
    <row r="9" spans="1:11">
      <c r="A9" s="1104" t="s">
        <v>453</v>
      </c>
      <c r="B9" s="1106" t="s">
        <v>393</v>
      </c>
      <c r="C9" s="1106" t="s">
        <v>393</v>
      </c>
      <c r="D9" s="1106" t="s">
        <v>393</v>
      </c>
      <c r="E9" s="1106" t="s">
        <v>393</v>
      </c>
      <c r="F9" s="1105" t="s">
        <v>393</v>
      </c>
      <c r="G9" s="1105" t="s">
        <v>393</v>
      </c>
      <c r="H9" s="1106" t="s">
        <v>393</v>
      </c>
      <c r="I9" s="1108" t="s">
        <v>393</v>
      </c>
      <c r="J9" s="247"/>
      <c r="K9" s="247"/>
    </row>
    <row r="10" spans="1:11">
      <c r="A10" s="1104" t="s">
        <v>454</v>
      </c>
      <c r="B10" s="1106" t="s">
        <v>393</v>
      </c>
      <c r="C10" s="1106" t="s">
        <v>393</v>
      </c>
      <c r="D10" s="1106" t="s">
        <v>393</v>
      </c>
      <c r="E10" s="1106" t="s">
        <v>393</v>
      </c>
      <c r="F10" s="1105" t="s">
        <v>393</v>
      </c>
      <c r="G10" s="1105" t="s">
        <v>393</v>
      </c>
      <c r="H10" s="1106" t="s">
        <v>393</v>
      </c>
      <c r="I10" s="1108" t="s">
        <v>393</v>
      </c>
      <c r="J10" s="247"/>
      <c r="K10" s="247"/>
    </row>
    <row r="11" spans="1:11">
      <c r="A11" s="1104" t="s">
        <v>455</v>
      </c>
      <c r="B11" s="1106" t="s">
        <v>393</v>
      </c>
      <c r="C11" s="1106" t="s">
        <v>393</v>
      </c>
      <c r="D11" s="1106" t="s">
        <v>393</v>
      </c>
      <c r="E11" s="1106" t="s">
        <v>393</v>
      </c>
      <c r="F11" s="1105" t="s">
        <v>393</v>
      </c>
      <c r="G11" s="1105" t="s">
        <v>393</v>
      </c>
      <c r="H11" s="1106" t="s">
        <v>393</v>
      </c>
      <c r="I11" s="1108" t="s">
        <v>393</v>
      </c>
      <c r="J11" s="247"/>
      <c r="K11" s="247"/>
    </row>
    <row r="12" spans="1:11">
      <c r="A12" s="1112" t="s">
        <v>456</v>
      </c>
      <c r="B12" s="1113" t="s">
        <v>393</v>
      </c>
      <c r="C12" s="1114" t="s">
        <v>393</v>
      </c>
      <c r="D12" s="1113" t="s">
        <v>393</v>
      </c>
      <c r="E12" s="1113" t="s">
        <v>393</v>
      </c>
      <c r="F12" s="1113" t="s">
        <v>393</v>
      </c>
      <c r="G12" s="1114" t="s">
        <v>393</v>
      </c>
      <c r="H12" s="1113" t="s">
        <v>393</v>
      </c>
      <c r="I12" s="1130" t="s">
        <v>393</v>
      </c>
      <c r="J12" s="247"/>
      <c r="K12" s="247"/>
    </row>
    <row r="13" spans="1:11">
      <c r="A13" s="1104"/>
      <c r="B13" s="1106"/>
      <c r="C13" s="1106"/>
      <c r="D13" s="1106"/>
      <c r="E13" s="1106"/>
      <c r="F13" s="1105"/>
      <c r="G13" s="1105"/>
      <c r="H13" s="1106"/>
      <c r="I13" s="1108"/>
      <c r="J13" s="247"/>
      <c r="K13" s="247"/>
    </row>
    <row r="14" spans="1:11">
      <c r="A14" s="1112" t="s">
        <v>457</v>
      </c>
      <c r="B14" s="1113">
        <v>2</v>
      </c>
      <c r="C14" s="1114" t="s">
        <v>393</v>
      </c>
      <c r="D14" s="1113" t="s">
        <v>393</v>
      </c>
      <c r="E14" s="1113">
        <v>2</v>
      </c>
      <c r="F14" s="1113">
        <v>15000</v>
      </c>
      <c r="G14" s="1114" t="s">
        <v>393</v>
      </c>
      <c r="H14" s="1113" t="s">
        <v>393</v>
      </c>
      <c r="I14" s="1130">
        <v>30</v>
      </c>
      <c r="J14" s="247"/>
      <c r="K14" s="247"/>
    </row>
    <row r="15" spans="1:11">
      <c r="A15" s="1104"/>
      <c r="B15" s="1110"/>
      <c r="C15" s="1110"/>
      <c r="D15" s="1106"/>
      <c r="E15" s="1106"/>
      <c r="F15" s="1110"/>
      <c r="G15" s="1110"/>
      <c r="H15" s="1106"/>
      <c r="I15" s="1107"/>
      <c r="J15" s="247"/>
      <c r="K15" s="247"/>
    </row>
    <row r="16" spans="1:11">
      <c r="A16" s="1112" t="s">
        <v>458</v>
      </c>
      <c r="B16" s="1113" t="s">
        <v>393</v>
      </c>
      <c r="C16" s="1114" t="s">
        <v>393</v>
      </c>
      <c r="D16" s="1113" t="s">
        <v>393</v>
      </c>
      <c r="E16" s="1113" t="s">
        <v>393</v>
      </c>
      <c r="F16" s="1113" t="s">
        <v>393</v>
      </c>
      <c r="G16" s="1114" t="s">
        <v>393</v>
      </c>
      <c r="H16" s="1113" t="s">
        <v>393</v>
      </c>
      <c r="I16" s="1130" t="s">
        <v>393</v>
      </c>
      <c r="J16" s="247"/>
      <c r="K16" s="247"/>
    </row>
    <row r="17" spans="1:11">
      <c r="A17" s="1104"/>
      <c r="B17" s="1110"/>
      <c r="C17" s="1110"/>
      <c r="D17" s="1106"/>
      <c r="E17" s="1106"/>
      <c r="F17" s="1110"/>
      <c r="G17" s="1110"/>
      <c r="H17" s="1106"/>
      <c r="I17" s="1107"/>
      <c r="J17" s="247"/>
      <c r="K17" s="247"/>
    </row>
    <row r="18" spans="1:11">
      <c r="A18" s="1104" t="s">
        <v>537</v>
      </c>
      <c r="B18" s="1106" t="s">
        <v>393</v>
      </c>
      <c r="C18" s="1106" t="s">
        <v>393</v>
      </c>
      <c r="D18" s="1106" t="s">
        <v>393</v>
      </c>
      <c r="E18" s="1106" t="s">
        <v>393</v>
      </c>
      <c r="F18" s="1105" t="s">
        <v>393</v>
      </c>
      <c r="G18" s="1105" t="s">
        <v>393</v>
      </c>
      <c r="H18" s="1106" t="s">
        <v>393</v>
      </c>
      <c r="I18" s="1108" t="s">
        <v>393</v>
      </c>
      <c r="J18" s="247"/>
      <c r="K18" s="247"/>
    </row>
    <row r="19" spans="1:11">
      <c r="A19" s="1104" t="s">
        <v>460</v>
      </c>
      <c r="B19" s="1106" t="s">
        <v>393</v>
      </c>
      <c r="C19" s="1106" t="s">
        <v>393</v>
      </c>
      <c r="D19" s="1106" t="s">
        <v>393</v>
      </c>
      <c r="E19" s="1106" t="s">
        <v>393</v>
      </c>
      <c r="F19" s="1105" t="s">
        <v>393</v>
      </c>
      <c r="G19" s="1105" t="s">
        <v>393</v>
      </c>
      <c r="H19" s="1105" t="s">
        <v>393</v>
      </c>
      <c r="I19" s="1108" t="s">
        <v>393</v>
      </c>
      <c r="J19" s="247"/>
      <c r="K19" s="247"/>
    </row>
    <row r="20" spans="1:11">
      <c r="A20" s="1104" t="s">
        <v>461</v>
      </c>
      <c r="B20" s="1106" t="s">
        <v>393</v>
      </c>
      <c r="C20" s="1106" t="s">
        <v>393</v>
      </c>
      <c r="D20" s="1106" t="s">
        <v>393</v>
      </c>
      <c r="E20" s="1106" t="s">
        <v>393</v>
      </c>
      <c r="F20" s="1105" t="s">
        <v>393</v>
      </c>
      <c r="G20" s="1105" t="s">
        <v>393</v>
      </c>
      <c r="H20" s="1106" t="s">
        <v>393</v>
      </c>
      <c r="I20" s="1108" t="s">
        <v>393</v>
      </c>
      <c r="J20" s="247"/>
      <c r="K20" s="247"/>
    </row>
    <row r="21" spans="1:11">
      <c r="A21" s="1112" t="s">
        <v>462</v>
      </c>
      <c r="B21" s="1113" t="s">
        <v>393</v>
      </c>
      <c r="C21" s="1114" t="s">
        <v>393</v>
      </c>
      <c r="D21" s="1113" t="s">
        <v>393</v>
      </c>
      <c r="E21" s="1113" t="s">
        <v>393</v>
      </c>
      <c r="F21" s="1113" t="s">
        <v>393</v>
      </c>
      <c r="G21" s="1114" t="s">
        <v>393</v>
      </c>
      <c r="H21" s="1113" t="s">
        <v>393</v>
      </c>
      <c r="I21" s="1130" t="s">
        <v>393</v>
      </c>
      <c r="J21" s="247"/>
      <c r="K21" s="247"/>
    </row>
    <row r="22" spans="1:11">
      <c r="A22" s="1104"/>
      <c r="B22" s="1106"/>
      <c r="C22" s="1105"/>
      <c r="D22" s="1106"/>
      <c r="E22" s="1106"/>
      <c r="F22" s="1106"/>
      <c r="G22" s="1105"/>
      <c r="H22" s="1106"/>
      <c r="I22" s="1107"/>
      <c r="J22" s="247"/>
      <c r="K22" s="247"/>
    </row>
    <row r="23" spans="1:11">
      <c r="A23" s="1112" t="s">
        <v>463</v>
      </c>
      <c r="B23" s="1113" t="s">
        <v>393</v>
      </c>
      <c r="C23" s="1114" t="s">
        <v>393</v>
      </c>
      <c r="D23" s="1113" t="s">
        <v>393</v>
      </c>
      <c r="E23" s="1113" t="s">
        <v>393</v>
      </c>
      <c r="F23" s="1113" t="s">
        <v>393</v>
      </c>
      <c r="G23" s="1114" t="s">
        <v>393</v>
      </c>
      <c r="H23" s="1113" t="s">
        <v>393</v>
      </c>
      <c r="I23" s="1130" t="s">
        <v>393</v>
      </c>
      <c r="J23" s="247"/>
      <c r="K23" s="247"/>
    </row>
    <row r="24" spans="1:11">
      <c r="A24" s="1104"/>
      <c r="B24" s="1105"/>
      <c r="C24" s="1105"/>
      <c r="D24" s="1106"/>
      <c r="E24" s="1106"/>
      <c r="F24" s="1105"/>
      <c r="G24" s="1105"/>
      <c r="H24" s="1106"/>
      <c r="I24" s="1107"/>
      <c r="J24" s="247"/>
      <c r="K24" s="247"/>
    </row>
    <row r="25" spans="1:11">
      <c r="A25" s="1112" t="s">
        <v>464</v>
      </c>
      <c r="B25" s="1113" t="s">
        <v>393</v>
      </c>
      <c r="C25" s="1114">
        <v>8</v>
      </c>
      <c r="D25" s="1113" t="s">
        <v>393</v>
      </c>
      <c r="E25" s="1113">
        <v>8</v>
      </c>
      <c r="F25" s="1113" t="s">
        <v>393</v>
      </c>
      <c r="G25" s="1114">
        <v>32000</v>
      </c>
      <c r="H25" s="1113" t="s">
        <v>393</v>
      </c>
      <c r="I25" s="1130">
        <v>256</v>
      </c>
      <c r="J25" s="247"/>
      <c r="K25" s="247"/>
    </row>
    <row r="26" spans="1:11">
      <c r="A26" s="1104"/>
      <c r="B26" s="1105"/>
      <c r="C26" s="1105"/>
      <c r="D26" s="1106"/>
      <c r="E26" s="1106"/>
      <c r="F26" s="1105"/>
      <c r="G26" s="1105"/>
      <c r="H26" s="1106"/>
      <c r="I26" s="1107"/>
      <c r="J26" s="247"/>
      <c r="K26" s="247"/>
    </row>
    <row r="27" spans="1:11">
      <c r="A27" s="1104" t="s">
        <v>465</v>
      </c>
      <c r="B27" s="1106" t="s">
        <v>393</v>
      </c>
      <c r="C27" s="1105" t="s">
        <v>393</v>
      </c>
      <c r="D27" s="1106" t="s">
        <v>393</v>
      </c>
      <c r="E27" s="1106" t="s">
        <v>393</v>
      </c>
      <c r="F27" s="1106" t="s">
        <v>393</v>
      </c>
      <c r="G27" s="1105" t="s">
        <v>393</v>
      </c>
      <c r="H27" s="1106" t="s">
        <v>393</v>
      </c>
      <c r="I27" s="1107" t="s">
        <v>393</v>
      </c>
      <c r="J27" s="247"/>
      <c r="K27" s="247"/>
    </row>
    <row r="28" spans="1:11">
      <c r="A28" s="1104" t="s">
        <v>466</v>
      </c>
      <c r="B28" s="1105" t="s">
        <v>393</v>
      </c>
      <c r="C28" s="1105">
        <v>3</v>
      </c>
      <c r="D28" s="1106" t="s">
        <v>393</v>
      </c>
      <c r="E28" s="1106">
        <v>3</v>
      </c>
      <c r="F28" s="1105" t="s">
        <v>393</v>
      </c>
      <c r="G28" s="1105">
        <v>18000</v>
      </c>
      <c r="H28" s="1106" t="s">
        <v>393</v>
      </c>
      <c r="I28" s="1107">
        <v>54</v>
      </c>
      <c r="J28" s="247"/>
      <c r="K28" s="247"/>
    </row>
    <row r="29" spans="1:11">
      <c r="A29" s="1104" t="s">
        <v>467</v>
      </c>
      <c r="B29" s="1106" t="s">
        <v>393</v>
      </c>
      <c r="C29" s="1105" t="s">
        <v>393</v>
      </c>
      <c r="D29" s="1106" t="s">
        <v>393</v>
      </c>
      <c r="E29" s="1106" t="s">
        <v>393</v>
      </c>
      <c r="F29" s="1106" t="s">
        <v>393</v>
      </c>
      <c r="G29" s="1105" t="s">
        <v>393</v>
      </c>
      <c r="H29" s="1106" t="s">
        <v>393</v>
      </c>
      <c r="I29" s="1107" t="s">
        <v>393</v>
      </c>
      <c r="J29" s="247"/>
      <c r="K29" s="247"/>
    </row>
    <row r="30" spans="1:11">
      <c r="A30" s="1112" t="s">
        <v>468</v>
      </c>
      <c r="B30" s="1113" t="s">
        <v>393</v>
      </c>
      <c r="C30" s="1114">
        <v>3</v>
      </c>
      <c r="D30" s="1113" t="s">
        <v>393</v>
      </c>
      <c r="E30" s="1113">
        <v>3</v>
      </c>
      <c r="F30" s="1113" t="s">
        <v>393</v>
      </c>
      <c r="G30" s="1114">
        <v>18000</v>
      </c>
      <c r="H30" s="1113" t="s">
        <v>393</v>
      </c>
      <c r="I30" s="1130">
        <v>54</v>
      </c>
      <c r="J30" s="247"/>
      <c r="K30" s="247"/>
    </row>
    <row r="31" spans="1:11">
      <c r="A31" s="1104"/>
      <c r="B31" s="1106"/>
      <c r="C31" s="1106"/>
      <c r="D31" s="1106"/>
      <c r="E31" s="1106"/>
      <c r="F31" s="1105"/>
      <c r="G31" s="1105"/>
      <c r="H31" s="1106"/>
      <c r="I31" s="1108"/>
      <c r="J31" s="247"/>
      <c r="K31" s="247"/>
    </row>
    <row r="32" spans="1:11">
      <c r="A32" s="1104" t="s">
        <v>469</v>
      </c>
      <c r="B32" s="1106" t="s">
        <v>393</v>
      </c>
      <c r="C32" s="1106" t="s">
        <v>393</v>
      </c>
      <c r="D32" s="1106" t="s">
        <v>393</v>
      </c>
      <c r="E32" s="1106" t="s">
        <v>393</v>
      </c>
      <c r="F32" s="1105" t="s">
        <v>393</v>
      </c>
      <c r="G32" s="1105" t="s">
        <v>393</v>
      </c>
      <c r="H32" s="1105" t="s">
        <v>393</v>
      </c>
      <c r="I32" s="1108" t="s">
        <v>393</v>
      </c>
      <c r="J32" s="247"/>
      <c r="K32" s="247"/>
    </row>
    <row r="33" spans="1:11">
      <c r="A33" s="1104" t="s">
        <v>470</v>
      </c>
      <c r="B33" s="1106" t="s">
        <v>393</v>
      </c>
      <c r="C33" s="1106">
        <v>13</v>
      </c>
      <c r="D33" s="1106" t="s">
        <v>393</v>
      </c>
      <c r="E33" s="1106">
        <v>13</v>
      </c>
      <c r="F33" s="1105" t="s">
        <v>393</v>
      </c>
      <c r="G33" s="1105">
        <v>20885</v>
      </c>
      <c r="H33" s="1106" t="s">
        <v>393</v>
      </c>
      <c r="I33" s="1108">
        <v>272</v>
      </c>
      <c r="J33" s="247"/>
      <c r="K33" s="247"/>
    </row>
    <row r="34" spans="1:11">
      <c r="A34" s="1104" t="s">
        <v>471</v>
      </c>
      <c r="B34" s="1106" t="s">
        <v>393</v>
      </c>
      <c r="C34" s="1106" t="s">
        <v>393</v>
      </c>
      <c r="D34" s="1106" t="s">
        <v>393</v>
      </c>
      <c r="E34" s="1106" t="s">
        <v>393</v>
      </c>
      <c r="F34" s="1105" t="s">
        <v>393</v>
      </c>
      <c r="G34" s="1105" t="s">
        <v>393</v>
      </c>
      <c r="H34" s="1105" t="s">
        <v>393</v>
      </c>
      <c r="I34" s="1108" t="s">
        <v>393</v>
      </c>
      <c r="J34" s="247"/>
      <c r="K34" s="247"/>
    </row>
    <row r="35" spans="1:11">
      <c r="A35" s="1104" t="s">
        <v>472</v>
      </c>
      <c r="B35" s="1106" t="s">
        <v>393</v>
      </c>
      <c r="C35" s="1105" t="s">
        <v>393</v>
      </c>
      <c r="D35" s="1106" t="s">
        <v>393</v>
      </c>
      <c r="E35" s="1106" t="s">
        <v>393</v>
      </c>
      <c r="F35" s="1106" t="s">
        <v>393</v>
      </c>
      <c r="G35" s="1105" t="s">
        <v>393</v>
      </c>
      <c r="H35" s="1106" t="s">
        <v>393</v>
      </c>
      <c r="I35" s="1107" t="s">
        <v>393</v>
      </c>
      <c r="J35" s="247"/>
      <c r="K35" s="247"/>
    </row>
    <row r="36" spans="1:11">
      <c r="A36" s="1112" t="s">
        <v>473</v>
      </c>
      <c r="B36" s="1113" t="s">
        <v>393</v>
      </c>
      <c r="C36" s="1114">
        <v>13</v>
      </c>
      <c r="D36" s="1113" t="s">
        <v>393</v>
      </c>
      <c r="E36" s="1113">
        <v>13</v>
      </c>
      <c r="F36" s="1113" t="s">
        <v>393</v>
      </c>
      <c r="G36" s="1114">
        <v>20885</v>
      </c>
      <c r="H36" s="1113" t="s">
        <v>393</v>
      </c>
      <c r="I36" s="1130">
        <v>272</v>
      </c>
      <c r="J36" s="247"/>
      <c r="K36" s="247"/>
    </row>
    <row r="37" spans="1:11">
      <c r="A37" s="1104"/>
      <c r="B37" s="1106"/>
      <c r="C37" s="1105"/>
      <c r="D37" s="1106"/>
      <c r="E37" s="1106"/>
      <c r="F37" s="1106"/>
      <c r="G37" s="1105"/>
      <c r="H37" s="1106"/>
      <c r="I37" s="1107"/>
      <c r="J37" s="247"/>
      <c r="K37" s="247"/>
    </row>
    <row r="38" spans="1:11">
      <c r="A38" s="1112" t="s">
        <v>474</v>
      </c>
      <c r="B38" s="1113" t="s">
        <v>393</v>
      </c>
      <c r="C38" s="1114">
        <v>4</v>
      </c>
      <c r="D38" s="1113" t="s">
        <v>393</v>
      </c>
      <c r="E38" s="1113">
        <v>4</v>
      </c>
      <c r="F38" s="1113" t="s">
        <v>393</v>
      </c>
      <c r="G38" s="1114">
        <v>40000</v>
      </c>
      <c r="H38" s="1113" t="s">
        <v>393</v>
      </c>
      <c r="I38" s="1130">
        <v>199</v>
      </c>
      <c r="J38" s="247"/>
      <c r="K38" s="247"/>
    </row>
    <row r="39" spans="1:11">
      <c r="A39" s="1104"/>
      <c r="B39" s="1106"/>
      <c r="C39" s="1105"/>
      <c r="D39" s="1106"/>
      <c r="E39" s="1106"/>
      <c r="F39" s="1106"/>
      <c r="G39" s="1105"/>
      <c r="H39" s="1106"/>
      <c r="I39" s="1107"/>
      <c r="J39" s="247"/>
      <c r="K39" s="247"/>
    </row>
    <row r="40" spans="1:11">
      <c r="A40" s="1104" t="s">
        <v>538</v>
      </c>
      <c r="B40" s="1106" t="s">
        <v>393</v>
      </c>
      <c r="C40" s="1106" t="s">
        <v>393</v>
      </c>
      <c r="D40" s="1106" t="s">
        <v>393</v>
      </c>
      <c r="E40" s="1106" t="s">
        <v>393</v>
      </c>
      <c r="F40" s="1105" t="s">
        <v>393</v>
      </c>
      <c r="G40" s="1105" t="s">
        <v>393</v>
      </c>
      <c r="H40" s="1106" t="s">
        <v>393</v>
      </c>
      <c r="I40" s="1108" t="s">
        <v>393</v>
      </c>
      <c r="J40" s="247"/>
      <c r="K40" s="247"/>
    </row>
    <row r="41" spans="1:11">
      <c r="A41" s="1104" t="s">
        <v>476</v>
      </c>
      <c r="B41" s="1106" t="s">
        <v>393</v>
      </c>
      <c r="C41" s="1106" t="s">
        <v>393</v>
      </c>
      <c r="D41" s="1106" t="s">
        <v>393</v>
      </c>
      <c r="E41" s="1106" t="s">
        <v>393</v>
      </c>
      <c r="F41" s="1105" t="s">
        <v>393</v>
      </c>
      <c r="G41" s="1105" t="s">
        <v>393</v>
      </c>
      <c r="H41" s="1105" t="s">
        <v>393</v>
      </c>
      <c r="I41" s="1108" t="s">
        <v>393</v>
      </c>
      <c r="J41" s="247"/>
      <c r="K41" s="247"/>
    </row>
    <row r="42" spans="1:11">
      <c r="A42" s="1104" t="s">
        <v>477</v>
      </c>
      <c r="B42" s="1106" t="s">
        <v>393</v>
      </c>
      <c r="C42" s="1105" t="s">
        <v>393</v>
      </c>
      <c r="D42" s="1105" t="s">
        <v>393</v>
      </c>
      <c r="E42" s="1106" t="s">
        <v>393</v>
      </c>
      <c r="F42" s="1106" t="s">
        <v>393</v>
      </c>
      <c r="G42" s="1105" t="s">
        <v>393</v>
      </c>
      <c r="H42" s="1105" t="s">
        <v>393</v>
      </c>
      <c r="I42" s="1107" t="s">
        <v>393</v>
      </c>
      <c r="J42" s="247"/>
      <c r="K42" s="247"/>
    </row>
    <row r="43" spans="1:11">
      <c r="A43" s="1104" t="s">
        <v>478</v>
      </c>
      <c r="B43" s="1105" t="s">
        <v>393</v>
      </c>
      <c r="C43" s="1105" t="s">
        <v>393</v>
      </c>
      <c r="D43" s="1106" t="s">
        <v>393</v>
      </c>
      <c r="E43" s="1106" t="s">
        <v>393</v>
      </c>
      <c r="F43" s="1105" t="s">
        <v>393</v>
      </c>
      <c r="G43" s="1105" t="s">
        <v>393</v>
      </c>
      <c r="H43" s="1106" t="s">
        <v>393</v>
      </c>
      <c r="I43" s="1107" t="s">
        <v>393</v>
      </c>
      <c r="J43" s="247"/>
      <c r="K43" s="247"/>
    </row>
    <row r="44" spans="1:11" ht="14.25" customHeight="1">
      <c r="A44" s="1104" t="s">
        <v>479</v>
      </c>
      <c r="B44" s="1106" t="s">
        <v>393</v>
      </c>
      <c r="C44" s="1105" t="s">
        <v>393</v>
      </c>
      <c r="D44" s="1106" t="s">
        <v>393</v>
      </c>
      <c r="E44" s="1106" t="s">
        <v>393</v>
      </c>
      <c r="F44" s="1106" t="s">
        <v>393</v>
      </c>
      <c r="G44" s="1105" t="s">
        <v>393</v>
      </c>
      <c r="H44" s="1106" t="s">
        <v>393</v>
      </c>
      <c r="I44" s="1107" t="s">
        <v>393</v>
      </c>
      <c r="J44" s="247"/>
      <c r="K44" s="247"/>
    </row>
    <row r="45" spans="1:11">
      <c r="A45" s="1104" t="s">
        <v>480</v>
      </c>
      <c r="B45" s="1106" t="s">
        <v>393</v>
      </c>
      <c r="C45" s="1106">
        <v>53</v>
      </c>
      <c r="D45" s="1106" t="s">
        <v>393</v>
      </c>
      <c r="E45" s="1106">
        <v>53</v>
      </c>
      <c r="F45" s="1105" t="s">
        <v>393</v>
      </c>
      <c r="G45" s="1105">
        <v>36226</v>
      </c>
      <c r="H45" s="1106" t="s">
        <v>393</v>
      </c>
      <c r="I45" s="1108">
        <v>1920</v>
      </c>
      <c r="J45" s="247"/>
      <c r="K45" s="247"/>
    </row>
    <row r="46" spans="1:11">
      <c r="A46" s="1104" t="s">
        <v>481</v>
      </c>
      <c r="B46" s="1106" t="s">
        <v>393</v>
      </c>
      <c r="C46" s="1106" t="s">
        <v>393</v>
      </c>
      <c r="D46" s="1106" t="s">
        <v>393</v>
      </c>
      <c r="E46" s="1106" t="s">
        <v>393</v>
      </c>
      <c r="F46" s="1105" t="s">
        <v>393</v>
      </c>
      <c r="G46" s="1105" t="s">
        <v>393</v>
      </c>
      <c r="H46" s="1105" t="s">
        <v>393</v>
      </c>
      <c r="I46" s="1108" t="s">
        <v>393</v>
      </c>
    </row>
    <row r="47" spans="1:11">
      <c r="A47" s="1104" t="s">
        <v>482</v>
      </c>
      <c r="B47" s="1106" t="s">
        <v>393</v>
      </c>
      <c r="C47" s="1106" t="s">
        <v>393</v>
      </c>
      <c r="D47" s="1106" t="s">
        <v>393</v>
      </c>
      <c r="E47" s="1106" t="s">
        <v>393</v>
      </c>
      <c r="F47" s="1105" t="s">
        <v>393</v>
      </c>
      <c r="G47" s="1105" t="s">
        <v>393</v>
      </c>
      <c r="H47" s="1106" t="s">
        <v>393</v>
      </c>
      <c r="I47" s="1108" t="s">
        <v>393</v>
      </c>
      <c r="J47" s="247"/>
      <c r="K47" s="247"/>
    </row>
    <row r="48" spans="1:11">
      <c r="A48" s="1104" t="s">
        <v>483</v>
      </c>
      <c r="B48" s="1106" t="s">
        <v>393</v>
      </c>
      <c r="C48" s="1106" t="s">
        <v>393</v>
      </c>
      <c r="D48" s="1106" t="s">
        <v>393</v>
      </c>
      <c r="E48" s="1106" t="s">
        <v>393</v>
      </c>
      <c r="F48" s="1105" t="s">
        <v>393</v>
      </c>
      <c r="G48" s="1105" t="s">
        <v>393</v>
      </c>
      <c r="H48" s="1105" t="s">
        <v>393</v>
      </c>
      <c r="I48" s="1108" t="s">
        <v>393</v>
      </c>
    </row>
    <row r="49" spans="1:11">
      <c r="A49" s="1112" t="s">
        <v>484</v>
      </c>
      <c r="B49" s="1113" t="s">
        <v>393</v>
      </c>
      <c r="C49" s="1114">
        <v>53</v>
      </c>
      <c r="D49" s="1113" t="s">
        <v>393</v>
      </c>
      <c r="E49" s="1113">
        <v>53</v>
      </c>
      <c r="F49" s="1113" t="s">
        <v>393</v>
      </c>
      <c r="G49" s="1114">
        <v>36226</v>
      </c>
      <c r="H49" s="1113" t="s">
        <v>393</v>
      </c>
      <c r="I49" s="1130">
        <v>1920</v>
      </c>
      <c r="J49" s="247"/>
      <c r="K49" s="247"/>
    </row>
    <row r="50" spans="1:11">
      <c r="A50" s="1104"/>
      <c r="B50" s="1106"/>
      <c r="C50" s="1105"/>
      <c r="D50" s="1106"/>
      <c r="E50" s="1106"/>
      <c r="F50" s="1106"/>
      <c r="G50" s="1105"/>
      <c r="H50" s="1106"/>
      <c r="I50" s="1107"/>
    </row>
    <row r="51" spans="1:11">
      <c r="A51" s="1112" t="s">
        <v>485</v>
      </c>
      <c r="B51" s="1113" t="s">
        <v>393</v>
      </c>
      <c r="C51" s="1114" t="s">
        <v>393</v>
      </c>
      <c r="D51" s="1113" t="s">
        <v>393</v>
      </c>
      <c r="E51" s="1113" t="s">
        <v>393</v>
      </c>
      <c r="F51" s="1113" t="s">
        <v>393</v>
      </c>
      <c r="G51" s="1114" t="s">
        <v>393</v>
      </c>
      <c r="H51" s="1113" t="s">
        <v>393</v>
      </c>
      <c r="I51" s="1130" t="s">
        <v>393</v>
      </c>
      <c r="J51" s="247"/>
      <c r="K51" s="247"/>
    </row>
    <row r="52" spans="1:11">
      <c r="A52" s="1104"/>
      <c r="B52" s="1106"/>
      <c r="C52" s="1105"/>
      <c r="D52" s="1106"/>
      <c r="E52" s="1106"/>
      <c r="F52" s="1106"/>
      <c r="G52" s="1105"/>
      <c r="H52" s="1106"/>
      <c r="I52" s="1107"/>
    </row>
    <row r="53" spans="1:11">
      <c r="A53" s="1104" t="s">
        <v>486</v>
      </c>
      <c r="B53" s="1105" t="s">
        <v>393</v>
      </c>
      <c r="C53" s="1105" t="s">
        <v>393</v>
      </c>
      <c r="D53" s="1106" t="s">
        <v>393</v>
      </c>
      <c r="E53" s="1106" t="s">
        <v>393</v>
      </c>
      <c r="F53" s="1105" t="s">
        <v>393</v>
      </c>
      <c r="G53" s="1105" t="s">
        <v>393</v>
      </c>
      <c r="H53" s="1106" t="s">
        <v>393</v>
      </c>
      <c r="I53" s="1107" t="s">
        <v>393</v>
      </c>
    </row>
    <row r="54" spans="1:11">
      <c r="A54" s="1104" t="s">
        <v>487</v>
      </c>
      <c r="B54" s="1105" t="s">
        <v>393</v>
      </c>
      <c r="C54" s="1105" t="s">
        <v>393</v>
      </c>
      <c r="D54" s="1106" t="s">
        <v>393</v>
      </c>
      <c r="E54" s="1106" t="s">
        <v>393</v>
      </c>
      <c r="F54" s="1105" t="s">
        <v>393</v>
      </c>
      <c r="G54" s="1105" t="s">
        <v>393</v>
      </c>
      <c r="H54" s="1106" t="s">
        <v>393</v>
      </c>
      <c r="I54" s="1107" t="s">
        <v>393</v>
      </c>
    </row>
    <row r="55" spans="1:11">
      <c r="A55" s="1104" t="s">
        <v>488</v>
      </c>
      <c r="B55" s="1106" t="s">
        <v>393</v>
      </c>
      <c r="C55" s="1105" t="s">
        <v>393</v>
      </c>
      <c r="D55" s="1106" t="s">
        <v>393</v>
      </c>
      <c r="E55" s="1106" t="s">
        <v>393</v>
      </c>
      <c r="F55" s="1106" t="s">
        <v>393</v>
      </c>
      <c r="G55" s="1105" t="s">
        <v>393</v>
      </c>
      <c r="H55" s="1106" t="s">
        <v>393</v>
      </c>
      <c r="I55" s="1107" t="s">
        <v>393</v>
      </c>
    </row>
    <row r="56" spans="1:11">
      <c r="A56" s="1104" t="s">
        <v>489</v>
      </c>
      <c r="B56" s="1106" t="s">
        <v>393</v>
      </c>
      <c r="C56" s="1105" t="s">
        <v>393</v>
      </c>
      <c r="D56" s="1106" t="s">
        <v>393</v>
      </c>
      <c r="E56" s="1106" t="s">
        <v>393</v>
      </c>
      <c r="F56" s="1106" t="s">
        <v>393</v>
      </c>
      <c r="G56" s="1105" t="s">
        <v>393</v>
      </c>
      <c r="H56" s="1106" t="s">
        <v>393</v>
      </c>
      <c r="I56" s="1107" t="s">
        <v>393</v>
      </c>
    </row>
    <row r="57" spans="1:11">
      <c r="A57" s="1104" t="s">
        <v>490</v>
      </c>
      <c r="B57" s="1106" t="s">
        <v>393</v>
      </c>
      <c r="C57" s="1106">
        <v>6</v>
      </c>
      <c r="D57" s="1106" t="s">
        <v>393</v>
      </c>
      <c r="E57" s="1106">
        <v>6</v>
      </c>
      <c r="F57" s="1105" t="s">
        <v>393</v>
      </c>
      <c r="G57" s="1105">
        <v>30000</v>
      </c>
      <c r="H57" s="1106" t="s">
        <v>393</v>
      </c>
      <c r="I57" s="1108">
        <v>180</v>
      </c>
      <c r="J57" s="247"/>
      <c r="K57" s="247"/>
    </row>
    <row r="58" spans="1:11">
      <c r="A58" s="1112" t="s">
        <v>565</v>
      </c>
      <c r="B58" s="1113" t="s">
        <v>393</v>
      </c>
      <c r="C58" s="1114">
        <v>6</v>
      </c>
      <c r="D58" s="1113" t="s">
        <v>393</v>
      </c>
      <c r="E58" s="1113">
        <v>6</v>
      </c>
      <c r="F58" s="1113" t="s">
        <v>393</v>
      </c>
      <c r="G58" s="1114">
        <v>30000</v>
      </c>
      <c r="H58" s="1113" t="s">
        <v>393</v>
      </c>
      <c r="I58" s="1130">
        <v>180</v>
      </c>
      <c r="J58" s="247"/>
      <c r="K58" s="247"/>
    </row>
    <row r="59" spans="1:11">
      <c r="A59" s="1104"/>
      <c r="B59" s="1106"/>
      <c r="C59" s="1105"/>
      <c r="D59" s="1106"/>
      <c r="E59" s="1106"/>
      <c r="F59" s="1106"/>
      <c r="G59" s="1105"/>
      <c r="H59" s="1106"/>
      <c r="I59" s="1107"/>
    </row>
    <row r="60" spans="1:11">
      <c r="A60" s="1104" t="s">
        <v>492</v>
      </c>
      <c r="B60" s="1105" t="s">
        <v>393</v>
      </c>
      <c r="C60" s="1105">
        <v>47</v>
      </c>
      <c r="D60" s="1106" t="s">
        <v>393</v>
      </c>
      <c r="E60" s="1106">
        <v>47</v>
      </c>
      <c r="F60" s="1105" t="s">
        <v>393</v>
      </c>
      <c r="G60" s="1105">
        <v>34000</v>
      </c>
      <c r="H60" s="1106" t="s">
        <v>393</v>
      </c>
      <c r="I60" s="1107">
        <v>1598</v>
      </c>
    </row>
    <row r="61" spans="1:11">
      <c r="A61" s="1104" t="s">
        <v>493</v>
      </c>
      <c r="B61" s="1106" t="s">
        <v>393</v>
      </c>
      <c r="C61" s="1106" t="s">
        <v>393</v>
      </c>
      <c r="D61" s="1106" t="s">
        <v>393</v>
      </c>
      <c r="E61" s="1106" t="s">
        <v>393</v>
      </c>
      <c r="F61" s="1105" t="s">
        <v>393</v>
      </c>
      <c r="G61" s="1105" t="s">
        <v>393</v>
      </c>
      <c r="H61" s="1106" t="s">
        <v>393</v>
      </c>
      <c r="I61" s="1108" t="s">
        <v>393</v>
      </c>
      <c r="J61" s="247"/>
      <c r="K61" s="247"/>
    </row>
    <row r="62" spans="1:11">
      <c r="A62" s="1104" t="s">
        <v>494</v>
      </c>
      <c r="B62" s="1106" t="s">
        <v>393</v>
      </c>
      <c r="C62" s="1106">
        <v>58</v>
      </c>
      <c r="D62" s="1106" t="s">
        <v>393</v>
      </c>
      <c r="E62" s="1106">
        <v>58</v>
      </c>
      <c r="F62" s="1105" t="s">
        <v>393</v>
      </c>
      <c r="G62" s="1105">
        <v>19830</v>
      </c>
      <c r="H62" s="1105" t="s">
        <v>393</v>
      </c>
      <c r="I62" s="1107">
        <v>1150</v>
      </c>
    </row>
    <row r="63" spans="1:11">
      <c r="A63" s="1112" t="s">
        <v>495</v>
      </c>
      <c r="B63" s="1113" t="s">
        <v>393</v>
      </c>
      <c r="C63" s="1114">
        <v>105</v>
      </c>
      <c r="D63" s="1113" t="s">
        <v>393</v>
      </c>
      <c r="E63" s="1113">
        <v>105</v>
      </c>
      <c r="F63" s="1113" t="s">
        <v>393</v>
      </c>
      <c r="G63" s="1114">
        <v>26173</v>
      </c>
      <c r="H63" s="1113" t="s">
        <v>393</v>
      </c>
      <c r="I63" s="1130">
        <v>2748</v>
      </c>
      <c r="J63" s="247"/>
      <c r="K63" s="247"/>
    </row>
    <row r="64" spans="1:11">
      <c r="A64" s="1104"/>
      <c r="B64" s="1105"/>
      <c r="C64" s="1105"/>
      <c r="D64" s="1106"/>
      <c r="E64" s="1106"/>
      <c r="F64" s="1105"/>
      <c r="G64" s="1105"/>
      <c r="H64" s="1106"/>
      <c r="I64" s="1107"/>
    </row>
    <row r="65" spans="1:11">
      <c r="A65" s="1112" t="s">
        <v>496</v>
      </c>
      <c r="B65" s="1113" t="s">
        <v>393</v>
      </c>
      <c r="C65" s="1114">
        <v>14</v>
      </c>
      <c r="D65" s="1113" t="s">
        <v>393</v>
      </c>
      <c r="E65" s="1113">
        <v>14</v>
      </c>
      <c r="F65" s="1113" t="s">
        <v>393</v>
      </c>
      <c r="G65" s="1114">
        <v>13750</v>
      </c>
      <c r="H65" s="1113">
        <v>20500</v>
      </c>
      <c r="I65" s="1130">
        <v>193</v>
      </c>
      <c r="J65" s="247"/>
      <c r="K65" s="247"/>
    </row>
    <row r="66" spans="1:11">
      <c r="A66" s="1104"/>
      <c r="B66" s="1105"/>
      <c r="C66" s="1105"/>
      <c r="D66" s="1106"/>
      <c r="E66" s="1106"/>
      <c r="F66" s="1105"/>
      <c r="G66" s="1105"/>
      <c r="H66" s="1106"/>
      <c r="I66" s="1107"/>
    </row>
    <row r="67" spans="1:11">
      <c r="A67" s="1104" t="s">
        <v>497</v>
      </c>
      <c r="B67" s="1105" t="s">
        <v>393</v>
      </c>
      <c r="C67" s="1105" t="s">
        <v>393</v>
      </c>
      <c r="D67" s="1106" t="s">
        <v>393</v>
      </c>
      <c r="E67" s="1106" t="s">
        <v>393</v>
      </c>
      <c r="F67" s="1105" t="s">
        <v>393</v>
      </c>
      <c r="G67" s="1105" t="s">
        <v>393</v>
      </c>
      <c r="H67" s="1106" t="s">
        <v>393</v>
      </c>
      <c r="I67" s="1107" t="s">
        <v>393</v>
      </c>
    </row>
    <row r="68" spans="1:11">
      <c r="A68" s="1104" t="s">
        <v>498</v>
      </c>
      <c r="B68" s="1105" t="s">
        <v>393</v>
      </c>
      <c r="C68" s="1105" t="s">
        <v>393</v>
      </c>
      <c r="D68" s="1106" t="s">
        <v>393</v>
      </c>
      <c r="E68" s="1106" t="s">
        <v>393</v>
      </c>
      <c r="F68" s="1105" t="s">
        <v>393</v>
      </c>
      <c r="G68" s="1105" t="s">
        <v>393</v>
      </c>
      <c r="H68" s="1106" t="s">
        <v>393</v>
      </c>
      <c r="I68" s="1107" t="s">
        <v>393</v>
      </c>
    </row>
    <row r="69" spans="1:11">
      <c r="A69" s="1112" t="s">
        <v>499</v>
      </c>
      <c r="B69" s="1113" t="s">
        <v>393</v>
      </c>
      <c r="C69" s="1114" t="s">
        <v>393</v>
      </c>
      <c r="D69" s="1113" t="s">
        <v>393</v>
      </c>
      <c r="E69" s="1113" t="s">
        <v>393</v>
      </c>
      <c r="F69" s="1113" t="s">
        <v>393</v>
      </c>
      <c r="G69" s="1114" t="s">
        <v>393</v>
      </c>
      <c r="H69" s="1113" t="s">
        <v>393</v>
      </c>
      <c r="I69" s="1130" t="s">
        <v>393</v>
      </c>
      <c r="J69" s="247"/>
      <c r="K69" s="247"/>
    </row>
    <row r="70" spans="1:11">
      <c r="A70" s="1104"/>
      <c r="B70" s="1105"/>
      <c r="C70" s="1105"/>
      <c r="D70" s="1106"/>
      <c r="E70" s="1106"/>
      <c r="F70" s="1105"/>
      <c r="G70" s="1105"/>
      <c r="H70" s="1106"/>
      <c r="I70" s="1107"/>
    </row>
    <row r="71" spans="1:11">
      <c r="A71" s="1104" t="s">
        <v>500</v>
      </c>
      <c r="B71" s="1105" t="s">
        <v>393</v>
      </c>
      <c r="C71" s="1105" t="s">
        <v>393</v>
      </c>
      <c r="D71" s="1106" t="s">
        <v>393</v>
      </c>
      <c r="E71" s="1106" t="s">
        <v>393</v>
      </c>
      <c r="F71" s="1105" t="s">
        <v>393</v>
      </c>
      <c r="G71" s="1105" t="s">
        <v>393</v>
      </c>
      <c r="H71" s="1106" t="s">
        <v>393</v>
      </c>
      <c r="I71" s="1107" t="s">
        <v>393</v>
      </c>
    </row>
    <row r="72" spans="1:11">
      <c r="A72" s="1104" t="s">
        <v>501</v>
      </c>
      <c r="B72" s="1105" t="s">
        <v>393</v>
      </c>
      <c r="C72" s="1105">
        <v>1</v>
      </c>
      <c r="D72" s="1106" t="s">
        <v>393</v>
      </c>
      <c r="E72" s="1106">
        <v>1</v>
      </c>
      <c r="F72" s="1105" t="s">
        <v>393</v>
      </c>
      <c r="G72" s="1105">
        <v>25000</v>
      </c>
      <c r="H72" s="1106" t="s">
        <v>393</v>
      </c>
      <c r="I72" s="1107">
        <v>25</v>
      </c>
    </row>
    <row r="73" spans="1:11">
      <c r="A73" s="1104" t="s">
        <v>502</v>
      </c>
      <c r="B73" s="1105" t="s">
        <v>393</v>
      </c>
      <c r="C73" s="1105">
        <v>24</v>
      </c>
      <c r="D73" s="1106" t="s">
        <v>393</v>
      </c>
      <c r="E73" s="1106">
        <v>24</v>
      </c>
      <c r="F73" s="1105" t="s">
        <v>393</v>
      </c>
      <c r="G73" s="1105">
        <v>19500</v>
      </c>
      <c r="H73" s="1106" t="s">
        <v>393</v>
      </c>
      <c r="I73" s="1107">
        <v>468</v>
      </c>
    </row>
    <row r="74" spans="1:11">
      <c r="A74" s="1104" t="s">
        <v>503</v>
      </c>
      <c r="B74" s="1105" t="s">
        <v>393</v>
      </c>
      <c r="C74" s="1105" t="s">
        <v>393</v>
      </c>
      <c r="D74" s="1106" t="s">
        <v>393</v>
      </c>
      <c r="E74" s="1106" t="s">
        <v>393</v>
      </c>
      <c r="F74" s="1105" t="s">
        <v>393</v>
      </c>
      <c r="G74" s="1105" t="s">
        <v>393</v>
      </c>
      <c r="H74" s="1106" t="s">
        <v>393</v>
      </c>
      <c r="I74" s="1107" t="s">
        <v>393</v>
      </c>
    </row>
    <row r="75" spans="1:11">
      <c r="A75" s="1104" t="s">
        <v>504</v>
      </c>
      <c r="B75" s="1105" t="s">
        <v>393</v>
      </c>
      <c r="C75" s="1105">
        <v>3</v>
      </c>
      <c r="D75" s="1106" t="s">
        <v>393</v>
      </c>
      <c r="E75" s="1106">
        <v>3</v>
      </c>
      <c r="F75" s="1105" t="s">
        <v>393</v>
      </c>
      <c r="G75" s="1105">
        <v>24000</v>
      </c>
      <c r="H75" s="1106" t="s">
        <v>393</v>
      </c>
      <c r="I75" s="1107">
        <v>72</v>
      </c>
    </row>
    <row r="76" spans="1:11">
      <c r="A76" s="1104" t="s">
        <v>505</v>
      </c>
      <c r="B76" s="1105" t="s">
        <v>393</v>
      </c>
      <c r="C76" s="1105">
        <v>3</v>
      </c>
      <c r="D76" s="1106" t="s">
        <v>393</v>
      </c>
      <c r="E76" s="1106">
        <v>3</v>
      </c>
      <c r="F76" s="1105" t="s">
        <v>393</v>
      </c>
      <c r="G76" s="1105">
        <v>9000</v>
      </c>
      <c r="H76" s="1106" t="s">
        <v>393</v>
      </c>
      <c r="I76" s="1107">
        <v>27</v>
      </c>
    </row>
    <row r="77" spans="1:11">
      <c r="A77" s="1104" t="s">
        <v>506</v>
      </c>
      <c r="B77" s="1105" t="s">
        <v>393</v>
      </c>
      <c r="C77" s="1105">
        <v>16</v>
      </c>
      <c r="D77" s="1106" t="s">
        <v>393</v>
      </c>
      <c r="E77" s="1106">
        <v>16</v>
      </c>
      <c r="F77" s="1105" t="s">
        <v>393</v>
      </c>
      <c r="G77" s="1105">
        <v>20000</v>
      </c>
      <c r="H77" s="1106" t="s">
        <v>393</v>
      </c>
      <c r="I77" s="1107">
        <v>320</v>
      </c>
    </row>
    <row r="78" spans="1:11">
      <c r="A78" s="1104" t="s">
        <v>507</v>
      </c>
      <c r="B78" s="1105" t="s">
        <v>393</v>
      </c>
      <c r="C78" s="1105">
        <v>8</v>
      </c>
      <c r="D78" s="1106" t="s">
        <v>393</v>
      </c>
      <c r="E78" s="1106">
        <v>8</v>
      </c>
      <c r="F78" s="1105" t="s">
        <v>393</v>
      </c>
      <c r="G78" s="1105">
        <v>17500</v>
      </c>
      <c r="H78" s="1106" t="s">
        <v>393</v>
      </c>
      <c r="I78" s="1107">
        <v>140</v>
      </c>
    </row>
    <row r="79" spans="1:11">
      <c r="A79" s="1112" t="s">
        <v>508</v>
      </c>
      <c r="B79" s="1113" t="s">
        <v>393</v>
      </c>
      <c r="C79" s="1114">
        <v>55</v>
      </c>
      <c r="D79" s="1113" t="s">
        <v>393</v>
      </c>
      <c r="E79" s="1113">
        <v>55</v>
      </c>
      <c r="F79" s="1113" t="s">
        <v>393</v>
      </c>
      <c r="G79" s="1114">
        <v>19127</v>
      </c>
      <c r="H79" s="1113" t="s">
        <v>393</v>
      </c>
      <c r="I79" s="1130">
        <v>1052</v>
      </c>
      <c r="J79" s="247"/>
      <c r="K79" s="247"/>
    </row>
    <row r="80" spans="1:11">
      <c r="A80" s="1104"/>
      <c r="B80" s="1105"/>
      <c r="C80" s="1105"/>
      <c r="D80" s="1106"/>
      <c r="E80" s="1106"/>
      <c r="F80" s="1105"/>
      <c r="G80" s="1105"/>
      <c r="H80" s="1106"/>
      <c r="I80" s="1107"/>
    </row>
    <row r="81" spans="1:11">
      <c r="A81" s="1104" t="s">
        <v>509</v>
      </c>
      <c r="B81" s="1105" t="s">
        <v>393</v>
      </c>
      <c r="C81" s="1105">
        <v>7</v>
      </c>
      <c r="D81" s="1106" t="s">
        <v>393</v>
      </c>
      <c r="E81" s="1106">
        <v>7</v>
      </c>
      <c r="F81" s="1105" t="s">
        <v>393</v>
      </c>
      <c r="G81" s="1105">
        <v>25000</v>
      </c>
      <c r="H81" s="1106" t="s">
        <v>393</v>
      </c>
      <c r="I81" s="1107">
        <v>175</v>
      </c>
    </row>
    <row r="82" spans="1:11">
      <c r="A82" s="1104" t="s">
        <v>510</v>
      </c>
      <c r="B82" s="1105" t="s">
        <v>393</v>
      </c>
      <c r="C82" s="1105" t="s">
        <v>393</v>
      </c>
      <c r="D82" s="1106" t="s">
        <v>393</v>
      </c>
      <c r="E82" s="1106" t="s">
        <v>393</v>
      </c>
      <c r="F82" s="1105" t="s">
        <v>393</v>
      </c>
      <c r="G82" s="1105" t="s">
        <v>393</v>
      </c>
      <c r="H82" s="1106" t="s">
        <v>393</v>
      </c>
      <c r="I82" s="1107" t="s">
        <v>393</v>
      </c>
    </row>
    <row r="83" spans="1:11">
      <c r="A83" s="1112" t="s">
        <v>511</v>
      </c>
      <c r="B83" s="1113" t="s">
        <v>393</v>
      </c>
      <c r="C83" s="1114">
        <v>7</v>
      </c>
      <c r="D83" s="1113" t="s">
        <v>393</v>
      </c>
      <c r="E83" s="1113">
        <v>7</v>
      </c>
      <c r="F83" s="1113" t="s">
        <v>393</v>
      </c>
      <c r="G83" s="1114">
        <v>25000</v>
      </c>
      <c r="H83" s="1113" t="s">
        <v>393</v>
      </c>
      <c r="I83" s="1130">
        <v>175</v>
      </c>
      <c r="J83" s="247"/>
      <c r="K83" s="247"/>
    </row>
    <row r="84" spans="1:11">
      <c r="A84" s="1104"/>
      <c r="B84" s="1105"/>
      <c r="C84" s="1105"/>
      <c r="D84" s="1106"/>
      <c r="E84" s="1106"/>
      <c r="F84" s="1105"/>
      <c r="G84" s="1105"/>
      <c r="H84" s="1106"/>
      <c r="I84" s="1107"/>
    </row>
    <row r="85" spans="1:11" ht="13.5" thickBot="1">
      <c r="A85" s="1116" t="s">
        <v>512</v>
      </c>
      <c r="B85" s="915">
        <v>2</v>
      </c>
      <c r="C85" s="915">
        <v>268</v>
      </c>
      <c r="D85" s="915" t="s">
        <v>393</v>
      </c>
      <c r="E85" s="915">
        <v>270</v>
      </c>
      <c r="F85" s="1117">
        <v>15000</v>
      </c>
      <c r="G85" s="1117">
        <v>26153</v>
      </c>
      <c r="H85" s="1117" t="s">
        <v>393</v>
      </c>
      <c r="I85" s="916">
        <v>7079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Hoja176">
    <pageSetUpPr fitToPage="1"/>
  </sheetPr>
  <dimension ref="B1:I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22" style="385" customWidth="1"/>
    <col min="3" max="7" width="17.85546875" style="385" customWidth="1"/>
    <col min="8" max="8" width="1.7109375" style="385" customWidth="1"/>
    <col min="9" max="9" width="2.85546875" style="385" customWidth="1"/>
    <col min="10" max="10" width="11.140625" style="385" customWidth="1"/>
    <col min="11" max="18" width="12" style="385" customWidth="1"/>
    <col min="19" max="16384" width="11.42578125" style="385"/>
  </cols>
  <sheetData>
    <row r="1" spans="2:8" s="415" customFormat="1" ht="18">
      <c r="B1" s="1557" t="s">
        <v>369</v>
      </c>
      <c r="C1" s="1557"/>
      <c r="D1" s="1557"/>
      <c r="E1" s="1557"/>
      <c r="F1" s="1557"/>
      <c r="G1" s="1557"/>
    </row>
    <row r="2" spans="2:8" s="416" customFormat="1" ht="12.75" customHeight="1"/>
    <row r="3" spans="2:8" s="416" customFormat="1" ht="15">
      <c r="B3" s="1565" t="s">
        <v>1022</v>
      </c>
      <c r="C3" s="1565"/>
      <c r="D3" s="1565"/>
      <c r="E3" s="1565"/>
      <c r="F3" s="1565"/>
      <c r="G3" s="1565"/>
    </row>
    <row r="4" spans="2:8" s="416" customFormat="1" ht="15">
      <c r="B4" s="1565" t="s">
        <v>675</v>
      </c>
      <c r="C4" s="1565"/>
      <c r="D4" s="1565"/>
      <c r="E4" s="1565"/>
      <c r="F4" s="1565"/>
      <c r="G4" s="1565"/>
    </row>
    <row r="5" spans="2:8" s="416" customFormat="1" ht="13.5" customHeight="1" thickBot="1">
      <c r="B5" s="417"/>
      <c r="C5" s="418"/>
      <c r="D5" s="418"/>
      <c r="E5" s="418"/>
      <c r="F5" s="418"/>
      <c r="G5" s="418"/>
    </row>
    <row r="6" spans="2:8" ht="22.5" customHeight="1">
      <c r="B6" s="1673" t="s">
        <v>372</v>
      </c>
      <c r="C6" s="146"/>
      <c r="D6" s="146"/>
      <c r="E6" s="146"/>
      <c r="F6" s="147" t="s">
        <v>514</v>
      </c>
      <c r="G6" s="148"/>
    </row>
    <row r="7" spans="2:8" ht="22.5" customHeight="1">
      <c r="B7" s="1674"/>
      <c r="C7" s="125" t="s">
        <v>373</v>
      </c>
      <c r="D7" s="125" t="s">
        <v>380</v>
      </c>
      <c r="E7" s="125" t="s">
        <v>374</v>
      </c>
      <c r="F7" s="125" t="s">
        <v>515</v>
      </c>
      <c r="G7" s="43" t="s">
        <v>375</v>
      </c>
    </row>
    <row r="8" spans="2:8" ht="14.25" customHeight="1">
      <c r="B8" s="1674"/>
      <c r="C8" s="125" t="s">
        <v>376</v>
      </c>
      <c r="D8" s="125" t="s">
        <v>517</v>
      </c>
      <c r="E8" s="62" t="s">
        <v>377</v>
      </c>
      <c r="F8" s="125" t="s">
        <v>518</v>
      </c>
      <c r="G8" s="43" t="s">
        <v>378</v>
      </c>
    </row>
    <row r="9" spans="2:8" ht="22.5" customHeight="1" thickBot="1">
      <c r="B9" s="1675"/>
      <c r="C9" s="64"/>
      <c r="D9" s="64"/>
      <c r="E9" s="64"/>
      <c r="F9" s="134" t="s">
        <v>519</v>
      </c>
      <c r="G9" s="150"/>
    </row>
    <row r="10" spans="2:8" ht="22.5" customHeight="1">
      <c r="B10" s="15">
        <v>2004</v>
      </c>
      <c r="C10" s="1427">
        <v>17.884</v>
      </c>
      <c r="D10" s="1436">
        <v>128.27387609036009</v>
      </c>
      <c r="E10" s="1427">
        <v>229.405</v>
      </c>
      <c r="F10" s="1432">
        <v>130.01</v>
      </c>
      <c r="G10" s="1433">
        <v>298249.44049999997</v>
      </c>
      <c r="H10" s="475"/>
    </row>
    <row r="11" spans="2:8">
      <c r="B11" s="15">
        <v>2005</v>
      </c>
      <c r="C11" s="1427">
        <v>15.989000000000001</v>
      </c>
      <c r="D11" s="1436">
        <v>146.06354368628431</v>
      </c>
      <c r="E11" s="1427">
        <v>233.541</v>
      </c>
      <c r="F11" s="1432">
        <v>148.41999999999999</v>
      </c>
      <c r="G11" s="1434">
        <v>346621.55219999992</v>
      </c>
      <c r="H11" s="475"/>
    </row>
    <row r="12" spans="2:8">
      <c r="B12" s="15">
        <v>2006</v>
      </c>
      <c r="C12" s="1427">
        <v>16.366</v>
      </c>
      <c r="D12" s="1436">
        <v>151.47012098252475</v>
      </c>
      <c r="E12" s="1427">
        <v>247.89599999999999</v>
      </c>
      <c r="F12" s="1432">
        <v>139.96</v>
      </c>
      <c r="G12" s="1434">
        <v>346955.24160000001</v>
      </c>
      <c r="H12" s="475"/>
    </row>
    <row r="13" spans="2:8">
      <c r="B13" s="15">
        <v>2007</v>
      </c>
      <c r="C13" s="1427">
        <v>14.920999999999999</v>
      </c>
      <c r="D13" s="1436">
        <v>147.70055626298506</v>
      </c>
      <c r="E13" s="1427">
        <v>220.38399999999999</v>
      </c>
      <c r="F13" s="1432">
        <v>146.63999999999999</v>
      </c>
      <c r="G13" s="1434">
        <v>323171.09759999998</v>
      </c>
      <c r="H13" s="475"/>
    </row>
    <row r="14" spans="2:8">
      <c r="B14" s="15">
        <v>2008</v>
      </c>
      <c r="C14" s="1427">
        <v>13.153</v>
      </c>
      <c r="D14" s="1436">
        <v>142.68379837299474</v>
      </c>
      <c r="E14" s="1427">
        <v>187.672</v>
      </c>
      <c r="F14" s="1432">
        <v>152.80000000000001</v>
      </c>
      <c r="G14" s="1434">
        <v>286762.81599999999</v>
      </c>
      <c r="H14" s="475"/>
    </row>
    <row r="15" spans="2:8">
      <c r="B15" s="15">
        <v>2009</v>
      </c>
      <c r="C15" s="1427">
        <v>12.162000000000001</v>
      </c>
      <c r="D15" s="1436">
        <v>161.24732774214766</v>
      </c>
      <c r="E15" s="1427">
        <v>196.10900000000001</v>
      </c>
      <c r="F15" s="1432">
        <v>134.02000000000001</v>
      </c>
      <c r="G15" s="1434">
        <v>262825.28180000006</v>
      </c>
      <c r="H15" s="475"/>
    </row>
    <row r="16" spans="2:8">
      <c r="B16" s="15">
        <v>2010</v>
      </c>
      <c r="C16" s="1427">
        <v>8.8569999999999993</v>
      </c>
      <c r="D16" s="1436">
        <v>162.92311166309133</v>
      </c>
      <c r="E16" s="1427">
        <v>144.30099999999999</v>
      </c>
      <c r="F16" s="1432">
        <v>142.07</v>
      </c>
      <c r="G16" s="1434">
        <v>205008.4307</v>
      </c>
      <c r="H16" s="475"/>
    </row>
    <row r="17" spans="2:9">
      <c r="B17" s="15">
        <v>2011</v>
      </c>
      <c r="C17" s="1427">
        <v>8.9390000000000001</v>
      </c>
      <c r="D17" s="1436">
        <v>170.6085691911847</v>
      </c>
      <c r="E17" s="1427">
        <v>152.50700000000001</v>
      </c>
      <c r="F17" s="1432">
        <v>129.01</v>
      </c>
      <c r="G17" s="1434">
        <v>196749.28069999997</v>
      </c>
      <c r="H17" s="475"/>
    </row>
    <row r="18" spans="2:9">
      <c r="B18" s="15">
        <v>2012</v>
      </c>
      <c r="C18" s="1427">
        <v>9.6940000000000008</v>
      </c>
      <c r="D18" s="1436">
        <v>173.1132659376934</v>
      </c>
      <c r="E18" s="1427">
        <v>167.816</v>
      </c>
      <c r="F18" s="1432">
        <v>146.16</v>
      </c>
      <c r="G18" s="1434">
        <v>245279.86560000002</v>
      </c>
      <c r="H18" s="475"/>
    </row>
    <row r="19" spans="2:9">
      <c r="B19" s="15">
        <v>2013</v>
      </c>
      <c r="C19" s="1427">
        <v>10.041</v>
      </c>
      <c r="D19" s="1436">
        <v>176.86286226471466</v>
      </c>
      <c r="E19" s="1427">
        <v>177.58799999999999</v>
      </c>
      <c r="F19" s="1432">
        <v>134.69999999999999</v>
      </c>
      <c r="G19" s="1434">
        <v>239211.03599999999</v>
      </c>
      <c r="H19" s="475"/>
      <c r="I19" s="475"/>
    </row>
    <row r="20" spans="2:9" ht="13.5" thickBot="1">
      <c r="B20" s="15">
        <v>2014</v>
      </c>
      <c r="C20" s="1427">
        <v>10.18</v>
      </c>
      <c r="D20" s="1436">
        <f>E20/C20*10</f>
        <v>185.04911591355602</v>
      </c>
      <c r="E20" s="1427">
        <v>188.38</v>
      </c>
      <c r="F20" s="1432">
        <v>136.13</v>
      </c>
      <c r="G20" s="1435">
        <v>256441.69399999999</v>
      </c>
      <c r="H20" s="475"/>
    </row>
    <row r="21" spans="2:9">
      <c r="B21" s="422"/>
      <c r="C21" s="422"/>
      <c r="D21" s="422"/>
      <c r="E21" s="422"/>
      <c r="F21" s="422"/>
      <c r="G21" s="422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Hoja177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855468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1434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18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18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18" customHeight="1" thickBot="1">
      <c r="A7" s="1549"/>
      <c r="B7" s="1702"/>
      <c r="C7" s="1196" t="s">
        <v>883</v>
      </c>
      <c r="D7" s="1196" t="s">
        <v>884</v>
      </c>
      <c r="E7" s="1702" t="s">
        <v>389</v>
      </c>
      <c r="F7" s="1702"/>
      <c r="G7" s="1196" t="s">
        <v>883</v>
      </c>
      <c r="H7" s="1196" t="s">
        <v>884</v>
      </c>
      <c r="I7" s="1543"/>
    </row>
    <row r="8" spans="1:11" ht="21.75" customHeight="1">
      <c r="A8" s="75" t="s">
        <v>452</v>
      </c>
      <c r="B8" s="126" t="s">
        <v>393</v>
      </c>
      <c r="C8" s="126">
        <v>428</v>
      </c>
      <c r="D8" s="232">
        <v>39</v>
      </c>
      <c r="E8" s="45">
        <v>467</v>
      </c>
      <c r="F8" s="126" t="s">
        <v>393</v>
      </c>
      <c r="G8" s="126">
        <v>37400</v>
      </c>
      <c r="H8" s="232">
        <v>30290</v>
      </c>
      <c r="I8" s="135">
        <v>17189</v>
      </c>
      <c r="J8" s="247"/>
      <c r="K8" s="247"/>
    </row>
    <row r="9" spans="1:11">
      <c r="A9" s="66" t="s">
        <v>453</v>
      </c>
      <c r="B9" s="12" t="s">
        <v>393</v>
      </c>
      <c r="C9" s="12">
        <v>280</v>
      </c>
      <c r="D9" s="85">
        <v>15</v>
      </c>
      <c r="E9" s="48">
        <v>295</v>
      </c>
      <c r="F9" s="12" t="s">
        <v>393</v>
      </c>
      <c r="G9" s="12">
        <v>29700</v>
      </c>
      <c r="H9" s="85">
        <v>30300</v>
      </c>
      <c r="I9" s="13">
        <v>8771</v>
      </c>
      <c r="J9" s="247"/>
      <c r="K9" s="247"/>
    </row>
    <row r="10" spans="1:11">
      <c r="A10" s="66" t="s">
        <v>454</v>
      </c>
      <c r="B10" s="48" t="s">
        <v>393</v>
      </c>
      <c r="C10" s="48">
        <v>251</v>
      </c>
      <c r="D10" s="85">
        <v>13</v>
      </c>
      <c r="E10" s="48">
        <v>264</v>
      </c>
      <c r="F10" s="12" t="s">
        <v>393</v>
      </c>
      <c r="G10" s="12">
        <v>29700</v>
      </c>
      <c r="H10" s="85">
        <v>30600</v>
      </c>
      <c r="I10" s="49">
        <v>7853</v>
      </c>
      <c r="J10" s="247"/>
      <c r="K10" s="247"/>
    </row>
    <row r="11" spans="1:11">
      <c r="A11" s="66" t="s">
        <v>455</v>
      </c>
      <c r="B11" s="12" t="s">
        <v>393</v>
      </c>
      <c r="C11" s="12">
        <v>448</v>
      </c>
      <c r="D11" s="85">
        <v>34</v>
      </c>
      <c r="E11" s="48">
        <v>482</v>
      </c>
      <c r="F11" s="12" t="s">
        <v>393</v>
      </c>
      <c r="G11" s="12">
        <v>20240</v>
      </c>
      <c r="H11" s="85">
        <v>19350</v>
      </c>
      <c r="I11" s="13">
        <v>9725</v>
      </c>
      <c r="J11" s="247"/>
      <c r="K11" s="247"/>
    </row>
    <row r="12" spans="1:11">
      <c r="A12" s="76" t="s">
        <v>456</v>
      </c>
      <c r="B12" s="77" t="s">
        <v>393</v>
      </c>
      <c r="C12" s="77">
        <v>1407</v>
      </c>
      <c r="D12" s="326">
        <v>101</v>
      </c>
      <c r="E12" s="77">
        <v>1508</v>
      </c>
      <c r="F12" s="81" t="s">
        <v>393</v>
      </c>
      <c r="G12" s="81">
        <v>29030</v>
      </c>
      <c r="H12" s="326">
        <v>26649</v>
      </c>
      <c r="I12" s="78">
        <v>43538</v>
      </c>
      <c r="J12" s="247"/>
      <c r="K12" s="247"/>
    </row>
    <row r="13" spans="1:11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1">
      <c r="A14" s="76" t="s">
        <v>457</v>
      </c>
      <c r="B14" s="77">
        <v>12</v>
      </c>
      <c r="C14" s="77">
        <v>20</v>
      </c>
      <c r="D14" s="326">
        <v>3</v>
      </c>
      <c r="E14" s="77">
        <v>35</v>
      </c>
      <c r="F14" s="81">
        <v>6000</v>
      </c>
      <c r="G14" s="81">
        <v>12000</v>
      </c>
      <c r="H14" s="326">
        <v>20000</v>
      </c>
      <c r="I14" s="78">
        <v>372</v>
      </c>
      <c r="J14" s="247"/>
      <c r="K14" s="247"/>
    </row>
    <row r="15" spans="1:11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1">
      <c r="A16" s="76" t="s">
        <v>458</v>
      </c>
      <c r="B16" s="77">
        <v>7</v>
      </c>
      <c r="C16" s="77" t="s">
        <v>393</v>
      </c>
      <c r="D16" s="326" t="s">
        <v>393</v>
      </c>
      <c r="E16" s="77">
        <v>7</v>
      </c>
      <c r="F16" s="81">
        <v>8700</v>
      </c>
      <c r="G16" s="81" t="s">
        <v>393</v>
      </c>
      <c r="H16" s="326" t="s">
        <v>393</v>
      </c>
      <c r="I16" s="78">
        <v>61</v>
      </c>
      <c r="J16" s="247"/>
      <c r="K16" s="247"/>
    </row>
    <row r="17" spans="1:11">
      <c r="A17" s="66"/>
      <c r="B17" s="48"/>
      <c r="C17" s="48"/>
      <c r="D17" s="48"/>
      <c r="E17" s="48"/>
      <c r="F17" s="12"/>
      <c r="G17" s="12"/>
      <c r="H17" s="48"/>
      <c r="I17" s="49"/>
      <c r="J17" s="247"/>
      <c r="K17" s="247"/>
    </row>
    <row r="18" spans="1:11">
      <c r="A18" s="66" t="s">
        <v>537</v>
      </c>
      <c r="B18" s="12" t="s">
        <v>393</v>
      </c>
      <c r="C18" s="12">
        <v>77</v>
      </c>
      <c r="D18" s="48" t="s">
        <v>393</v>
      </c>
      <c r="E18" s="48">
        <v>77</v>
      </c>
      <c r="F18" s="12" t="s">
        <v>393</v>
      </c>
      <c r="G18" s="12">
        <v>11320</v>
      </c>
      <c r="H18" s="48" t="s">
        <v>393</v>
      </c>
      <c r="I18" s="13">
        <v>872</v>
      </c>
      <c r="J18" s="247"/>
      <c r="K18" s="247"/>
    </row>
    <row r="19" spans="1:11">
      <c r="A19" s="66" t="s">
        <v>460</v>
      </c>
      <c r="B19" s="12">
        <v>31</v>
      </c>
      <c r="C19" s="85">
        <v>27</v>
      </c>
      <c r="D19" s="85">
        <v>7</v>
      </c>
      <c r="E19" s="48">
        <v>65</v>
      </c>
      <c r="F19" s="12">
        <v>7300</v>
      </c>
      <c r="G19" s="85">
        <v>11750</v>
      </c>
      <c r="H19" s="85">
        <v>22500</v>
      </c>
      <c r="I19" s="13">
        <v>701</v>
      </c>
      <c r="J19" s="247"/>
      <c r="K19" s="247"/>
    </row>
    <row r="20" spans="1:11">
      <c r="A20" s="66" t="s">
        <v>461</v>
      </c>
      <c r="B20" s="12">
        <v>90</v>
      </c>
      <c r="C20" s="12">
        <v>40</v>
      </c>
      <c r="D20" s="85">
        <v>10</v>
      </c>
      <c r="E20" s="48">
        <v>140</v>
      </c>
      <c r="F20" s="12">
        <v>8400</v>
      </c>
      <c r="G20" s="12">
        <v>12000</v>
      </c>
      <c r="H20" s="85">
        <v>24000</v>
      </c>
      <c r="I20" s="13">
        <v>1476</v>
      </c>
      <c r="J20" s="247"/>
      <c r="K20" s="247"/>
    </row>
    <row r="21" spans="1:11">
      <c r="A21" s="76" t="s">
        <v>462</v>
      </c>
      <c r="B21" s="77">
        <v>121</v>
      </c>
      <c r="C21" s="77">
        <v>144</v>
      </c>
      <c r="D21" s="326">
        <v>17</v>
      </c>
      <c r="E21" s="77">
        <v>282</v>
      </c>
      <c r="F21" s="81">
        <v>8118</v>
      </c>
      <c r="G21" s="81">
        <v>11590</v>
      </c>
      <c r="H21" s="326">
        <v>23382</v>
      </c>
      <c r="I21" s="78">
        <v>3049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702</v>
      </c>
      <c r="D23" s="326">
        <v>40</v>
      </c>
      <c r="E23" s="77">
        <v>742</v>
      </c>
      <c r="F23" s="81" t="s">
        <v>393</v>
      </c>
      <c r="G23" s="81">
        <v>11644</v>
      </c>
      <c r="H23" s="326">
        <v>25450</v>
      </c>
      <c r="I23" s="78">
        <v>9192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1126</v>
      </c>
      <c r="D25" s="326">
        <v>12</v>
      </c>
      <c r="E25" s="77">
        <v>1138</v>
      </c>
      <c r="F25" s="81" t="s">
        <v>393</v>
      </c>
      <c r="G25" s="81">
        <v>16480</v>
      </c>
      <c r="H25" s="326">
        <v>24000</v>
      </c>
      <c r="I25" s="78">
        <v>18844</v>
      </c>
      <c r="J25" s="247"/>
      <c r="K25" s="247"/>
    </row>
    <row r="26" spans="1:11">
      <c r="A26" s="66"/>
      <c r="B26" s="48"/>
      <c r="C26" s="48"/>
      <c r="D26" s="48"/>
      <c r="E26" s="48"/>
      <c r="F26" s="12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12" t="s">
        <v>393</v>
      </c>
      <c r="H27" s="48" t="s">
        <v>393</v>
      </c>
      <c r="I27" s="49" t="s">
        <v>393</v>
      </c>
      <c r="J27" s="247"/>
      <c r="K27" s="247"/>
    </row>
    <row r="28" spans="1:11">
      <c r="A28" s="66" t="s">
        <v>466</v>
      </c>
      <c r="B28" s="48" t="s">
        <v>393</v>
      </c>
      <c r="C28" s="48">
        <v>1</v>
      </c>
      <c r="D28" s="48" t="s">
        <v>393</v>
      </c>
      <c r="E28" s="48">
        <v>1</v>
      </c>
      <c r="F28" s="48" t="s">
        <v>393</v>
      </c>
      <c r="G28" s="12">
        <v>6000</v>
      </c>
      <c r="H28" s="48" t="s">
        <v>393</v>
      </c>
      <c r="I28" s="49">
        <v>6</v>
      </c>
      <c r="J28" s="247"/>
      <c r="K28" s="247"/>
    </row>
    <row r="29" spans="1:11">
      <c r="A29" s="66" t="s">
        <v>467</v>
      </c>
      <c r="B29" s="48" t="s">
        <v>393</v>
      </c>
      <c r="C29" s="12">
        <v>124</v>
      </c>
      <c r="D29" s="48" t="s">
        <v>393</v>
      </c>
      <c r="E29" s="48">
        <v>124</v>
      </c>
      <c r="F29" s="48" t="s">
        <v>393</v>
      </c>
      <c r="G29" s="12">
        <v>8000</v>
      </c>
      <c r="H29" s="85">
        <v>50000</v>
      </c>
      <c r="I29" s="13">
        <v>992</v>
      </c>
      <c r="J29" s="247"/>
      <c r="K29" s="247"/>
    </row>
    <row r="30" spans="1:11">
      <c r="A30" s="76" t="s">
        <v>468</v>
      </c>
      <c r="B30" s="77" t="s">
        <v>393</v>
      </c>
      <c r="C30" s="77">
        <v>125</v>
      </c>
      <c r="D30" s="326" t="s">
        <v>393</v>
      </c>
      <c r="E30" s="77">
        <v>125</v>
      </c>
      <c r="F30" s="81" t="s">
        <v>393</v>
      </c>
      <c r="G30" s="81">
        <v>7984</v>
      </c>
      <c r="H30" s="326" t="s">
        <v>393</v>
      </c>
      <c r="I30" s="78">
        <v>998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48"/>
      <c r="I31" s="49"/>
      <c r="J31" s="247"/>
      <c r="K31" s="247"/>
    </row>
    <row r="32" spans="1:11">
      <c r="A32" s="66" t="s">
        <v>469</v>
      </c>
      <c r="B32" s="83" t="s">
        <v>393</v>
      </c>
      <c r="C32" s="83">
        <v>109</v>
      </c>
      <c r="D32" s="85">
        <v>71</v>
      </c>
      <c r="E32" s="48">
        <v>180</v>
      </c>
      <c r="F32" s="83" t="s">
        <v>393</v>
      </c>
      <c r="G32" s="83">
        <v>13845</v>
      </c>
      <c r="H32" s="85">
        <v>25109</v>
      </c>
      <c r="I32" s="13">
        <v>3292</v>
      </c>
      <c r="J32" s="247"/>
      <c r="K32" s="247"/>
    </row>
    <row r="33" spans="1:11">
      <c r="A33" s="66" t="s">
        <v>470</v>
      </c>
      <c r="B33" s="83" t="s">
        <v>393</v>
      </c>
      <c r="C33" s="83">
        <v>135</v>
      </c>
      <c r="D33" s="48">
        <v>4</v>
      </c>
      <c r="E33" s="48">
        <v>139</v>
      </c>
      <c r="F33" s="83" t="s">
        <v>393</v>
      </c>
      <c r="G33" s="83">
        <v>10573</v>
      </c>
      <c r="H33" s="48">
        <v>24000</v>
      </c>
      <c r="I33" s="13">
        <v>1523</v>
      </c>
      <c r="J33" s="247"/>
      <c r="K33" s="247"/>
    </row>
    <row r="34" spans="1:11">
      <c r="A34" s="66" t="s">
        <v>471</v>
      </c>
      <c r="B34" s="83" t="s">
        <v>393</v>
      </c>
      <c r="C34" s="83">
        <v>57</v>
      </c>
      <c r="D34" s="85">
        <v>15</v>
      </c>
      <c r="E34" s="48">
        <v>72</v>
      </c>
      <c r="F34" s="83" t="s">
        <v>393</v>
      </c>
      <c r="G34" s="83">
        <v>10242</v>
      </c>
      <c r="H34" s="85">
        <v>21420</v>
      </c>
      <c r="I34" s="13">
        <v>905</v>
      </c>
      <c r="J34" s="247"/>
      <c r="K34" s="247"/>
    </row>
    <row r="35" spans="1:11">
      <c r="A35" s="66" t="s">
        <v>472</v>
      </c>
      <c r="B35" s="83" t="s">
        <v>393</v>
      </c>
      <c r="C35" s="83">
        <v>188</v>
      </c>
      <c r="D35" s="85">
        <v>8</v>
      </c>
      <c r="E35" s="48">
        <v>196</v>
      </c>
      <c r="F35" s="83" t="s">
        <v>393</v>
      </c>
      <c r="G35" s="83">
        <v>14000</v>
      </c>
      <c r="H35" s="85">
        <v>24000</v>
      </c>
      <c r="I35" s="13">
        <v>2824</v>
      </c>
      <c r="J35" s="247"/>
      <c r="K35" s="247"/>
    </row>
    <row r="36" spans="1:11">
      <c r="A36" s="76" t="s">
        <v>473</v>
      </c>
      <c r="B36" s="77" t="s">
        <v>393</v>
      </c>
      <c r="C36" s="77">
        <v>489</v>
      </c>
      <c r="D36" s="326">
        <v>98</v>
      </c>
      <c r="E36" s="77">
        <v>587</v>
      </c>
      <c r="F36" s="81" t="s">
        <v>393</v>
      </c>
      <c r="G36" s="81">
        <v>12581</v>
      </c>
      <c r="H36" s="326">
        <v>24409</v>
      </c>
      <c r="I36" s="78">
        <v>8544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11</v>
      </c>
      <c r="D38" s="326">
        <v>20</v>
      </c>
      <c r="E38" s="77">
        <v>31</v>
      </c>
      <c r="F38" s="81" t="s">
        <v>393</v>
      </c>
      <c r="G38" s="81">
        <v>8000</v>
      </c>
      <c r="H38" s="326">
        <v>14600</v>
      </c>
      <c r="I38" s="78">
        <v>380</v>
      </c>
      <c r="J38" s="247"/>
      <c r="K38" s="247"/>
    </row>
    <row r="39" spans="1:11">
      <c r="A39" s="66"/>
      <c r="B39" s="48"/>
      <c r="C39" s="48"/>
      <c r="D39" s="48"/>
      <c r="E39" s="48"/>
      <c r="F39" s="12"/>
      <c r="G39" s="12"/>
      <c r="H39" s="12"/>
      <c r="I39" s="49"/>
      <c r="J39" s="247"/>
      <c r="K39" s="247"/>
    </row>
    <row r="40" spans="1:11">
      <c r="A40" s="66" t="s">
        <v>538</v>
      </c>
      <c r="B40" s="48" t="s">
        <v>393</v>
      </c>
      <c r="C40" s="12">
        <v>39</v>
      </c>
      <c r="D40" s="48" t="s">
        <v>393</v>
      </c>
      <c r="E40" s="48">
        <v>39</v>
      </c>
      <c r="F40" s="48" t="s">
        <v>393</v>
      </c>
      <c r="G40" s="12">
        <v>9950</v>
      </c>
      <c r="H40" s="48" t="s">
        <v>393</v>
      </c>
      <c r="I40" s="13">
        <v>388</v>
      </c>
      <c r="J40" s="247"/>
      <c r="K40" s="247"/>
    </row>
    <row r="41" spans="1:11">
      <c r="A41" s="66" t="s">
        <v>476</v>
      </c>
      <c r="B41" s="12" t="s">
        <v>393</v>
      </c>
      <c r="C41" s="12">
        <v>44</v>
      </c>
      <c r="D41" s="48" t="s">
        <v>393</v>
      </c>
      <c r="E41" s="48">
        <v>44</v>
      </c>
      <c r="F41" s="12" t="s">
        <v>393</v>
      </c>
      <c r="G41" s="12">
        <v>10000</v>
      </c>
      <c r="H41" s="48" t="s">
        <v>393</v>
      </c>
      <c r="I41" s="13">
        <v>440</v>
      </c>
      <c r="J41" s="247"/>
      <c r="K41" s="247"/>
    </row>
    <row r="42" spans="1:11">
      <c r="A42" s="66" t="s">
        <v>477</v>
      </c>
      <c r="B42" s="12" t="s">
        <v>393</v>
      </c>
      <c r="C42" s="12">
        <v>2</v>
      </c>
      <c r="D42" s="85">
        <v>1</v>
      </c>
      <c r="E42" s="48">
        <v>3</v>
      </c>
      <c r="F42" s="12" t="s">
        <v>393</v>
      </c>
      <c r="G42" s="12">
        <v>15500</v>
      </c>
      <c r="H42" s="85">
        <v>20000</v>
      </c>
      <c r="I42" s="13">
        <v>51</v>
      </c>
      <c r="J42" s="247"/>
      <c r="K42" s="247"/>
    </row>
    <row r="43" spans="1:11">
      <c r="A43" s="66" t="s">
        <v>478</v>
      </c>
      <c r="B43" s="48" t="s">
        <v>393</v>
      </c>
      <c r="C43" s="12">
        <v>128</v>
      </c>
      <c r="D43" s="48" t="s">
        <v>393</v>
      </c>
      <c r="E43" s="48">
        <v>128</v>
      </c>
      <c r="F43" s="48" t="s">
        <v>393</v>
      </c>
      <c r="G43" s="12">
        <v>12000</v>
      </c>
      <c r="H43" s="48" t="s">
        <v>393</v>
      </c>
      <c r="I43" s="13">
        <v>1536</v>
      </c>
      <c r="J43" s="247"/>
      <c r="K43" s="247"/>
    </row>
    <row r="44" spans="1:11">
      <c r="A44" s="66" t="s">
        <v>479</v>
      </c>
      <c r="B44" s="12" t="s">
        <v>393</v>
      </c>
      <c r="C44" s="12">
        <v>12</v>
      </c>
      <c r="D44" s="85">
        <v>2</v>
      </c>
      <c r="E44" s="48">
        <v>14</v>
      </c>
      <c r="F44" s="12" t="s">
        <v>393</v>
      </c>
      <c r="G44" s="12">
        <v>9000</v>
      </c>
      <c r="H44" s="85">
        <v>16000</v>
      </c>
      <c r="I44" s="13">
        <v>140</v>
      </c>
      <c r="J44" s="247"/>
      <c r="K44" s="247"/>
    </row>
    <row r="45" spans="1:11">
      <c r="A45" s="66" t="s">
        <v>480</v>
      </c>
      <c r="B45" s="48" t="s">
        <v>393</v>
      </c>
      <c r="C45" s="12">
        <v>30</v>
      </c>
      <c r="D45" s="48" t="s">
        <v>393</v>
      </c>
      <c r="E45" s="48">
        <v>30</v>
      </c>
      <c r="F45" s="48" t="s">
        <v>393</v>
      </c>
      <c r="G45" s="12">
        <v>20000</v>
      </c>
      <c r="H45" s="48" t="s">
        <v>393</v>
      </c>
      <c r="I45" s="13">
        <v>600</v>
      </c>
      <c r="J45" s="247"/>
      <c r="K45" s="247"/>
    </row>
    <row r="46" spans="1:11">
      <c r="A46" s="66" t="s">
        <v>481</v>
      </c>
      <c r="B46" s="12" t="s">
        <v>393</v>
      </c>
      <c r="C46" s="12">
        <v>91</v>
      </c>
      <c r="D46" s="48" t="s">
        <v>393</v>
      </c>
      <c r="E46" s="48">
        <v>91</v>
      </c>
      <c r="F46" s="12" t="s">
        <v>393</v>
      </c>
      <c r="G46" s="12">
        <v>14000</v>
      </c>
      <c r="H46" s="48" t="s">
        <v>393</v>
      </c>
      <c r="I46" s="13">
        <v>1274</v>
      </c>
      <c r="J46" s="247"/>
      <c r="K46" s="247"/>
    </row>
    <row r="47" spans="1:11">
      <c r="A47" s="66" t="s">
        <v>482</v>
      </c>
      <c r="B47" s="48" t="s">
        <v>393</v>
      </c>
      <c r="C47" s="12">
        <v>430</v>
      </c>
      <c r="D47" s="48" t="s">
        <v>393</v>
      </c>
      <c r="E47" s="48">
        <v>430</v>
      </c>
      <c r="F47" s="48" t="s">
        <v>393</v>
      </c>
      <c r="G47" s="12">
        <v>12660</v>
      </c>
      <c r="H47" s="48" t="s">
        <v>393</v>
      </c>
      <c r="I47" s="13">
        <v>5444</v>
      </c>
      <c r="J47" s="247"/>
      <c r="K47" s="247"/>
    </row>
    <row r="48" spans="1:11">
      <c r="A48" s="66" t="s">
        <v>483</v>
      </c>
      <c r="B48" s="12" t="s">
        <v>393</v>
      </c>
      <c r="C48" s="12">
        <v>33</v>
      </c>
      <c r="D48" s="85" t="s">
        <v>393</v>
      </c>
      <c r="E48" s="48">
        <v>33</v>
      </c>
      <c r="F48" s="12" t="s">
        <v>393</v>
      </c>
      <c r="G48" s="12">
        <v>10000</v>
      </c>
      <c r="H48" s="85" t="s">
        <v>393</v>
      </c>
      <c r="I48" s="13">
        <v>330</v>
      </c>
      <c r="J48" s="247"/>
      <c r="K48" s="247"/>
    </row>
    <row r="49" spans="1:11">
      <c r="A49" s="76" t="s">
        <v>484</v>
      </c>
      <c r="B49" s="77" t="s">
        <v>393</v>
      </c>
      <c r="C49" s="77">
        <v>809</v>
      </c>
      <c r="D49" s="326">
        <v>3</v>
      </c>
      <c r="E49" s="77">
        <v>812</v>
      </c>
      <c r="F49" s="81" t="s">
        <v>393</v>
      </c>
      <c r="G49" s="81">
        <v>12547</v>
      </c>
      <c r="H49" s="326">
        <v>17333</v>
      </c>
      <c r="I49" s="78">
        <v>10203</v>
      </c>
      <c r="J49" s="247"/>
      <c r="K49" s="247"/>
    </row>
    <row r="50" spans="1:11">
      <c r="A50" s="66"/>
      <c r="B50" s="48"/>
      <c r="C50" s="48"/>
      <c r="D50" s="48"/>
      <c r="E50" s="48"/>
      <c r="F50" s="12"/>
      <c r="G50" s="12"/>
      <c r="H50" s="12"/>
      <c r="I50" s="49"/>
      <c r="J50" s="247"/>
      <c r="K50" s="247"/>
    </row>
    <row r="51" spans="1:11">
      <c r="A51" s="76" t="s">
        <v>485</v>
      </c>
      <c r="B51" s="77" t="s">
        <v>393</v>
      </c>
      <c r="C51" s="77">
        <v>2</v>
      </c>
      <c r="D51" s="326" t="s">
        <v>393</v>
      </c>
      <c r="E51" s="77">
        <v>2</v>
      </c>
      <c r="F51" s="81" t="s">
        <v>393</v>
      </c>
      <c r="G51" s="81">
        <v>10000</v>
      </c>
      <c r="H51" s="326" t="s">
        <v>393</v>
      </c>
      <c r="I51" s="78">
        <v>20</v>
      </c>
      <c r="J51" s="247"/>
      <c r="K51" s="247"/>
    </row>
    <row r="52" spans="1:11">
      <c r="A52" s="66"/>
      <c r="B52" s="48"/>
      <c r="C52" s="48"/>
      <c r="D52" s="48"/>
      <c r="E52" s="48"/>
      <c r="F52" s="12"/>
      <c r="G52" s="12"/>
      <c r="H52" s="12"/>
      <c r="I52" s="49"/>
      <c r="J52" s="247"/>
      <c r="K52" s="247"/>
    </row>
    <row r="53" spans="1:11">
      <c r="A53" s="66" t="s">
        <v>486</v>
      </c>
      <c r="B53" s="48" t="s">
        <v>393</v>
      </c>
      <c r="C53" s="12">
        <v>80</v>
      </c>
      <c r="D53" s="48" t="s">
        <v>393</v>
      </c>
      <c r="E53" s="48">
        <v>80</v>
      </c>
      <c r="F53" s="48" t="s">
        <v>393</v>
      </c>
      <c r="G53" s="12">
        <v>11000</v>
      </c>
      <c r="H53" s="48" t="s">
        <v>393</v>
      </c>
      <c r="I53" s="13">
        <v>880</v>
      </c>
      <c r="J53" s="247"/>
      <c r="K53" s="247"/>
    </row>
    <row r="54" spans="1:11">
      <c r="A54" s="66" t="s">
        <v>487</v>
      </c>
      <c r="B54" s="48" t="s">
        <v>393</v>
      </c>
      <c r="C54" s="12">
        <v>8</v>
      </c>
      <c r="D54" s="48" t="s">
        <v>393</v>
      </c>
      <c r="E54" s="48">
        <v>8</v>
      </c>
      <c r="F54" s="48" t="s">
        <v>393</v>
      </c>
      <c r="G54" s="12">
        <v>10000</v>
      </c>
      <c r="H54" s="48" t="s">
        <v>393</v>
      </c>
      <c r="I54" s="13">
        <v>80</v>
      </c>
      <c r="J54" s="247"/>
      <c r="K54" s="247"/>
    </row>
    <row r="55" spans="1:11">
      <c r="A55" s="66" t="s">
        <v>488</v>
      </c>
      <c r="B55" s="48" t="s">
        <v>393</v>
      </c>
      <c r="C55" s="12" t="s">
        <v>393</v>
      </c>
      <c r="D55" s="48" t="s">
        <v>393</v>
      </c>
      <c r="E55" s="48" t="s">
        <v>393</v>
      </c>
      <c r="F55" s="48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48" t="s">
        <v>393</v>
      </c>
      <c r="C57" s="12">
        <v>160</v>
      </c>
      <c r="D57" s="48" t="s">
        <v>393</v>
      </c>
      <c r="E57" s="48">
        <v>160</v>
      </c>
      <c r="F57" s="48" t="s">
        <v>393</v>
      </c>
      <c r="G57" s="12">
        <v>7500</v>
      </c>
      <c r="H57" s="48" t="s">
        <v>393</v>
      </c>
      <c r="I57" s="13">
        <v>1200</v>
      </c>
      <c r="J57" s="247"/>
      <c r="K57" s="247"/>
    </row>
    <row r="58" spans="1:11">
      <c r="A58" s="76" t="s">
        <v>565</v>
      </c>
      <c r="B58" s="77" t="s">
        <v>393</v>
      </c>
      <c r="C58" s="77">
        <v>248</v>
      </c>
      <c r="D58" s="326" t="s">
        <v>393</v>
      </c>
      <c r="E58" s="77">
        <v>248</v>
      </c>
      <c r="F58" s="81" t="s">
        <v>393</v>
      </c>
      <c r="G58" s="81">
        <v>8710</v>
      </c>
      <c r="H58" s="326" t="s">
        <v>393</v>
      </c>
      <c r="I58" s="78">
        <v>2160</v>
      </c>
      <c r="J58" s="247"/>
      <c r="K58" s="247"/>
    </row>
    <row r="59" spans="1:11">
      <c r="A59" s="66"/>
      <c r="B59" s="48"/>
      <c r="C59" s="48"/>
      <c r="D59" s="48"/>
      <c r="E59" s="48"/>
      <c r="F59" s="12"/>
      <c r="G59" s="12"/>
      <c r="H59" s="12"/>
      <c r="I59" s="49"/>
      <c r="J59" s="247"/>
      <c r="K59" s="247"/>
    </row>
    <row r="60" spans="1:11">
      <c r="A60" s="66" t="s">
        <v>492</v>
      </c>
      <c r="B60" s="48" t="s">
        <v>393</v>
      </c>
      <c r="C60" s="12">
        <v>56</v>
      </c>
      <c r="D60" s="12" t="s">
        <v>393</v>
      </c>
      <c r="E60" s="48">
        <v>56</v>
      </c>
      <c r="F60" s="48" t="s">
        <v>393</v>
      </c>
      <c r="G60" s="12">
        <v>10000</v>
      </c>
      <c r="H60" s="12" t="s">
        <v>393</v>
      </c>
      <c r="I60" s="13">
        <v>560</v>
      </c>
      <c r="J60" s="247"/>
      <c r="K60" s="247"/>
    </row>
    <row r="61" spans="1:11">
      <c r="A61" s="66" t="s">
        <v>493</v>
      </c>
      <c r="B61" s="12" t="s">
        <v>393</v>
      </c>
      <c r="C61" s="12">
        <v>265</v>
      </c>
      <c r="D61" s="85">
        <v>10</v>
      </c>
      <c r="E61" s="48">
        <v>275</v>
      </c>
      <c r="F61" s="12" t="s">
        <v>393</v>
      </c>
      <c r="G61" s="12">
        <v>14000</v>
      </c>
      <c r="H61" s="85">
        <v>22500</v>
      </c>
      <c r="I61" s="13">
        <v>3935</v>
      </c>
      <c r="J61" s="247"/>
      <c r="K61" s="247"/>
    </row>
    <row r="62" spans="1:11">
      <c r="A62" s="66" t="s">
        <v>494</v>
      </c>
      <c r="B62" s="48" t="s">
        <v>393</v>
      </c>
      <c r="C62" s="12">
        <v>39</v>
      </c>
      <c r="D62" s="85">
        <v>44</v>
      </c>
      <c r="E62" s="48">
        <v>83</v>
      </c>
      <c r="F62" s="48" t="s">
        <v>393</v>
      </c>
      <c r="G62" s="12">
        <v>5800</v>
      </c>
      <c r="H62" s="85">
        <v>13730</v>
      </c>
      <c r="I62" s="13">
        <v>830</v>
      </c>
      <c r="J62" s="247"/>
      <c r="K62" s="247"/>
    </row>
    <row r="63" spans="1:11">
      <c r="A63" s="76" t="s">
        <v>495</v>
      </c>
      <c r="B63" s="77" t="s">
        <v>393</v>
      </c>
      <c r="C63" s="77">
        <v>360</v>
      </c>
      <c r="D63" s="326">
        <v>54</v>
      </c>
      <c r="E63" s="77">
        <v>414</v>
      </c>
      <c r="F63" s="81" t="s">
        <v>393</v>
      </c>
      <c r="G63" s="81">
        <v>12489</v>
      </c>
      <c r="H63" s="326">
        <v>15354</v>
      </c>
      <c r="I63" s="78">
        <v>5325</v>
      </c>
      <c r="J63" s="247"/>
      <c r="K63" s="247"/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  <c r="J64" s="247"/>
      <c r="K64" s="247"/>
    </row>
    <row r="65" spans="1:11">
      <c r="A65" s="76" t="s">
        <v>496</v>
      </c>
      <c r="B65" s="77" t="s">
        <v>393</v>
      </c>
      <c r="C65" s="77">
        <v>33</v>
      </c>
      <c r="D65" s="326">
        <v>6</v>
      </c>
      <c r="E65" s="77">
        <v>39</v>
      </c>
      <c r="F65" s="81" t="s">
        <v>393</v>
      </c>
      <c r="G65" s="81">
        <v>14250</v>
      </c>
      <c r="H65" s="326">
        <v>19750</v>
      </c>
      <c r="I65" s="78">
        <v>593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 t="s">
        <v>393</v>
      </c>
      <c r="D67" s="48" t="s">
        <v>393</v>
      </c>
      <c r="E67" s="48" t="s">
        <v>393</v>
      </c>
      <c r="F67" s="48" t="s">
        <v>393</v>
      </c>
      <c r="G67" s="12" t="s">
        <v>393</v>
      </c>
      <c r="H67" s="48" t="s">
        <v>393</v>
      </c>
      <c r="I67" s="13" t="s">
        <v>393</v>
      </c>
      <c r="J67" s="247"/>
      <c r="K67" s="247"/>
    </row>
    <row r="68" spans="1:11">
      <c r="A68" s="66" t="s">
        <v>498</v>
      </c>
      <c r="B68" s="48" t="s">
        <v>393</v>
      </c>
      <c r="C68" s="12">
        <v>10</v>
      </c>
      <c r="D68" s="48" t="s">
        <v>393</v>
      </c>
      <c r="E68" s="48">
        <v>10</v>
      </c>
      <c r="F68" s="48" t="s">
        <v>393</v>
      </c>
      <c r="G68" s="12">
        <v>9370</v>
      </c>
      <c r="H68" s="48" t="s">
        <v>393</v>
      </c>
      <c r="I68" s="13">
        <v>94</v>
      </c>
      <c r="J68" s="247"/>
      <c r="K68" s="247"/>
    </row>
    <row r="69" spans="1:11">
      <c r="A69" s="76" t="s">
        <v>499</v>
      </c>
      <c r="B69" s="77" t="s">
        <v>393</v>
      </c>
      <c r="C69" s="77">
        <v>10</v>
      </c>
      <c r="D69" s="326" t="s">
        <v>393</v>
      </c>
      <c r="E69" s="77">
        <v>10</v>
      </c>
      <c r="F69" s="81" t="s">
        <v>393</v>
      </c>
      <c r="G69" s="81">
        <v>9370</v>
      </c>
      <c r="H69" s="326" t="s">
        <v>393</v>
      </c>
      <c r="I69" s="78">
        <v>94</v>
      </c>
      <c r="J69" s="247"/>
      <c r="K69" s="247"/>
    </row>
    <row r="70" spans="1:11">
      <c r="A70" s="66"/>
      <c r="B70" s="48"/>
      <c r="C70" s="48"/>
      <c r="D70" s="48"/>
      <c r="E70" s="48"/>
      <c r="F70" s="12"/>
      <c r="G70" s="12"/>
      <c r="H70" s="12"/>
      <c r="I70" s="49"/>
      <c r="J70" s="247"/>
      <c r="K70" s="247"/>
    </row>
    <row r="71" spans="1:11">
      <c r="A71" s="66" t="s">
        <v>500</v>
      </c>
      <c r="B71" s="48" t="s">
        <v>393</v>
      </c>
      <c r="C71" s="12">
        <v>39</v>
      </c>
      <c r="D71" s="12">
        <v>1348</v>
      </c>
      <c r="E71" s="48">
        <v>1387</v>
      </c>
      <c r="F71" s="48" t="s">
        <v>393</v>
      </c>
      <c r="G71" s="12">
        <v>9487</v>
      </c>
      <c r="H71" s="12">
        <v>22985</v>
      </c>
      <c r="I71" s="13">
        <v>31354</v>
      </c>
      <c r="J71" s="247"/>
      <c r="K71" s="247"/>
    </row>
    <row r="72" spans="1:11">
      <c r="A72" s="66" t="s">
        <v>501</v>
      </c>
      <c r="B72" s="48" t="s">
        <v>393</v>
      </c>
      <c r="C72" s="12">
        <v>61</v>
      </c>
      <c r="D72" s="48" t="s">
        <v>393</v>
      </c>
      <c r="E72" s="48">
        <v>61</v>
      </c>
      <c r="F72" s="48" t="s">
        <v>393</v>
      </c>
      <c r="G72" s="12">
        <v>15156</v>
      </c>
      <c r="H72" s="48" t="s">
        <v>393</v>
      </c>
      <c r="I72" s="13">
        <v>925</v>
      </c>
      <c r="J72" s="247"/>
      <c r="K72" s="247"/>
    </row>
    <row r="73" spans="1:11">
      <c r="A73" s="66" t="s">
        <v>502</v>
      </c>
      <c r="B73" s="12" t="s">
        <v>393</v>
      </c>
      <c r="C73" s="12">
        <v>85</v>
      </c>
      <c r="D73" s="85" t="s">
        <v>393</v>
      </c>
      <c r="E73" s="48">
        <v>85</v>
      </c>
      <c r="F73" s="12" t="s">
        <v>393</v>
      </c>
      <c r="G73" s="12">
        <v>11000</v>
      </c>
      <c r="H73" s="85" t="s">
        <v>393</v>
      </c>
      <c r="I73" s="13">
        <v>935</v>
      </c>
      <c r="J73" s="247"/>
      <c r="K73" s="247"/>
    </row>
    <row r="74" spans="1:11">
      <c r="A74" s="66" t="s">
        <v>503</v>
      </c>
      <c r="B74" s="85" t="s">
        <v>393</v>
      </c>
      <c r="C74" s="12">
        <v>550</v>
      </c>
      <c r="D74" s="85">
        <v>1122</v>
      </c>
      <c r="E74" s="48">
        <v>1672</v>
      </c>
      <c r="F74" s="85" t="s">
        <v>393</v>
      </c>
      <c r="G74" s="12">
        <v>16654</v>
      </c>
      <c r="H74" s="85">
        <v>23901</v>
      </c>
      <c r="I74" s="13">
        <v>35977</v>
      </c>
      <c r="J74" s="247"/>
      <c r="K74" s="247"/>
    </row>
    <row r="75" spans="1:11">
      <c r="A75" s="66" t="s">
        <v>504</v>
      </c>
      <c r="B75" s="12" t="s">
        <v>393</v>
      </c>
      <c r="C75" s="12" t="s">
        <v>393</v>
      </c>
      <c r="D75" s="48" t="s">
        <v>393</v>
      </c>
      <c r="E75" s="48" t="s">
        <v>393</v>
      </c>
      <c r="F75" s="12" t="s">
        <v>393</v>
      </c>
      <c r="G75" s="12" t="s">
        <v>393</v>
      </c>
      <c r="H75" s="48" t="s">
        <v>393</v>
      </c>
      <c r="I75" s="13" t="s">
        <v>393</v>
      </c>
      <c r="J75" s="247"/>
      <c r="K75" s="247"/>
    </row>
    <row r="76" spans="1:11">
      <c r="A76" s="66" t="s">
        <v>505</v>
      </c>
      <c r="B76" s="12" t="s">
        <v>393</v>
      </c>
      <c r="C76" s="12">
        <v>50</v>
      </c>
      <c r="D76" s="48" t="s">
        <v>393</v>
      </c>
      <c r="E76" s="48">
        <v>50</v>
      </c>
      <c r="F76" s="12" t="s">
        <v>393</v>
      </c>
      <c r="G76" s="12">
        <v>10080</v>
      </c>
      <c r="H76" s="48" t="s">
        <v>393</v>
      </c>
      <c r="I76" s="13">
        <v>504</v>
      </c>
      <c r="J76" s="247"/>
      <c r="K76" s="247"/>
    </row>
    <row r="77" spans="1:11">
      <c r="A77" s="66" t="s">
        <v>506</v>
      </c>
      <c r="B77" s="85">
        <v>17</v>
      </c>
      <c r="C77" s="12">
        <v>36</v>
      </c>
      <c r="D77" s="85">
        <v>600</v>
      </c>
      <c r="E77" s="48">
        <v>653</v>
      </c>
      <c r="F77" s="85">
        <v>8000</v>
      </c>
      <c r="G77" s="12">
        <v>10000</v>
      </c>
      <c r="H77" s="85">
        <v>16000</v>
      </c>
      <c r="I77" s="13">
        <v>10096</v>
      </c>
      <c r="J77" s="247"/>
      <c r="K77" s="247"/>
    </row>
    <row r="78" spans="1:11">
      <c r="A78" s="66" t="s">
        <v>507</v>
      </c>
      <c r="B78" s="48" t="s">
        <v>393</v>
      </c>
      <c r="C78" s="12">
        <v>5</v>
      </c>
      <c r="D78" s="48" t="s">
        <v>393</v>
      </c>
      <c r="E78" s="48">
        <v>5</v>
      </c>
      <c r="F78" s="48" t="s">
        <v>393</v>
      </c>
      <c r="G78" s="12">
        <v>10250</v>
      </c>
      <c r="H78" s="48" t="s">
        <v>393</v>
      </c>
      <c r="I78" s="13">
        <v>51</v>
      </c>
      <c r="J78" s="247"/>
      <c r="K78" s="247"/>
    </row>
    <row r="79" spans="1:11">
      <c r="A79" s="76" t="s">
        <v>508</v>
      </c>
      <c r="B79" s="77">
        <v>17</v>
      </c>
      <c r="C79" s="77">
        <v>826</v>
      </c>
      <c r="D79" s="326">
        <v>3070</v>
      </c>
      <c r="E79" s="77">
        <v>3913</v>
      </c>
      <c r="F79" s="81">
        <v>8000</v>
      </c>
      <c r="G79" s="81">
        <v>14896</v>
      </c>
      <c r="H79" s="326">
        <v>21955</v>
      </c>
      <c r="I79" s="78">
        <v>79842</v>
      </c>
      <c r="J79" s="247"/>
      <c r="K79" s="247"/>
    </row>
    <row r="80" spans="1:11">
      <c r="A80" s="66"/>
      <c r="B80" s="48"/>
      <c r="C80" s="48"/>
      <c r="D80" s="48"/>
      <c r="E80" s="48"/>
      <c r="F80" s="12"/>
      <c r="G80" s="12"/>
      <c r="H80" s="12"/>
      <c r="I80" s="49"/>
      <c r="J80" s="247"/>
      <c r="K80" s="247"/>
    </row>
    <row r="81" spans="1:9">
      <c r="A81" s="66" t="s">
        <v>509</v>
      </c>
      <c r="B81" s="85">
        <v>10</v>
      </c>
      <c r="C81" s="12">
        <v>118</v>
      </c>
      <c r="D81" s="85">
        <v>28</v>
      </c>
      <c r="E81" s="48">
        <v>156</v>
      </c>
      <c r="F81" s="85">
        <v>2000</v>
      </c>
      <c r="G81" s="12">
        <v>17316</v>
      </c>
      <c r="H81" s="85">
        <v>30000</v>
      </c>
      <c r="I81" s="13">
        <v>2904</v>
      </c>
    </row>
    <row r="82" spans="1:9">
      <c r="A82" s="66" t="s">
        <v>510</v>
      </c>
      <c r="B82" s="12" t="s">
        <v>393</v>
      </c>
      <c r="C82" s="12">
        <v>100</v>
      </c>
      <c r="D82" s="85">
        <v>30</v>
      </c>
      <c r="E82" s="48">
        <v>131</v>
      </c>
      <c r="F82" s="12" t="s">
        <v>393</v>
      </c>
      <c r="G82" s="12">
        <v>15000</v>
      </c>
      <c r="H82" s="85">
        <v>25000</v>
      </c>
      <c r="I82" s="13">
        <v>2261</v>
      </c>
    </row>
    <row r="83" spans="1:9">
      <c r="A83" s="76" t="s">
        <v>511</v>
      </c>
      <c r="B83" s="77">
        <v>10</v>
      </c>
      <c r="C83" s="77">
        <v>218</v>
      </c>
      <c r="D83" s="326">
        <v>58</v>
      </c>
      <c r="E83" s="77">
        <v>287</v>
      </c>
      <c r="F83" s="81">
        <v>2000</v>
      </c>
      <c r="G83" s="81">
        <v>16254</v>
      </c>
      <c r="H83" s="326">
        <v>27414</v>
      </c>
      <c r="I83" s="78">
        <v>5165</v>
      </c>
    </row>
    <row r="84" spans="1:9">
      <c r="A84" s="66"/>
      <c r="B84" s="48"/>
      <c r="C84" s="48"/>
      <c r="D84" s="48"/>
      <c r="E84" s="48"/>
      <c r="F84" s="12"/>
      <c r="G84" s="12"/>
      <c r="H84" s="12"/>
      <c r="I84" s="13"/>
    </row>
    <row r="85" spans="1:9" ht="13.5" thickBot="1">
      <c r="A85" s="69" t="s">
        <v>512</v>
      </c>
      <c r="B85" s="55">
        <v>167</v>
      </c>
      <c r="C85" s="55">
        <v>6530</v>
      </c>
      <c r="D85" s="55">
        <v>3482</v>
      </c>
      <c r="E85" s="55">
        <v>10180</v>
      </c>
      <c r="F85" s="205">
        <v>7612</v>
      </c>
      <c r="G85" s="205">
        <v>16839</v>
      </c>
      <c r="H85" s="205">
        <v>22151</v>
      </c>
      <c r="I85" s="56">
        <v>188380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Hoja178">
    <pageSetUpPr fitToPage="1"/>
  </sheetPr>
  <dimension ref="A1:F21"/>
  <sheetViews>
    <sheetView showGridLines="0" topLeftCell="A58" zoomScaleNormal="100" zoomScaleSheetLayoutView="75" workbookViewId="0">
      <selection activeCell="G42" sqref="G42"/>
    </sheetView>
  </sheetViews>
  <sheetFormatPr baseColWidth="10" defaultRowHeight="12.75"/>
  <cols>
    <col min="1" max="1" width="21.7109375" style="385" customWidth="1"/>
    <col min="2" max="6" width="19.85546875" style="385" customWidth="1"/>
    <col min="7" max="8" width="11.42578125" style="385"/>
    <col min="9" max="9" width="11.140625" style="385" customWidth="1"/>
    <col min="10" max="17" width="12" style="385" customWidth="1"/>
    <col min="18" max="16384" width="11.42578125" style="385"/>
  </cols>
  <sheetData>
    <row r="1" spans="1:6" s="415" customFormat="1" ht="18">
      <c r="A1" s="1557" t="s">
        <v>369</v>
      </c>
      <c r="B1" s="1557"/>
      <c r="C1" s="1557"/>
      <c r="D1" s="1557"/>
      <c r="E1" s="1557"/>
      <c r="F1" s="1557"/>
    </row>
    <row r="2" spans="1:6" s="416" customFormat="1" ht="12.75" customHeight="1"/>
    <row r="3" spans="1:6" s="416" customFormat="1" ht="15">
      <c r="A3" s="1565" t="s">
        <v>1023</v>
      </c>
      <c r="B3" s="1565"/>
      <c r="C3" s="1565"/>
      <c r="D3" s="1565"/>
      <c r="E3" s="1565"/>
      <c r="F3" s="1565"/>
    </row>
    <row r="4" spans="1:6" s="416" customFormat="1" ht="15">
      <c r="A4" s="1565" t="s">
        <v>675</v>
      </c>
      <c r="B4" s="1565"/>
      <c r="C4" s="1565"/>
      <c r="D4" s="1565"/>
      <c r="E4" s="1565"/>
      <c r="F4" s="1565"/>
    </row>
    <row r="5" spans="1:6" s="416" customFormat="1" ht="13.5" customHeight="1" thickBot="1">
      <c r="A5" s="417"/>
      <c r="B5" s="418"/>
      <c r="C5" s="418"/>
      <c r="D5" s="418"/>
      <c r="E5" s="418"/>
      <c r="F5" s="418"/>
    </row>
    <row r="6" spans="1:6" ht="22.5" customHeight="1">
      <c r="A6" s="1673" t="s">
        <v>372</v>
      </c>
      <c r="B6" s="146"/>
      <c r="C6" s="146"/>
      <c r="D6" s="146"/>
      <c r="E6" s="147" t="s">
        <v>514</v>
      </c>
      <c r="F6" s="148"/>
    </row>
    <row r="7" spans="1:6" ht="12.75" customHeight="1">
      <c r="A7" s="1674"/>
      <c r="B7" s="125" t="s">
        <v>373</v>
      </c>
      <c r="C7" s="125" t="s">
        <v>380</v>
      </c>
      <c r="D7" s="125" t="s">
        <v>1083</v>
      </c>
      <c r="E7" s="125" t="s">
        <v>515</v>
      </c>
      <c r="F7" s="43" t="s">
        <v>375</v>
      </c>
    </row>
    <row r="8" spans="1:6" ht="15" customHeight="1">
      <c r="A8" s="1674"/>
      <c r="B8" s="125" t="s">
        <v>376</v>
      </c>
      <c r="C8" s="125" t="s">
        <v>517</v>
      </c>
      <c r="D8" s="62" t="s">
        <v>377</v>
      </c>
      <c r="E8" s="125" t="s">
        <v>518</v>
      </c>
      <c r="F8" s="43" t="s">
        <v>378</v>
      </c>
    </row>
    <row r="9" spans="1:6" ht="13.5" thickBot="1">
      <c r="A9" s="1675"/>
      <c r="B9" s="64"/>
      <c r="C9" s="64"/>
      <c r="D9" s="64"/>
      <c r="E9" s="134" t="s">
        <v>519</v>
      </c>
      <c r="F9" s="150"/>
    </row>
    <row r="10" spans="1:6" ht="28.5" customHeight="1">
      <c r="A10" s="15">
        <v>2004</v>
      </c>
      <c r="B10" s="1427">
        <v>9.64</v>
      </c>
      <c r="C10" s="1436">
        <v>71.97821576763485</v>
      </c>
      <c r="D10" s="1427">
        <v>69.387</v>
      </c>
      <c r="E10" s="1432">
        <v>59.01</v>
      </c>
      <c r="F10" s="1434">
        <v>40945.268700000001</v>
      </c>
    </row>
    <row r="11" spans="1:6">
      <c r="A11" s="15">
        <v>2005</v>
      </c>
      <c r="B11" s="1427">
        <v>8.4149999999999991</v>
      </c>
      <c r="C11" s="1436">
        <v>65.073083778966136</v>
      </c>
      <c r="D11" s="1427">
        <v>54.759</v>
      </c>
      <c r="E11" s="1432">
        <v>59.92</v>
      </c>
      <c r="F11" s="1434">
        <v>32811.592800000006</v>
      </c>
    </row>
    <row r="12" spans="1:6">
      <c r="A12" s="15">
        <v>2006</v>
      </c>
      <c r="B12" s="1427">
        <v>11.47</v>
      </c>
      <c r="C12" s="1436">
        <v>67.823016564952056</v>
      </c>
      <c r="D12" s="1427">
        <v>77.793000000000006</v>
      </c>
      <c r="E12" s="1432">
        <v>65.61</v>
      </c>
      <c r="F12" s="1434">
        <v>51039.987300000001</v>
      </c>
    </row>
    <row r="13" spans="1:6">
      <c r="A13" s="15">
        <v>2007</v>
      </c>
      <c r="B13" s="1427">
        <v>12.451000000000001</v>
      </c>
      <c r="C13" s="1436">
        <v>59.382378925387513</v>
      </c>
      <c r="D13" s="1427">
        <v>73.936999999999998</v>
      </c>
      <c r="E13" s="1432">
        <v>72.680000000000007</v>
      </c>
      <c r="F13" s="1434">
        <v>53737.411600000007</v>
      </c>
    </row>
    <row r="14" spans="1:6">
      <c r="A14" s="15">
        <v>2008</v>
      </c>
      <c r="B14" s="1427">
        <v>11.28</v>
      </c>
      <c r="C14" s="1436">
        <v>66.877659574468083</v>
      </c>
      <c r="D14" s="1427">
        <v>75.438000000000002</v>
      </c>
      <c r="E14" s="1432">
        <v>73.06</v>
      </c>
      <c r="F14" s="1434">
        <v>55115.002800000002</v>
      </c>
    </row>
    <row r="15" spans="1:6">
      <c r="A15" s="15">
        <v>2009</v>
      </c>
      <c r="B15" s="1427">
        <v>13.552</v>
      </c>
      <c r="C15" s="1436">
        <v>67.773760330578511</v>
      </c>
      <c r="D15" s="1427">
        <v>91.846999999999994</v>
      </c>
      <c r="E15" s="1432">
        <v>61.08</v>
      </c>
      <c r="F15" s="1434">
        <v>56100.147599999989</v>
      </c>
    </row>
    <row r="16" spans="1:6">
      <c r="A16" s="15">
        <v>2010</v>
      </c>
      <c r="B16" s="1427">
        <v>13.288</v>
      </c>
      <c r="C16" s="1436">
        <v>62.861228175797706</v>
      </c>
      <c r="D16" s="1427">
        <v>83.53</v>
      </c>
      <c r="E16" s="1432">
        <v>68.010000000000005</v>
      </c>
      <c r="F16" s="1434">
        <v>56808.753000000004</v>
      </c>
    </row>
    <row r="17" spans="1:6">
      <c r="A17" s="15">
        <v>2011</v>
      </c>
      <c r="B17" s="1427">
        <v>12.337999999999999</v>
      </c>
      <c r="C17" s="1436">
        <v>69.136002593613227</v>
      </c>
      <c r="D17" s="1427">
        <v>85.3</v>
      </c>
      <c r="E17" s="1432">
        <v>60.24</v>
      </c>
      <c r="F17" s="1434">
        <v>51384.72</v>
      </c>
    </row>
    <row r="18" spans="1:6">
      <c r="A18" s="15">
        <v>2012</v>
      </c>
      <c r="B18" s="1427">
        <v>11.603999999999999</v>
      </c>
      <c r="C18" s="1436">
        <v>68.520337814546707</v>
      </c>
      <c r="D18" s="1427">
        <v>79.510999999999996</v>
      </c>
      <c r="E18" s="1432">
        <v>59.91</v>
      </c>
      <c r="F18" s="1434">
        <v>47635.040099999998</v>
      </c>
    </row>
    <row r="19" spans="1:6">
      <c r="A19" s="15">
        <v>2013</v>
      </c>
      <c r="B19" s="1427">
        <v>11.867000000000001</v>
      </c>
      <c r="C19" s="1436">
        <v>72.133647931237888</v>
      </c>
      <c r="D19" s="1427">
        <v>85.600999999999999</v>
      </c>
      <c r="E19" s="1432">
        <v>65.37</v>
      </c>
      <c r="F19" s="1434">
        <v>55957.373700000011</v>
      </c>
    </row>
    <row r="20" spans="1:6" ht="13.5" thickBot="1">
      <c r="A20" s="15">
        <v>2014</v>
      </c>
      <c r="B20" s="1427">
        <v>13.624000000000001</v>
      </c>
      <c r="C20" s="1436">
        <f t="shared" ref="C20" si="0">D20/B20*10</f>
        <v>72.57633587786259</v>
      </c>
      <c r="D20" s="1427">
        <v>98.878</v>
      </c>
      <c r="E20" s="1432">
        <v>61.24</v>
      </c>
      <c r="F20" s="1435">
        <v>60552.887200000005</v>
      </c>
    </row>
    <row r="21" spans="1:6" ht="13.15" customHeight="1">
      <c r="A21" s="476" t="s">
        <v>1084</v>
      </c>
      <c r="B21" s="422"/>
      <c r="C21" s="422"/>
      <c r="D21" s="422"/>
      <c r="E21" s="422"/>
      <c r="F21" s="422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Hoja179">
    <pageSetUpPr fitToPage="1"/>
  </sheetPr>
  <dimension ref="A1:L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42578125" style="240" customWidth="1"/>
    <col min="2" max="9" width="17.140625" style="240" customWidth="1"/>
    <col min="10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2" s="91" customFormat="1" ht="12.75" customHeight="1">
      <c r="A2" s="388"/>
    </row>
    <row r="3" spans="1:12" s="91" customFormat="1" ht="15">
      <c r="A3" s="1545" t="s">
        <v>1435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  <c r="L3" s="129"/>
    </row>
    <row r="4" spans="1:12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2" s="739" customFormat="1" ht="27.75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2" s="739" customFormat="1" ht="27.75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2" s="739" customFormat="1" ht="27.75" customHeight="1" thickBot="1">
      <c r="A7" s="1549"/>
      <c r="B7" s="1702"/>
      <c r="C7" s="1196" t="s">
        <v>883</v>
      </c>
      <c r="D7" s="1196" t="s">
        <v>884</v>
      </c>
      <c r="E7" s="1702" t="s">
        <v>389</v>
      </c>
      <c r="F7" s="1702"/>
      <c r="G7" s="1196" t="s">
        <v>883</v>
      </c>
      <c r="H7" s="1196" t="s">
        <v>884</v>
      </c>
      <c r="I7" s="1543"/>
    </row>
    <row r="8" spans="1:12">
      <c r="A8" s="75" t="s">
        <v>452</v>
      </c>
      <c r="B8" s="126" t="s">
        <v>393</v>
      </c>
      <c r="C8" s="126">
        <v>56</v>
      </c>
      <c r="D8" s="45" t="s">
        <v>393</v>
      </c>
      <c r="E8" s="45">
        <v>56</v>
      </c>
      <c r="F8" s="126" t="s">
        <v>393</v>
      </c>
      <c r="G8" s="126">
        <v>6470</v>
      </c>
      <c r="H8" s="45" t="s">
        <v>393</v>
      </c>
      <c r="I8" s="135">
        <v>362</v>
      </c>
      <c r="J8" s="247"/>
      <c r="K8" s="247"/>
    </row>
    <row r="9" spans="1:12">
      <c r="A9" s="66" t="s">
        <v>453</v>
      </c>
      <c r="B9" s="12" t="s">
        <v>393</v>
      </c>
      <c r="C9" s="12">
        <v>20</v>
      </c>
      <c r="D9" s="48" t="s">
        <v>393</v>
      </c>
      <c r="E9" s="48">
        <v>20</v>
      </c>
      <c r="F9" s="12" t="s">
        <v>393</v>
      </c>
      <c r="G9" s="12">
        <v>5960</v>
      </c>
      <c r="H9" s="48" t="s">
        <v>393</v>
      </c>
      <c r="I9" s="13">
        <v>119</v>
      </c>
      <c r="J9" s="247"/>
      <c r="K9" s="247"/>
    </row>
    <row r="10" spans="1:12">
      <c r="A10" s="66" t="s">
        <v>454</v>
      </c>
      <c r="B10" s="48" t="s">
        <v>393</v>
      </c>
      <c r="C10" s="48">
        <v>30</v>
      </c>
      <c r="D10" s="48" t="s">
        <v>393</v>
      </c>
      <c r="E10" s="48">
        <v>30</v>
      </c>
      <c r="F10" s="12" t="s">
        <v>393</v>
      </c>
      <c r="G10" s="12">
        <v>5750</v>
      </c>
      <c r="H10" s="48" t="s">
        <v>393</v>
      </c>
      <c r="I10" s="49">
        <v>173</v>
      </c>
      <c r="J10" s="247"/>
      <c r="K10" s="247"/>
    </row>
    <row r="11" spans="1:12">
      <c r="A11" s="66" t="s">
        <v>455</v>
      </c>
      <c r="B11" s="12" t="s">
        <v>393</v>
      </c>
      <c r="C11" s="12">
        <v>44</v>
      </c>
      <c r="D11" s="85" t="s">
        <v>393</v>
      </c>
      <c r="E11" s="48">
        <v>44</v>
      </c>
      <c r="F11" s="12" t="s">
        <v>393</v>
      </c>
      <c r="G11" s="12">
        <v>6310</v>
      </c>
      <c r="H11" s="85" t="s">
        <v>393</v>
      </c>
      <c r="I11" s="13">
        <v>278</v>
      </c>
      <c r="J11" s="247"/>
      <c r="K11" s="247"/>
    </row>
    <row r="12" spans="1:12">
      <c r="A12" s="76" t="s">
        <v>456</v>
      </c>
      <c r="B12" s="77" t="s">
        <v>393</v>
      </c>
      <c r="C12" s="77">
        <v>150</v>
      </c>
      <c r="D12" s="326" t="s">
        <v>393</v>
      </c>
      <c r="E12" s="77">
        <v>150</v>
      </c>
      <c r="F12" s="81" t="s">
        <v>393</v>
      </c>
      <c r="G12" s="81">
        <v>6211</v>
      </c>
      <c r="H12" s="326" t="s">
        <v>393</v>
      </c>
      <c r="I12" s="78">
        <v>932</v>
      </c>
      <c r="J12" s="247"/>
      <c r="K12" s="247"/>
    </row>
    <row r="13" spans="1:12">
      <c r="A13" s="66"/>
      <c r="B13" s="48"/>
      <c r="C13" s="48"/>
      <c r="D13" s="48"/>
      <c r="E13" s="48"/>
      <c r="F13" s="12"/>
      <c r="G13" s="12"/>
      <c r="H13" s="48"/>
      <c r="I13" s="49"/>
      <c r="J13" s="247"/>
      <c r="K13" s="247"/>
    </row>
    <row r="14" spans="1:12">
      <c r="A14" s="76" t="s">
        <v>457</v>
      </c>
      <c r="B14" s="77">
        <v>15</v>
      </c>
      <c r="C14" s="77" t="s">
        <v>393</v>
      </c>
      <c r="D14" s="326" t="s">
        <v>393</v>
      </c>
      <c r="E14" s="77">
        <v>15</v>
      </c>
      <c r="F14" s="81">
        <v>5000</v>
      </c>
      <c r="G14" s="81" t="s">
        <v>393</v>
      </c>
      <c r="H14" s="326" t="s">
        <v>393</v>
      </c>
      <c r="I14" s="78">
        <v>75</v>
      </c>
      <c r="J14" s="247"/>
      <c r="K14" s="247"/>
    </row>
    <row r="15" spans="1:12">
      <c r="A15" s="66"/>
      <c r="B15" s="48"/>
      <c r="C15" s="48"/>
      <c r="D15" s="48"/>
      <c r="E15" s="48"/>
      <c r="F15" s="12"/>
      <c r="G15" s="12"/>
      <c r="H15" s="48"/>
      <c r="I15" s="49"/>
      <c r="J15" s="247"/>
      <c r="K15" s="247"/>
    </row>
    <row r="16" spans="1:12">
      <c r="A16" s="76" t="s">
        <v>458</v>
      </c>
      <c r="B16" s="77">
        <v>1</v>
      </c>
      <c r="C16" s="77" t="s">
        <v>393</v>
      </c>
      <c r="D16" s="326" t="s">
        <v>393</v>
      </c>
      <c r="E16" s="77">
        <v>1</v>
      </c>
      <c r="F16" s="81">
        <v>6300</v>
      </c>
      <c r="G16" s="81" t="s">
        <v>393</v>
      </c>
      <c r="H16" s="326" t="s">
        <v>393</v>
      </c>
      <c r="I16" s="78">
        <v>6</v>
      </c>
      <c r="J16" s="247"/>
      <c r="K16" s="247"/>
    </row>
    <row r="17" spans="1:11">
      <c r="A17" s="66"/>
      <c r="B17" s="12"/>
      <c r="C17" s="85"/>
      <c r="D17" s="48"/>
      <c r="E17" s="48"/>
      <c r="F17" s="12"/>
      <c r="G17" s="85"/>
      <c r="H17" s="48"/>
      <c r="I17" s="13"/>
      <c r="J17" s="247"/>
      <c r="K17" s="247"/>
    </row>
    <row r="18" spans="1:11">
      <c r="A18" s="66" t="s">
        <v>537</v>
      </c>
      <c r="B18" s="12" t="s">
        <v>393</v>
      </c>
      <c r="C18" s="12">
        <v>44</v>
      </c>
      <c r="D18" s="48" t="s">
        <v>393</v>
      </c>
      <c r="E18" s="48">
        <v>44</v>
      </c>
      <c r="F18" s="12" t="s">
        <v>393</v>
      </c>
      <c r="G18" s="12">
        <v>7000</v>
      </c>
      <c r="H18" s="48" t="s">
        <v>393</v>
      </c>
      <c r="I18" s="13">
        <v>308</v>
      </c>
      <c r="J18" s="247"/>
      <c r="K18" s="247"/>
    </row>
    <row r="19" spans="1:11">
      <c r="A19" s="66" t="s">
        <v>460</v>
      </c>
      <c r="B19" s="12">
        <v>22</v>
      </c>
      <c r="C19" s="12">
        <v>8</v>
      </c>
      <c r="D19" s="48" t="s">
        <v>393</v>
      </c>
      <c r="E19" s="48">
        <v>30</v>
      </c>
      <c r="F19" s="12">
        <v>4300</v>
      </c>
      <c r="G19" s="12">
        <v>7700</v>
      </c>
      <c r="H19" s="48" t="s">
        <v>393</v>
      </c>
      <c r="I19" s="13">
        <v>156</v>
      </c>
    </row>
    <row r="20" spans="1:11">
      <c r="A20" s="66" t="s">
        <v>461</v>
      </c>
      <c r="B20" s="48">
        <v>18</v>
      </c>
      <c r="C20" s="48">
        <v>6</v>
      </c>
      <c r="D20" s="48" t="s">
        <v>393</v>
      </c>
      <c r="E20" s="48">
        <v>24</v>
      </c>
      <c r="F20" s="12">
        <v>4750</v>
      </c>
      <c r="G20" s="12">
        <v>8800</v>
      </c>
      <c r="H20" s="48" t="s">
        <v>393</v>
      </c>
      <c r="I20" s="49">
        <v>138</v>
      </c>
      <c r="J20" s="247"/>
      <c r="K20" s="247"/>
    </row>
    <row r="21" spans="1:11">
      <c r="A21" s="76" t="s">
        <v>462</v>
      </c>
      <c r="B21" s="77">
        <v>40</v>
      </c>
      <c r="C21" s="77">
        <v>58</v>
      </c>
      <c r="D21" s="326" t="s">
        <v>393</v>
      </c>
      <c r="E21" s="77">
        <v>98</v>
      </c>
      <c r="F21" s="81">
        <v>4503</v>
      </c>
      <c r="G21" s="81">
        <v>7283</v>
      </c>
      <c r="H21" s="326" t="s">
        <v>393</v>
      </c>
      <c r="I21" s="78">
        <v>602</v>
      </c>
      <c r="J21" s="247"/>
      <c r="K21" s="247"/>
    </row>
    <row r="22" spans="1:11">
      <c r="A22" s="66"/>
      <c r="B22" s="48"/>
      <c r="C22" s="48"/>
      <c r="D22" s="48"/>
      <c r="E22" s="48"/>
      <c r="F22" s="12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2076</v>
      </c>
      <c r="D23" s="326" t="s">
        <v>393</v>
      </c>
      <c r="E23" s="77">
        <v>2076</v>
      </c>
      <c r="F23" s="81" t="s">
        <v>393</v>
      </c>
      <c r="G23" s="81">
        <v>6488</v>
      </c>
      <c r="H23" s="326" t="s">
        <v>393</v>
      </c>
      <c r="I23" s="78">
        <v>13469</v>
      </c>
      <c r="J23" s="247"/>
      <c r="K23" s="247"/>
    </row>
    <row r="24" spans="1:11">
      <c r="A24" s="66"/>
      <c r="B24" s="48"/>
      <c r="C24" s="48"/>
      <c r="D24" s="48"/>
      <c r="E24" s="48"/>
      <c r="F24" s="12"/>
      <c r="G24" s="12"/>
      <c r="H24" s="48"/>
      <c r="I24" s="49"/>
      <c r="J24" s="247"/>
      <c r="K24" s="247"/>
    </row>
    <row r="25" spans="1:11">
      <c r="A25" s="76" t="s">
        <v>464</v>
      </c>
      <c r="B25" s="77" t="s">
        <v>393</v>
      </c>
      <c r="C25" s="77">
        <v>1362</v>
      </c>
      <c r="D25" s="326">
        <v>1</v>
      </c>
      <c r="E25" s="77">
        <v>1363</v>
      </c>
      <c r="F25" s="81" t="s">
        <v>393</v>
      </c>
      <c r="G25" s="81">
        <v>8755</v>
      </c>
      <c r="H25" s="326">
        <v>12000</v>
      </c>
      <c r="I25" s="78">
        <v>11936</v>
      </c>
      <c r="J25" s="247"/>
      <c r="K25" s="247"/>
    </row>
    <row r="26" spans="1:11">
      <c r="A26" s="66"/>
      <c r="B26" s="48"/>
      <c r="C26" s="48"/>
      <c r="D26" s="48"/>
      <c r="E26" s="48"/>
      <c r="F26" s="48"/>
      <c r="G26" s="12"/>
      <c r="H26" s="48"/>
      <c r="I26" s="49"/>
      <c r="J26" s="247"/>
      <c r="K26" s="247"/>
    </row>
    <row r="27" spans="1:11">
      <c r="A27" s="66" t="s">
        <v>465</v>
      </c>
      <c r="B27" s="48" t="s">
        <v>393</v>
      </c>
      <c r="C27" s="12">
        <v>2525</v>
      </c>
      <c r="D27" s="48" t="s">
        <v>393</v>
      </c>
      <c r="E27" s="48">
        <v>2525</v>
      </c>
      <c r="F27" s="85">
        <v>4225</v>
      </c>
      <c r="G27" s="12">
        <v>8000</v>
      </c>
      <c r="H27" s="48" t="s">
        <v>393</v>
      </c>
      <c r="I27" s="13">
        <v>20200</v>
      </c>
      <c r="J27" s="247"/>
      <c r="K27" s="247"/>
    </row>
    <row r="28" spans="1:11">
      <c r="A28" s="66" t="s">
        <v>466</v>
      </c>
      <c r="B28" s="12" t="s">
        <v>393</v>
      </c>
      <c r="C28" s="12" t="s">
        <v>393</v>
      </c>
      <c r="D28" s="48" t="s">
        <v>393</v>
      </c>
      <c r="E28" s="48" t="s">
        <v>393</v>
      </c>
      <c r="F28" s="12" t="s">
        <v>393</v>
      </c>
      <c r="G28" s="12" t="s">
        <v>393</v>
      </c>
      <c r="H28" s="48" t="s">
        <v>393</v>
      </c>
      <c r="I28" s="13" t="s">
        <v>393</v>
      </c>
    </row>
    <row r="29" spans="1:11">
      <c r="A29" s="66" t="s">
        <v>467</v>
      </c>
      <c r="B29" s="48" t="s">
        <v>393</v>
      </c>
      <c r="C29" s="48">
        <v>1355</v>
      </c>
      <c r="D29" s="48" t="s">
        <v>393</v>
      </c>
      <c r="E29" s="48">
        <v>1355</v>
      </c>
      <c r="F29" s="12" t="s">
        <v>393</v>
      </c>
      <c r="G29" s="12">
        <v>6000</v>
      </c>
      <c r="H29" s="48" t="s">
        <v>393</v>
      </c>
      <c r="I29" s="49">
        <v>8130</v>
      </c>
      <c r="J29" s="247"/>
      <c r="K29" s="247"/>
    </row>
    <row r="30" spans="1:11">
      <c r="A30" s="76" t="s">
        <v>468</v>
      </c>
      <c r="B30" s="77" t="s">
        <v>393</v>
      </c>
      <c r="C30" s="77">
        <v>3880</v>
      </c>
      <c r="D30" s="326" t="s">
        <v>393</v>
      </c>
      <c r="E30" s="77">
        <v>3880</v>
      </c>
      <c r="F30" s="81" t="s">
        <v>393</v>
      </c>
      <c r="G30" s="81">
        <v>7302</v>
      </c>
      <c r="H30" s="326" t="s">
        <v>393</v>
      </c>
      <c r="I30" s="78">
        <v>28330</v>
      </c>
      <c r="J30" s="247"/>
      <c r="K30" s="247"/>
    </row>
    <row r="31" spans="1:11">
      <c r="A31" s="66"/>
      <c r="B31" s="83"/>
      <c r="C31" s="83"/>
      <c r="D31" s="48"/>
      <c r="E31" s="48"/>
      <c r="F31" s="83"/>
      <c r="G31" s="83"/>
      <c r="H31" s="48"/>
      <c r="I31" s="13"/>
      <c r="J31" s="247"/>
      <c r="K31" s="247"/>
    </row>
    <row r="32" spans="1:11">
      <c r="A32" s="66" t="s">
        <v>469</v>
      </c>
      <c r="B32" s="83" t="s">
        <v>393</v>
      </c>
      <c r="C32" s="83">
        <v>57</v>
      </c>
      <c r="D32" s="48">
        <v>2</v>
      </c>
      <c r="E32" s="48">
        <v>59</v>
      </c>
      <c r="F32" s="83" t="s">
        <v>393</v>
      </c>
      <c r="G32" s="83">
        <v>7370</v>
      </c>
      <c r="H32" s="48">
        <v>24875</v>
      </c>
      <c r="I32" s="13">
        <v>470</v>
      </c>
      <c r="J32" s="247"/>
      <c r="K32" s="247"/>
    </row>
    <row r="33" spans="1:11">
      <c r="A33" s="66" t="s">
        <v>470</v>
      </c>
      <c r="B33" s="83" t="s">
        <v>393</v>
      </c>
      <c r="C33" s="83">
        <v>34</v>
      </c>
      <c r="D33" s="48" t="s">
        <v>393</v>
      </c>
      <c r="E33" s="48">
        <v>34</v>
      </c>
      <c r="F33" s="83" t="s">
        <v>393</v>
      </c>
      <c r="G33" s="83">
        <v>8432</v>
      </c>
      <c r="H33" s="48" t="s">
        <v>393</v>
      </c>
      <c r="I33" s="13">
        <v>287</v>
      </c>
      <c r="J33" s="247"/>
      <c r="K33" s="247"/>
    </row>
    <row r="34" spans="1:11">
      <c r="A34" s="66" t="s">
        <v>471</v>
      </c>
      <c r="B34" s="12" t="s">
        <v>393</v>
      </c>
      <c r="C34" s="12">
        <v>158</v>
      </c>
      <c r="D34" s="48" t="s">
        <v>393</v>
      </c>
      <c r="E34" s="48">
        <v>158</v>
      </c>
      <c r="F34" s="12" t="s">
        <v>393</v>
      </c>
      <c r="G34" s="12">
        <v>7548</v>
      </c>
      <c r="H34" s="48" t="s">
        <v>393</v>
      </c>
      <c r="I34" s="13">
        <v>1193</v>
      </c>
    </row>
    <row r="35" spans="1:11">
      <c r="A35" s="66" t="s">
        <v>472</v>
      </c>
      <c r="B35" s="48" t="s">
        <v>393</v>
      </c>
      <c r="C35" s="48">
        <v>19</v>
      </c>
      <c r="D35" s="48" t="s">
        <v>393</v>
      </c>
      <c r="E35" s="48">
        <v>19</v>
      </c>
      <c r="F35" s="12" t="s">
        <v>393</v>
      </c>
      <c r="G35" s="12">
        <v>6000</v>
      </c>
      <c r="H35" s="12" t="s">
        <v>393</v>
      </c>
      <c r="I35" s="49">
        <v>114</v>
      </c>
      <c r="J35" s="247"/>
      <c r="K35" s="247"/>
    </row>
    <row r="36" spans="1:11">
      <c r="A36" s="76" t="s">
        <v>473</v>
      </c>
      <c r="B36" s="77" t="s">
        <v>393</v>
      </c>
      <c r="C36" s="77">
        <v>268</v>
      </c>
      <c r="D36" s="326">
        <v>2</v>
      </c>
      <c r="E36" s="77">
        <v>270</v>
      </c>
      <c r="F36" s="81" t="s">
        <v>393</v>
      </c>
      <c r="G36" s="81">
        <v>7513</v>
      </c>
      <c r="H36" s="326">
        <v>24875</v>
      </c>
      <c r="I36" s="78">
        <v>2064</v>
      </c>
      <c r="J36" s="247"/>
      <c r="K36" s="247"/>
    </row>
    <row r="37" spans="1:11">
      <c r="A37" s="66"/>
      <c r="B37" s="48"/>
      <c r="C37" s="48"/>
      <c r="D37" s="48"/>
      <c r="E37" s="48"/>
      <c r="F37" s="12"/>
      <c r="G37" s="12"/>
      <c r="H37" s="12"/>
      <c r="I37" s="49"/>
      <c r="J37" s="247"/>
      <c r="K37" s="247"/>
    </row>
    <row r="38" spans="1:11">
      <c r="A38" s="76" t="s">
        <v>474</v>
      </c>
      <c r="B38" s="77" t="s">
        <v>393</v>
      </c>
      <c r="C38" s="77">
        <v>6</v>
      </c>
      <c r="D38" s="326" t="s">
        <v>393</v>
      </c>
      <c r="E38" s="77">
        <v>6</v>
      </c>
      <c r="F38" s="81" t="s">
        <v>393</v>
      </c>
      <c r="G38" s="81">
        <v>2500</v>
      </c>
      <c r="H38" s="326" t="s">
        <v>393</v>
      </c>
      <c r="I38" s="78">
        <v>15</v>
      </c>
      <c r="J38" s="247"/>
      <c r="K38" s="247"/>
    </row>
    <row r="39" spans="1:11">
      <c r="A39" s="66"/>
      <c r="B39" s="12"/>
      <c r="C39" s="12"/>
      <c r="D39" s="48"/>
      <c r="E39" s="48"/>
      <c r="F39" s="12"/>
      <c r="G39" s="12"/>
      <c r="H39" s="48"/>
      <c r="I39" s="13"/>
      <c r="J39" s="247"/>
      <c r="K39" s="247"/>
    </row>
    <row r="40" spans="1:11">
      <c r="A40" s="66" t="s">
        <v>538</v>
      </c>
      <c r="B40" s="12" t="s">
        <v>393</v>
      </c>
      <c r="C40" s="12">
        <v>65</v>
      </c>
      <c r="D40" s="48" t="s">
        <v>393</v>
      </c>
      <c r="E40" s="48">
        <v>65</v>
      </c>
      <c r="F40" s="12" t="s">
        <v>393</v>
      </c>
      <c r="G40" s="12">
        <v>4800</v>
      </c>
      <c r="H40" s="48" t="s">
        <v>393</v>
      </c>
      <c r="I40" s="13">
        <v>312</v>
      </c>
      <c r="J40" s="247"/>
      <c r="K40" s="247"/>
    </row>
    <row r="41" spans="1:11">
      <c r="A41" s="66" t="s">
        <v>476</v>
      </c>
      <c r="B41" s="48">
        <v>115</v>
      </c>
      <c r="C41" s="12" t="s">
        <v>393</v>
      </c>
      <c r="D41" s="48" t="s">
        <v>393</v>
      </c>
      <c r="E41" s="48">
        <v>115</v>
      </c>
      <c r="F41" s="48">
        <v>8000</v>
      </c>
      <c r="G41" s="12" t="s">
        <v>393</v>
      </c>
      <c r="H41" s="48" t="s">
        <v>393</v>
      </c>
      <c r="I41" s="13">
        <v>920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48" t="s">
        <v>393</v>
      </c>
      <c r="C43" s="12">
        <v>138</v>
      </c>
      <c r="D43" s="48" t="s">
        <v>393</v>
      </c>
      <c r="E43" s="48">
        <v>138</v>
      </c>
      <c r="F43" s="48" t="s">
        <v>393</v>
      </c>
      <c r="G43" s="12">
        <v>4500</v>
      </c>
      <c r="H43" s="48" t="s">
        <v>393</v>
      </c>
      <c r="I43" s="13">
        <v>621</v>
      </c>
      <c r="J43" s="247"/>
      <c r="K43" s="247"/>
    </row>
    <row r="44" spans="1:11">
      <c r="A44" s="66" t="s">
        <v>479</v>
      </c>
      <c r="B44" s="12" t="s">
        <v>393</v>
      </c>
      <c r="C44" s="12">
        <v>2</v>
      </c>
      <c r="D44" s="48" t="s">
        <v>393</v>
      </c>
      <c r="E44" s="48">
        <v>2</v>
      </c>
      <c r="F44" s="12" t="s">
        <v>393</v>
      </c>
      <c r="G44" s="12">
        <v>6000</v>
      </c>
      <c r="H44" s="48" t="s">
        <v>393</v>
      </c>
      <c r="I44" s="13">
        <v>12</v>
      </c>
      <c r="J44" s="247"/>
      <c r="K44" s="247"/>
    </row>
    <row r="45" spans="1:11">
      <c r="A45" s="66" t="s">
        <v>480</v>
      </c>
      <c r="B45" s="48" t="s">
        <v>393</v>
      </c>
      <c r="C45" s="12">
        <v>52</v>
      </c>
      <c r="D45" s="48" t="s">
        <v>393</v>
      </c>
      <c r="E45" s="48">
        <v>52</v>
      </c>
      <c r="F45" s="48" t="s">
        <v>393</v>
      </c>
      <c r="G45" s="12">
        <v>12000</v>
      </c>
      <c r="H45" s="48" t="s">
        <v>393</v>
      </c>
      <c r="I45" s="13">
        <v>624</v>
      </c>
      <c r="J45" s="247"/>
      <c r="K45" s="247"/>
    </row>
    <row r="46" spans="1:11">
      <c r="A46" s="66" t="s">
        <v>481</v>
      </c>
      <c r="B46" s="12" t="s">
        <v>393</v>
      </c>
      <c r="C46" s="12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48" t="s">
        <v>393</v>
      </c>
      <c r="I46" s="13" t="s">
        <v>393</v>
      </c>
      <c r="J46" s="247"/>
      <c r="K46" s="247"/>
    </row>
    <row r="47" spans="1:11">
      <c r="A47" s="66" t="s">
        <v>482</v>
      </c>
      <c r="B47" s="12" t="s">
        <v>393</v>
      </c>
      <c r="C47" s="12">
        <v>1938</v>
      </c>
      <c r="D47" s="48" t="s">
        <v>393</v>
      </c>
      <c r="E47" s="48">
        <v>1938</v>
      </c>
      <c r="F47" s="12" t="s">
        <v>393</v>
      </c>
      <c r="G47" s="12">
        <v>7195</v>
      </c>
      <c r="H47" s="48" t="s">
        <v>393</v>
      </c>
      <c r="I47" s="13">
        <v>13944</v>
      </c>
    </row>
    <row r="48" spans="1:11">
      <c r="A48" s="66" t="s">
        <v>483</v>
      </c>
      <c r="B48" s="48" t="s">
        <v>393</v>
      </c>
      <c r="C48" s="48">
        <v>174</v>
      </c>
      <c r="D48" s="48" t="s">
        <v>393</v>
      </c>
      <c r="E48" s="48">
        <v>174</v>
      </c>
      <c r="F48" s="12" t="s">
        <v>393</v>
      </c>
      <c r="G48" s="12">
        <v>8850</v>
      </c>
      <c r="H48" s="12" t="s">
        <v>393</v>
      </c>
      <c r="I48" s="49">
        <v>1540</v>
      </c>
      <c r="J48" s="247"/>
      <c r="K48" s="247"/>
    </row>
    <row r="49" spans="1:11">
      <c r="A49" s="76" t="s">
        <v>484</v>
      </c>
      <c r="B49" s="77">
        <v>115</v>
      </c>
      <c r="C49" s="77">
        <v>2369</v>
      </c>
      <c r="D49" s="326" t="s">
        <v>393</v>
      </c>
      <c r="E49" s="77">
        <v>2484</v>
      </c>
      <c r="F49" s="81">
        <v>8000</v>
      </c>
      <c r="G49" s="81">
        <v>7198</v>
      </c>
      <c r="H49" s="326" t="s">
        <v>393</v>
      </c>
      <c r="I49" s="78">
        <v>17973</v>
      </c>
      <c r="J49" s="247"/>
      <c r="K49" s="247"/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 t="s">
        <v>393</v>
      </c>
      <c r="D51" s="326" t="s">
        <v>393</v>
      </c>
      <c r="E51" s="77" t="s">
        <v>393</v>
      </c>
      <c r="F51" s="81" t="s">
        <v>393</v>
      </c>
      <c r="G51" s="81" t="s">
        <v>393</v>
      </c>
      <c r="H51" s="326" t="s">
        <v>393</v>
      </c>
      <c r="I51" s="78" t="s">
        <v>393</v>
      </c>
      <c r="J51" s="247"/>
      <c r="K51" s="247"/>
    </row>
    <row r="52" spans="1:11">
      <c r="A52" s="66"/>
      <c r="B52" s="48"/>
      <c r="C52" s="12"/>
      <c r="D52" s="48"/>
      <c r="E52" s="48"/>
      <c r="F52" s="48"/>
      <c r="G52" s="12"/>
      <c r="H52" s="48"/>
      <c r="I52" s="13"/>
      <c r="J52" s="247"/>
      <c r="K52" s="247"/>
    </row>
    <row r="53" spans="1:11">
      <c r="A53" s="66" t="s">
        <v>486</v>
      </c>
      <c r="B53" s="48" t="s">
        <v>393</v>
      </c>
      <c r="C53" s="12">
        <v>1580</v>
      </c>
      <c r="D53" s="48" t="s">
        <v>393</v>
      </c>
      <c r="E53" s="48">
        <v>1580</v>
      </c>
      <c r="F53" s="48" t="s">
        <v>393</v>
      </c>
      <c r="G53" s="12">
        <v>6800</v>
      </c>
      <c r="H53" s="48" t="s">
        <v>393</v>
      </c>
      <c r="I53" s="13">
        <v>10744</v>
      </c>
      <c r="J53" s="247"/>
      <c r="K53" s="247"/>
    </row>
    <row r="54" spans="1:11">
      <c r="A54" s="66" t="s">
        <v>487</v>
      </c>
      <c r="B54" s="12" t="s">
        <v>393</v>
      </c>
      <c r="C54" s="12">
        <v>165</v>
      </c>
      <c r="D54" s="48" t="s">
        <v>393</v>
      </c>
      <c r="E54" s="48">
        <v>165</v>
      </c>
      <c r="F54" s="12" t="s">
        <v>393</v>
      </c>
      <c r="G54" s="12">
        <v>7000</v>
      </c>
      <c r="H54" s="48" t="s">
        <v>393</v>
      </c>
      <c r="I54" s="13">
        <v>1155</v>
      </c>
    </row>
    <row r="55" spans="1:11">
      <c r="A55" s="66" t="s">
        <v>488</v>
      </c>
      <c r="B55" s="48" t="s">
        <v>393</v>
      </c>
      <c r="C55" s="48">
        <v>34</v>
      </c>
      <c r="D55" s="48" t="s">
        <v>393</v>
      </c>
      <c r="E55" s="48">
        <v>34</v>
      </c>
      <c r="F55" s="12">
        <v>3500</v>
      </c>
      <c r="G55" s="12">
        <v>7500</v>
      </c>
      <c r="H55" s="12" t="s">
        <v>393</v>
      </c>
      <c r="I55" s="49">
        <v>255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12" t="s">
        <v>393</v>
      </c>
      <c r="E56" s="48" t="s">
        <v>393</v>
      </c>
      <c r="F56" s="48" t="s">
        <v>393</v>
      </c>
      <c r="G56" s="12" t="s">
        <v>393</v>
      </c>
      <c r="H56" s="12" t="s">
        <v>393</v>
      </c>
      <c r="I56" s="13" t="s">
        <v>393</v>
      </c>
      <c r="J56" s="247"/>
      <c r="K56" s="247"/>
    </row>
    <row r="57" spans="1:11">
      <c r="A57" s="66" t="s">
        <v>490</v>
      </c>
      <c r="B57" s="12" t="s">
        <v>393</v>
      </c>
      <c r="C57" s="12">
        <v>235</v>
      </c>
      <c r="D57" s="48" t="s">
        <v>393</v>
      </c>
      <c r="E57" s="48">
        <v>235</v>
      </c>
      <c r="F57" s="12" t="s">
        <v>393</v>
      </c>
      <c r="G57" s="12">
        <v>4200</v>
      </c>
      <c r="H57" s="48" t="s">
        <v>393</v>
      </c>
      <c r="I57" s="13">
        <v>987</v>
      </c>
      <c r="J57" s="247"/>
      <c r="K57" s="247"/>
    </row>
    <row r="58" spans="1:11">
      <c r="A58" s="76" t="s">
        <v>565</v>
      </c>
      <c r="B58" s="77" t="s">
        <v>393</v>
      </c>
      <c r="C58" s="77">
        <v>2014</v>
      </c>
      <c r="D58" s="326" t="s">
        <v>393</v>
      </c>
      <c r="E58" s="77">
        <v>2014</v>
      </c>
      <c r="F58" s="81" t="s">
        <v>393</v>
      </c>
      <c r="G58" s="81">
        <v>6525</v>
      </c>
      <c r="H58" s="326" t="s">
        <v>393</v>
      </c>
      <c r="I58" s="78">
        <v>13141</v>
      </c>
      <c r="J58" s="247"/>
      <c r="K58" s="247"/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</row>
    <row r="60" spans="1:11">
      <c r="A60" s="66" t="s">
        <v>492</v>
      </c>
      <c r="B60" s="48" t="s">
        <v>393</v>
      </c>
      <c r="C60" s="48">
        <v>29</v>
      </c>
      <c r="D60" s="48">
        <v>1</v>
      </c>
      <c r="E60" s="48">
        <v>30</v>
      </c>
      <c r="F60" s="12" t="s">
        <v>393</v>
      </c>
      <c r="G60" s="12">
        <v>8000</v>
      </c>
      <c r="H60" s="12">
        <v>20000</v>
      </c>
      <c r="I60" s="49">
        <v>252</v>
      </c>
      <c r="J60" s="247"/>
      <c r="K60" s="247"/>
    </row>
    <row r="61" spans="1:11">
      <c r="A61" s="66" t="s">
        <v>493</v>
      </c>
      <c r="B61" s="12" t="s">
        <v>393</v>
      </c>
      <c r="C61" s="12">
        <v>52</v>
      </c>
      <c r="D61" s="48" t="s">
        <v>393</v>
      </c>
      <c r="E61" s="48">
        <v>52</v>
      </c>
      <c r="F61" s="12" t="s">
        <v>393</v>
      </c>
      <c r="G61" s="12">
        <v>8000</v>
      </c>
      <c r="H61" s="48" t="s">
        <v>393</v>
      </c>
      <c r="I61" s="13">
        <v>416</v>
      </c>
    </row>
    <row r="62" spans="1:11">
      <c r="A62" s="66" t="s">
        <v>494</v>
      </c>
      <c r="B62" s="48" t="s">
        <v>393</v>
      </c>
      <c r="C62" s="48">
        <v>44</v>
      </c>
      <c r="D62" s="48" t="s">
        <v>393</v>
      </c>
      <c r="E62" s="48">
        <v>44</v>
      </c>
      <c r="F62" s="12" t="s">
        <v>393</v>
      </c>
      <c r="G62" s="12">
        <v>6360</v>
      </c>
      <c r="H62" s="12" t="s">
        <v>393</v>
      </c>
      <c r="I62" s="49">
        <v>280</v>
      </c>
      <c r="J62" s="247"/>
      <c r="K62" s="247"/>
    </row>
    <row r="63" spans="1:11">
      <c r="A63" s="76" t="s">
        <v>495</v>
      </c>
      <c r="B63" s="77" t="s">
        <v>393</v>
      </c>
      <c r="C63" s="77">
        <v>125</v>
      </c>
      <c r="D63" s="326">
        <v>1</v>
      </c>
      <c r="E63" s="77">
        <v>126</v>
      </c>
      <c r="F63" s="81" t="s">
        <v>393</v>
      </c>
      <c r="G63" s="81">
        <v>7423</v>
      </c>
      <c r="H63" s="326">
        <v>20000</v>
      </c>
      <c r="I63" s="78">
        <v>948</v>
      </c>
      <c r="J63" s="247"/>
      <c r="K63" s="247"/>
    </row>
    <row r="64" spans="1:11">
      <c r="A64" s="66"/>
      <c r="B64" s="48"/>
      <c r="C64" s="12"/>
      <c r="D64" s="48"/>
      <c r="E64" s="48"/>
      <c r="F64" s="48"/>
      <c r="G64" s="12"/>
      <c r="H64" s="48"/>
      <c r="I64" s="13"/>
      <c r="J64" s="247"/>
      <c r="K64" s="247"/>
    </row>
    <row r="65" spans="1:11">
      <c r="A65" s="76" t="s">
        <v>496</v>
      </c>
      <c r="B65" s="77" t="s">
        <v>393</v>
      </c>
      <c r="C65" s="77">
        <v>48</v>
      </c>
      <c r="D65" s="326">
        <v>8</v>
      </c>
      <c r="E65" s="77">
        <v>56</v>
      </c>
      <c r="F65" s="81" t="s">
        <v>393</v>
      </c>
      <c r="G65" s="81">
        <v>11500</v>
      </c>
      <c r="H65" s="326" t="s">
        <v>393</v>
      </c>
      <c r="I65" s="78">
        <v>710</v>
      </c>
      <c r="J65" s="247"/>
      <c r="K65" s="247"/>
    </row>
    <row r="66" spans="1:11">
      <c r="A66" s="66"/>
      <c r="B66" s="48"/>
      <c r="C66" s="48"/>
      <c r="D66" s="48"/>
      <c r="E66" s="48"/>
      <c r="F66" s="12"/>
      <c r="G66" s="12"/>
      <c r="H66" s="12"/>
      <c r="I66" s="49"/>
      <c r="J66" s="247"/>
      <c r="K66" s="247"/>
    </row>
    <row r="67" spans="1:11">
      <c r="A67" s="66" t="s">
        <v>497</v>
      </c>
      <c r="B67" s="48" t="s">
        <v>393</v>
      </c>
      <c r="C67" s="12">
        <v>238</v>
      </c>
      <c r="D67" s="12" t="s">
        <v>393</v>
      </c>
      <c r="E67" s="48">
        <v>238</v>
      </c>
      <c r="F67" s="48" t="s">
        <v>393</v>
      </c>
      <c r="G67" s="12">
        <v>6230</v>
      </c>
      <c r="H67" s="12" t="s">
        <v>393</v>
      </c>
      <c r="I67" s="13">
        <v>1483</v>
      </c>
      <c r="J67" s="247"/>
      <c r="K67" s="247"/>
    </row>
    <row r="68" spans="1:11">
      <c r="A68" s="66" t="s">
        <v>498</v>
      </c>
      <c r="B68" s="48" t="s">
        <v>393</v>
      </c>
      <c r="C68" s="12">
        <v>196</v>
      </c>
      <c r="D68" s="48" t="s">
        <v>393</v>
      </c>
      <c r="E68" s="48">
        <v>196</v>
      </c>
      <c r="F68" s="48" t="s">
        <v>393</v>
      </c>
      <c r="G68" s="12">
        <v>3120</v>
      </c>
      <c r="H68" s="48" t="s">
        <v>393</v>
      </c>
      <c r="I68" s="13">
        <v>612</v>
      </c>
      <c r="J68" s="247"/>
      <c r="K68" s="247"/>
    </row>
    <row r="69" spans="1:11">
      <c r="A69" s="76" t="s">
        <v>499</v>
      </c>
      <c r="B69" s="77" t="s">
        <v>393</v>
      </c>
      <c r="C69" s="77">
        <v>434</v>
      </c>
      <c r="D69" s="326" t="s">
        <v>393</v>
      </c>
      <c r="E69" s="77">
        <v>434</v>
      </c>
      <c r="F69" s="81" t="s">
        <v>393</v>
      </c>
      <c r="G69" s="81">
        <v>4825</v>
      </c>
      <c r="H69" s="326" t="s">
        <v>393</v>
      </c>
      <c r="I69" s="78">
        <v>2095</v>
      </c>
      <c r="J69" s="247"/>
      <c r="K69" s="247"/>
    </row>
    <row r="70" spans="1:11">
      <c r="A70" s="66"/>
      <c r="B70" s="85"/>
      <c r="C70" s="12"/>
      <c r="D70" s="85"/>
      <c r="E70" s="48"/>
      <c r="F70" s="85"/>
      <c r="G70" s="12"/>
      <c r="H70" s="85"/>
      <c r="I70" s="13"/>
    </row>
    <row r="71" spans="1:11">
      <c r="A71" s="66" t="s">
        <v>500</v>
      </c>
      <c r="B71" s="12" t="s">
        <v>393</v>
      </c>
      <c r="C71" s="12">
        <v>32</v>
      </c>
      <c r="D71" s="48">
        <v>81</v>
      </c>
      <c r="E71" s="48">
        <v>113</v>
      </c>
      <c r="F71" s="12" t="s">
        <v>393</v>
      </c>
      <c r="G71" s="12">
        <v>4950</v>
      </c>
      <c r="H71" s="48">
        <v>6385</v>
      </c>
      <c r="I71" s="13">
        <v>676</v>
      </c>
    </row>
    <row r="72" spans="1:11">
      <c r="A72" s="66" t="s">
        <v>501</v>
      </c>
      <c r="B72" s="12" t="s">
        <v>393</v>
      </c>
      <c r="C72" s="12">
        <v>63</v>
      </c>
      <c r="D72" s="48" t="s">
        <v>393</v>
      </c>
      <c r="E72" s="48">
        <v>63</v>
      </c>
      <c r="F72" s="12" t="s">
        <v>393</v>
      </c>
      <c r="G72" s="12">
        <v>12083</v>
      </c>
      <c r="H72" s="48" t="s">
        <v>393</v>
      </c>
      <c r="I72" s="13">
        <v>761</v>
      </c>
    </row>
    <row r="73" spans="1:11">
      <c r="A73" s="66" t="s">
        <v>502</v>
      </c>
      <c r="B73" s="85">
        <v>2</v>
      </c>
      <c r="C73" s="12">
        <v>19</v>
      </c>
      <c r="D73" s="48" t="s">
        <v>393</v>
      </c>
      <c r="E73" s="48">
        <v>21</v>
      </c>
      <c r="F73" s="85">
        <v>4000</v>
      </c>
      <c r="G73" s="12">
        <v>8000</v>
      </c>
      <c r="H73" s="48" t="s">
        <v>393</v>
      </c>
      <c r="I73" s="13">
        <v>160</v>
      </c>
    </row>
    <row r="74" spans="1:11">
      <c r="A74" s="66" t="s">
        <v>503</v>
      </c>
      <c r="B74" s="48" t="s">
        <v>393</v>
      </c>
      <c r="C74" s="12">
        <v>101</v>
      </c>
      <c r="D74" s="48">
        <v>97</v>
      </c>
      <c r="E74" s="48">
        <v>198</v>
      </c>
      <c r="F74" s="48" t="s">
        <v>393</v>
      </c>
      <c r="G74" s="12">
        <v>14328</v>
      </c>
      <c r="H74" s="48">
        <v>19732</v>
      </c>
      <c r="I74" s="13">
        <v>3361</v>
      </c>
    </row>
    <row r="75" spans="1:11">
      <c r="A75" s="66" t="s">
        <v>504</v>
      </c>
      <c r="B75" s="12" t="s">
        <v>393</v>
      </c>
      <c r="C75" s="12">
        <v>5</v>
      </c>
      <c r="D75" s="48" t="s">
        <v>393</v>
      </c>
      <c r="E75" s="48">
        <v>5</v>
      </c>
      <c r="F75" s="12" t="s">
        <v>393</v>
      </c>
      <c r="G75" s="12">
        <v>9000</v>
      </c>
      <c r="H75" s="48" t="s">
        <v>393</v>
      </c>
      <c r="I75" s="13">
        <v>45</v>
      </c>
    </row>
    <row r="76" spans="1:11">
      <c r="A76" s="66" t="s">
        <v>505</v>
      </c>
      <c r="B76" s="48">
        <v>2</v>
      </c>
      <c r="C76" s="48">
        <v>18</v>
      </c>
      <c r="D76" s="48" t="s">
        <v>393</v>
      </c>
      <c r="E76" s="48">
        <v>20</v>
      </c>
      <c r="F76" s="12">
        <v>3000</v>
      </c>
      <c r="G76" s="12">
        <v>6800</v>
      </c>
      <c r="H76" s="12" t="s">
        <v>393</v>
      </c>
      <c r="I76" s="49">
        <v>128</v>
      </c>
    </row>
    <row r="77" spans="1:11">
      <c r="A77" s="66" t="s">
        <v>506</v>
      </c>
      <c r="B77" s="85">
        <v>23</v>
      </c>
      <c r="C77" s="12">
        <v>100</v>
      </c>
      <c r="D77" s="48" t="s">
        <v>393</v>
      </c>
      <c r="E77" s="48">
        <v>123</v>
      </c>
      <c r="F77" s="85">
        <v>550</v>
      </c>
      <c r="G77" s="12">
        <v>4700</v>
      </c>
      <c r="H77" s="48" t="s">
        <v>393</v>
      </c>
      <c r="I77" s="13">
        <v>483</v>
      </c>
    </row>
    <row r="78" spans="1:11">
      <c r="A78" s="66" t="s">
        <v>507</v>
      </c>
      <c r="B78" s="12" t="s">
        <v>393</v>
      </c>
      <c r="C78" s="12">
        <v>44</v>
      </c>
      <c r="D78" s="48" t="s">
        <v>393</v>
      </c>
      <c r="E78" s="48">
        <v>44</v>
      </c>
      <c r="F78" s="12" t="s">
        <v>393</v>
      </c>
      <c r="G78" s="12">
        <v>7500</v>
      </c>
      <c r="H78" s="48" t="s">
        <v>393</v>
      </c>
      <c r="I78" s="13">
        <v>330</v>
      </c>
    </row>
    <row r="79" spans="1:11">
      <c r="A79" s="76" t="s">
        <v>508</v>
      </c>
      <c r="B79" s="81">
        <v>27</v>
      </c>
      <c r="C79" s="81">
        <v>382</v>
      </c>
      <c r="D79" s="77">
        <v>178</v>
      </c>
      <c r="E79" s="77">
        <v>587</v>
      </c>
      <c r="F79" s="81">
        <v>987</v>
      </c>
      <c r="G79" s="81">
        <v>9126</v>
      </c>
      <c r="H79" s="77">
        <v>13658</v>
      </c>
      <c r="I79" s="82">
        <v>5944</v>
      </c>
    </row>
    <row r="80" spans="1:11">
      <c r="A80" s="66"/>
      <c r="B80" s="48"/>
      <c r="C80" s="48"/>
      <c r="D80" s="48"/>
      <c r="E80" s="48"/>
      <c r="F80" s="12"/>
      <c r="G80" s="12"/>
      <c r="H80" s="12"/>
      <c r="I80" s="13"/>
    </row>
    <row r="81" spans="1:11">
      <c r="A81" s="66" t="s">
        <v>509</v>
      </c>
      <c r="B81" s="12">
        <v>25</v>
      </c>
      <c r="C81" s="12">
        <v>25</v>
      </c>
      <c r="D81" s="48">
        <v>4</v>
      </c>
      <c r="E81" s="48">
        <v>54</v>
      </c>
      <c r="F81" s="12">
        <v>2000</v>
      </c>
      <c r="G81" s="12">
        <v>18061</v>
      </c>
      <c r="H81" s="48">
        <v>25000</v>
      </c>
      <c r="I81" s="13">
        <v>593</v>
      </c>
    </row>
    <row r="82" spans="1:11">
      <c r="A82" s="66" t="s">
        <v>510</v>
      </c>
      <c r="B82" s="12">
        <v>4</v>
      </c>
      <c r="C82" s="12">
        <v>6</v>
      </c>
      <c r="D82" s="48" t="s">
        <v>393</v>
      </c>
      <c r="E82" s="48">
        <v>10</v>
      </c>
      <c r="F82" s="12">
        <v>2000</v>
      </c>
      <c r="G82" s="12">
        <v>6000</v>
      </c>
      <c r="H82" s="48" t="s">
        <v>393</v>
      </c>
      <c r="I82" s="13">
        <v>45</v>
      </c>
    </row>
    <row r="83" spans="1:11">
      <c r="A83" s="76" t="s">
        <v>511</v>
      </c>
      <c r="B83" s="77">
        <v>29</v>
      </c>
      <c r="C83" s="77">
        <v>31</v>
      </c>
      <c r="D83" s="326">
        <v>4</v>
      </c>
      <c r="E83" s="77">
        <v>64</v>
      </c>
      <c r="F83" s="81">
        <v>2000</v>
      </c>
      <c r="G83" s="81">
        <v>15727</v>
      </c>
      <c r="H83" s="326">
        <v>25000</v>
      </c>
      <c r="I83" s="78">
        <v>638</v>
      </c>
      <c r="J83" s="247"/>
      <c r="K83" s="247"/>
    </row>
    <row r="84" spans="1:11">
      <c r="A84" s="66"/>
      <c r="B84" s="12"/>
      <c r="C84" s="12"/>
      <c r="D84" s="48"/>
      <c r="E84" s="48"/>
      <c r="F84" s="12"/>
      <c r="G84" s="12"/>
      <c r="H84" s="48"/>
      <c r="I84" s="13"/>
    </row>
    <row r="85" spans="1:11" ht="13.5" thickBot="1">
      <c r="A85" s="69" t="s">
        <v>512</v>
      </c>
      <c r="B85" s="205">
        <v>227</v>
      </c>
      <c r="C85" s="205">
        <v>13203</v>
      </c>
      <c r="D85" s="55">
        <v>194</v>
      </c>
      <c r="E85" s="55">
        <v>13624</v>
      </c>
      <c r="F85" s="205">
        <v>5577</v>
      </c>
      <c r="G85" s="205">
        <v>7184</v>
      </c>
      <c r="H85" s="55">
        <v>13469</v>
      </c>
      <c r="I85" s="215">
        <v>98878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Hoja180">
    <pageSetUpPr fitToPage="1"/>
  </sheetPr>
  <dimension ref="B1:I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14.7109375" style="385" customWidth="1"/>
    <col min="3" max="7" width="21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7" s="415" customFormat="1" ht="18">
      <c r="B1" s="1557" t="s">
        <v>369</v>
      </c>
      <c r="C1" s="1557"/>
      <c r="D1" s="1557"/>
      <c r="E1" s="1557"/>
      <c r="F1" s="1557"/>
      <c r="G1" s="1557"/>
    </row>
    <row r="2" spans="2:7" s="416" customFormat="1" ht="13.5" customHeight="1"/>
    <row r="3" spans="2:7" s="416" customFormat="1" ht="15">
      <c r="B3" s="1565" t="s">
        <v>1024</v>
      </c>
      <c r="C3" s="1565"/>
      <c r="D3" s="1565"/>
      <c r="E3" s="1565"/>
      <c r="F3" s="1565"/>
      <c r="G3" s="1565"/>
    </row>
    <row r="4" spans="2:7" s="416" customFormat="1" ht="15">
      <c r="B4" s="1565" t="s">
        <v>668</v>
      </c>
      <c r="C4" s="1565"/>
      <c r="D4" s="1565"/>
      <c r="E4" s="1565"/>
      <c r="F4" s="1565"/>
      <c r="G4" s="1565"/>
    </row>
    <row r="5" spans="2:7" s="416" customFormat="1" ht="13.5" customHeight="1" thickBot="1">
      <c r="B5" s="417"/>
      <c r="C5" s="418"/>
      <c r="D5" s="418"/>
      <c r="E5" s="418"/>
      <c r="F5" s="418"/>
      <c r="G5" s="418"/>
    </row>
    <row r="6" spans="2:7" ht="21.75" customHeight="1">
      <c r="B6" s="1673" t="s">
        <v>372</v>
      </c>
      <c r="C6" s="146"/>
      <c r="D6" s="146"/>
      <c r="E6" s="146"/>
      <c r="F6" s="147" t="s">
        <v>514</v>
      </c>
      <c r="G6" s="148"/>
    </row>
    <row r="7" spans="2:7" ht="15.75" customHeight="1">
      <c r="B7" s="1674"/>
      <c r="C7" s="125" t="s">
        <v>373</v>
      </c>
      <c r="D7" s="125" t="s">
        <v>380</v>
      </c>
      <c r="E7" s="125" t="s">
        <v>1083</v>
      </c>
      <c r="F7" s="125" t="s">
        <v>515</v>
      </c>
      <c r="G7" s="43" t="s">
        <v>375</v>
      </c>
    </row>
    <row r="8" spans="2:7" ht="12.75" customHeight="1">
      <c r="B8" s="1674"/>
      <c r="C8" s="125" t="s">
        <v>376</v>
      </c>
      <c r="D8" s="125" t="s">
        <v>517</v>
      </c>
      <c r="E8" s="62" t="s">
        <v>377</v>
      </c>
      <c r="F8" s="125" t="s">
        <v>518</v>
      </c>
      <c r="G8" s="43" t="s">
        <v>378</v>
      </c>
    </row>
    <row r="9" spans="2:7" ht="21.75" customHeight="1" thickBot="1">
      <c r="B9" s="1675"/>
      <c r="C9" s="64"/>
      <c r="D9" s="64"/>
      <c r="E9" s="64"/>
      <c r="F9" s="134" t="s">
        <v>519</v>
      </c>
      <c r="G9" s="150"/>
    </row>
    <row r="10" spans="2:7" ht="24.75" customHeight="1">
      <c r="B10" s="15">
        <v>2004</v>
      </c>
      <c r="C10" s="1427">
        <v>7.9059999999999997</v>
      </c>
      <c r="D10" s="1436">
        <v>80.185934733114109</v>
      </c>
      <c r="E10" s="1427">
        <v>63.395000000000003</v>
      </c>
      <c r="F10" s="1432">
        <v>78.739999999999995</v>
      </c>
      <c r="G10" s="1434">
        <v>49917.223000000005</v>
      </c>
    </row>
    <row r="11" spans="2:7">
      <c r="B11" s="15">
        <v>2005</v>
      </c>
      <c r="C11" s="1427">
        <v>7.9889999999999999</v>
      </c>
      <c r="D11" s="1436">
        <v>67.116034547502821</v>
      </c>
      <c r="E11" s="1427">
        <v>53.619</v>
      </c>
      <c r="F11" s="1432">
        <v>102.8</v>
      </c>
      <c r="G11" s="1434">
        <v>55120.331999999995</v>
      </c>
    </row>
    <row r="12" spans="2:7">
      <c r="B12" s="15">
        <v>2006</v>
      </c>
      <c r="C12" s="1427">
        <v>9.3580000000000005</v>
      </c>
      <c r="D12" s="1436">
        <v>74.163282752724939</v>
      </c>
      <c r="E12" s="1427">
        <v>69.402000000000001</v>
      </c>
      <c r="F12" s="1432">
        <v>77.28</v>
      </c>
      <c r="G12" s="1434">
        <v>53633.865599999997</v>
      </c>
    </row>
    <row r="13" spans="2:7">
      <c r="B13" s="15">
        <v>2007</v>
      </c>
      <c r="C13" s="1427">
        <v>9.2539999999999996</v>
      </c>
      <c r="D13" s="1436">
        <v>73.421223254808737</v>
      </c>
      <c r="E13" s="1427">
        <v>67.944000000000003</v>
      </c>
      <c r="F13" s="1432">
        <v>102.63</v>
      </c>
      <c r="G13" s="1434">
        <v>69730.927199999991</v>
      </c>
    </row>
    <row r="14" spans="2:7">
      <c r="B14" s="15">
        <v>2008</v>
      </c>
      <c r="C14" s="1427">
        <v>8.4359999999999999</v>
      </c>
      <c r="D14" s="1436">
        <v>78.274063537221423</v>
      </c>
      <c r="E14" s="1427">
        <v>66.031999999999996</v>
      </c>
      <c r="F14" s="1432">
        <v>94.09</v>
      </c>
      <c r="G14" s="1434">
        <v>62129.508800000003</v>
      </c>
    </row>
    <row r="15" spans="2:7">
      <c r="B15" s="15">
        <v>2009</v>
      </c>
      <c r="C15" s="1427">
        <v>8.92</v>
      </c>
      <c r="D15" s="1436">
        <v>78.366591928251125</v>
      </c>
      <c r="E15" s="1427">
        <v>69.903000000000006</v>
      </c>
      <c r="F15" s="1432">
        <v>62.7</v>
      </c>
      <c r="G15" s="1434">
        <v>43829.181000000011</v>
      </c>
    </row>
    <row r="16" spans="2:7">
      <c r="B16" s="15">
        <v>2010</v>
      </c>
      <c r="C16" s="1427">
        <v>8.5950000000000006</v>
      </c>
      <c r="D16" s="1436">
        <v>93.258871436881904</v>
      </c>
      <c r="E16" s="1427">
        <v>80.156000000000006</v>
      </c>
      <c r="F16" s="1432">
        <v>84.82</v>
      </c>
      <c r="G16" s="1434">
        <v>67988.319199999998</v>
      </c>
    </row>
    <row r="17" spans="2:9">
      <c r="B17" s="15">
        <v>2011</v>
      </c>
      <c r="C17" s="1427">
        <v>7.9930000000000003</v>
      </c>
      <c r="D17" s="1436">
        <v>85.038158388590006</v>
      </c>
      <c r="E17" s="1427">
        <v>67.971000000000004</v>
      </c>
      <c r="F17" s="1432">
        <v>79.27</v>
      </c>
      <c r="G17" s="1434">
        <v>53880.611700000001</v>
      </c>
    </row>
    <row r="18" spans="2:9">
      <c r="B18" s="15">
        <v>2012</v>
      </c>
      <c r="C18" s="1427">
        <v>6.2160000000000002</v>
      </c>
      <c r="D18" s="1436">
        <v>80.677284427284434</v>
      </c>
      <c r="E18" s="1427">
        <v>50.149000000000001</v>
      </c>
      <c r="F18" s="1432">
        <v>74.91</v>
      </c>
      <c r="G18" s="1434">
        <v>37566.615899999997</v>
      </c>
    </row>
    <row r="19" spans="2:9">
      <c r="B19" s="15">
        <v>2013</v>
      </c>
      <c r="C19" s="1427">
        <v>5.17</v>
      </c>
      <c r="D19" s="1436">
        <v>87.65570599613153</v>
      </c>
      <c r="E19" s="1427">
        <v>45.317999999999998</v>
      </c>
      <c r="F19" s="1432">
        <v>67.64</v>
      </c>
      <c r="G19" s="1434">
        <v>30653.095199999996</v>
      </c>
    </row>
    <row r="20" spans="2:9" ht="13.5" thickBot="1">
      <c r="B20" s="15">
        <v>2014</v>
      </c>
      <c r="C20" s="1427">
        <v>6.0010000000000003</v>
      </c>
      <c r="D20" s="1436">
        <f t="shared" ref="D20" si="0">E20/C20*10</f>
        <v>85.120813197800373</v>
      </c>
      <c r="E20" s="1427">
        <v>51.081000000000003</v>
      </c>
      <c r="F20" s="1432">
        <v>65.599999999999994</v>
      </c>
      <c r="G20" s="1435">
        <v>33509.135999999999</v>
      </c>
    </row>
    <row r="21" spans="2:9" ht="13.15" customHeight="1">
      <c r="B21" s="477" t="s">
        <v>1085</v>
      </c>
      <c r="C21" s="422"/>
      <c r="D21" s="422"/>
      <c r="E21" s="422"/>
      <c r="F21" s="422"/>
      <c r="G21" s="422"/>
    </row>
    <row r="22" spans="2:9" ht="13.15" customHeight="1">
      <c r="B22" s="1734" t="s">
        <v>1086</v>
      </c>
      <c r="C22" s="1734"/>
      <c r="D22" s="1734"/>
      <c r="E22" s="1734"/>
      <c r="F22" s="1734"/>
      <c r="G22" s="1734"/>
      <c r="H22" s="478"/>
      <c r="I22" s="478"/>
    </row>
    <row r="23" spans="2:9">
      <c r="B23" s="1728" t="s">
        <v>1025</v>
      </c>
      <c r="C23" s="1728"/>
    </row>
  </sheetData>
  <mergeCells count="6">
    <mergeCell ref="B22:G22"/>
    <mergeCell ref="B23:C23"/>
    <mergeCell ref="B1:G1"/>
    <mergeCell ref="B3:G3"/>
    <mergeCell ref="B6:B9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Hoja181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7109375" style="240" customWidth="1"/>
    <col min="2" max="9" width="12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 s="91" customFormat="1" ht="12.75" customHeight="1">
      <c r="A2" s="388"/>
    </row>
    <row r="3" spans="1:11" s="91" customFormat="1" ht="15">
      <c r="A3" s="1545" t="s">
        <v>1436</v>
      </c>
      <c r="B3" s="1545"/>
      <c r="C3" s="1545"/>
      <c r="D3" s="1545"/>
      <c r="E3" s="1545"/>
      <c r="F3" s="1545"/>
      <c r="G3" s="1545"/>
      <c r="H3" s="1545"/>
      <c r="I3" s="1545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s="739" customFormat="1" ht="27" customHeight="1">
      <c r="A5" s="1548" t="s">
        <v>448</v>
      </c>
      <c r="B5" s="722" t="s">
        <v>686</v>
      </c>
      <c r="C5" s="723"/>
      <c r="D5" s="723"/>
      <c r="E5" s="724"/>
      <c r="F5" s="722" t="s">
        <v>576</v>
      </c>
      <c r="G5" s="723"/>
      <c r="H5" s="723"/>
      <c r="I5" s="1542" t="s">
        <v>381</v>
      </c>
    </row>
    <row r="6" spans="1:11" s="739" customFormat="1" ht="27" customHeight="1">
      <c r="A6" s="1549"/>
      <c r="B6" s="1700" t="s">
        <v>387</v>
      </c>
      <c r="C6" s="265" t="s">
        <v>388</v>
      </c>
      <c r="D6" s="266"/>
      <c r="E6" s="1700" t="s">
        <v>389</v>
      </c>
      <c r="F6" s="1700" t="s">
        <v>387</v>
      </c>
      <c r="G6" s="265" t="s">
        <v>388</v>
      </c>
      <c r="H6" s="267"/>
      <c r="I6" s="1543"/>
    </row>
    <row r="7" spans="1:11" s="739" customFormat="1" ht="27" customHeight="1" thickBot="1">
      <c r="A7" s="1550"/>
      <c r="B7" s="1701"/>
      <c r="C7" s="733" t="s">
        <v>883</v>
      </c>
      <c r="D7" s="733" t="s">
        <v>884</v>
      </c>
      <c r="E7" s="1701" t="s">
        <v>389</v>
      </c>
      <c r="F7" s="1701"/>
      <c r="G7" s="733" t="s">
        <v>883</v>
      </c>
      <c r="H7" s="733" t="s">
        <v>884</v>
      </c>
      <c r="I7" s="1544"/>
    </row>
    <row r="8" spans="1:11">
      <c r="A8" s="66" t="s">
        <v>452</v>
      </c>
      <c r="B8" s="12" t="s">
        <v>393</v>
      </c>
      <c r="C8" s="12" t="s">
        <v>393</v>
      </c>
      <c r="D8" s="48" t="s">
        <v>393</v>
      </c>
      <c r="E8" s="48" t="s">
        <v>393</v>
      </c>
      <c r="F8" s="12" t="s">
        <v>393</v>
      </c>
      <c r="G8" s="12" t="s">
        <v>393</v>
      </c>
      <c r="H8" s="48" t="s">
        <v>393</v>
      </c>
      <c r="I8" s="13" t="s">
        <v>393</v>
      </c>
      <c r="J8" s="247"/>
      <c r="K8" s="247"/>
    </row>
    <row r="9" spans="1:1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12" t="s">
        <v>393</v>
      </c>
      <c r="G9" s="12" t="s">
        <v>393</v>
      </c>
      <c r="H9" s="48" t="s">
        <v>393</v>
      </c>
      <c r="I9" s="49" t="s">
        <v>393</v>
      </c>
      <c r="J9" s="247"/>
      <c r="K9" s="247"/>
    </row>
    <row r="10" spans="1:11">
      <c r="A10" s="66" t="s">
        <v>454</v>
      </c>
      <c r="B10" s="12" t="s">
        <v>393</v>
      </c>
      <c r="C10" s="12" t="s">
        <v>393</v>
      </c>
      <c r="D10" s="48" t="s">
        <v>393</v>
      </c>
      <c r="E10" s="48" t="s">
        <v>393</v>
      </c>
      <c r="F10" s="12" t="s">
        <v>393</v>
      </c>
      <c r="G10" s="12" t="s">
        <v>393</v>
      </c>
      <c r="H10" s="48" t="s">
        <v>393</v>
      </c>
      <c r="I10" s="13" t="s">
        <v>393</v>
      </c>
      <c r="J10" s="247"/>
      <c r="K10" s="247"/>
    </row>
    <row r="11" spans="1:1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12" t="s">
        <v>393</v>
      </c>
      <c r="G11" s="12" t="s">
        <v>393</v>
      </c>
      <c r="H11" s="48" t="s">
        <v>393</v>
      </c>
      <c r="I11" s="49" t="s">
        <v>393</v>
      </c>
      <c r="J11" s="247"/>
      <c r="K11" s="247"/>
    </row>
    <row r="12" spans="1:1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81" t="s">
        <v>393</v>
      </c>
      <c r="G12" s="81" t="s">
        <v>393</v>
      </c>
      <c r="H12" s="77" t="s">
        <v>393</v>
      </c>
      <c r="I12" s="78" t="s">
        <v>393</v>
      </c>
    </row>
    <row r="13" spans="1:11">
      <c r="A13" s="66"/>
      <c r="B13" s="12"/>
      <c r="C13" s="48"/>
      <c r="D13" s="48"/>
      <c r="E13" s="48"/>
      <c r="F13" s="12"/>
      <c r="G13" s="48"/>
      <c r="H13" s="48"/>
      <c r="I13" s="13"/>
      <c r="J13" s="247"/>
      <c r="K13" s="247"/>
    </row>
    <row r="14" spans="1:11">
      <c r="A14" s="76" t="s">
        <v>457</v>
      </c>
      <c r="B14" s="77">
        <v>5</v>
      </c>
      <c r="C14" s="77" t="s">
        <v>393</v>
      </c>
      <c r="D14" s="77" t="s">
        <v>393</v>
      </c>
      <c r="E14" s="77">
        <v>5</v>
      </c>
      <c r="F14" s="81">
        <v>7000</v>
      </c>
      <c r="G14" s="81" t="s">
        <v>393</v>
      </c>
      <c r="H14" s="77" t="s">
        <v>393</v>
      </c>
      <c r="I14" s="78">
        <v>35</v>
      </c>
    </row>
    <row r="15" spans="1:11">
      <c r="A15" s="66"/>
      <c r="B15" s="12"/>
      <c r="C15" s="12"/>
      <c r="D15" s="48"/>
      <c r="E15" s="48"/>
      <c r="F15" s="12"/>
      <c r="G15" s="12"/>
      <c r="H15" s="48"/>
      <c r="I15" s="13"/>
      <c r="J15" s="247"/>
      <c r="K15" s="247"/>
    </row>
    <row r="16" spans="1:11">
      <c r="A16" s="76" t="s">
        <v>458</v>
      </c>
      <c r="B16" s="77">
        <v>1</v>
      </c>
      <c r="C16" s="77" t="s">
        <v>393</v>
      </c>
      <c r="D16" s="77" t="s">
        <v>393</v>
      </c>
      <c r="E16" s="77">
        <v>1</v>
      </c>
      <c r="F16" s="81">
        <v>8500</v>
      </c>
      <c r="G16" s="81" t="s">
        <v>393</v>
      </c>
      <c r="H16" s="77" t="s">
        <v>393</v>
      </c>
      <c r="I16" s="78">
        <v>9</v>
      </c>
    </row>
    <row r="17" spans="1:11">
      <c r="A17" s="66"/>
      <c r="B17" s="12"/>
      <c r="C17" s="12"/>
      <c r="D17" s="48"/>
      <c r="E17" s="48"/>
      <c r="F17" s="12"/>
      <c r="G17" s="12"/>
      <c r="H17" s="48"/>
      <c r="I17" s="13"/>
      <c r="J17" s="247"/>
      <c r="K17" s="247"/>
    </row>
    <row r="18" spans="1:11">
      <c r="A18" s="66" t="s">
        <v>537</v>
      </c>
      <c r="B18" s="48" t="s">
        <v>393</v>
      </c>
      <c r="C18" s="48">
        <v>13</v>
      </c>
      <c r="D18" s="48" t="s">
        <v>393</v>
      </c>
      <c r="E18" s="48">
        <v>13</v>
      </c>
      <c r="F18" s="12" t="s">
        <v>393</v>
      </c>
      <c r="G18" s="12">
        <v>7100</v>
      </c>
      <c r="H18" s="48" t="s">
        <v>393</v>
      </c>
      <c r="I18" s="49">
        <v>92</v>
      </c>
      <c r="J18" s="247"/>
      <c r="K18" s="247"/>
    </row>
    <row r="19" spans="1:11">
      <c r="A19" s="66" t="s">
        <v>460</v>
      </c>
      <c r="B19" s="12">
        <v>12</v>
      </c>
      <c r="C19" s="12" t="s">
        <v>393</v>
      </c>
      <c r="D19" s="48" t="s">
        <v>393</v>
      </c>
      <c r="E19" s="48">
        <v>12</v>
      </c>
      <c r="F19" s="12">
        <v>5450</v>
      </c>
      <c r="G19" s="12" t="s">
        <v>393</v>
      </c>
      <c r="H19" s="48" t="s">
        <v>393</v>
      </c>
      <c r="I19" s="13">
        <v>65</v>
      </c>
      <c r="J19" s="247"/>
      <c r="K19" s="247"/>
    </row>
    <row r="20" spans="1:11">
      <c r="A20" s="66" t="s">
        <v>461</v>
      </c>
      <c r="B20" s="48">
        <v>20</v>
      </c>
      <c r="C20" s="48" t="s">
        <v>393</v>
      </c>
      <c r="D20" s="48" t="s">
        <v>393</v>
      </c>
      <c r="E20" s="48">
        <v>20</v>
      </c>
      <c r="F20" s="12">
        <v>5200</v>
      </c>
      <c r="G20" s="12" t="s">
        <v>393</v>
      </c>
      <c r="H20" s="48" t="s">
        <v>393</v>
      </c>
      <c r="I20" s="49">
        <v>104</v>
      </c>
      <c r="J20" s="247"/>
      <c r="K20" s="247"/>
    </row>
    <row r="21" spans="1:11">
      <c r="A21" s="76" t="s">
        <v>462</v>
      </c>
      <c r="B21" s="77">
        <v>32</v>
      </c>
      <c r="C21" s="77">
        <v>13</v>
      </c>
      <c r="D21" s="77" t="s">
        <v>393</v>
      </c>
      <c r="E21" s="77">
        <v>45</v>
      </c>
      <c r="F21" s="81">
        <v>5294</v>
      </c>
      <c r="G21" s="81">
        <v>7100</v>
      </c>
      <c r="H21" s="77" t="s">
        <v>393</v>
      </c>
      <c r="I21" s="78">
        <v>261</v>
      </c>
    </row>
    <row r="22" spans="1:11">
      <c r="A22" s="66"/>
      <c r="B22" s="48"/>
      <c r="C22" s="48"/>
      <c r="D22" s="48"/>
      <c r="E22" s="48"/>
      <c r="F22" s="48"/>
      <c r="G22" s="12"/>
      <c r="H22" s="48"/>
      <c r="I22" s="49"/>
      <c r="J22" s="247"/>
      <c r="K22" s="247"/>
    </row>
    <row r="23" spans="1:11">
      <c r="A23" s="76" t="s">
        <v>463</v>
      </c>
      <c r="B23" s="77" t="s">
        <v>393</v>
      </c>
      <c r="C23" s="77">
        <v>1466</v>
      </c>
      <c r="D23" s="77" t="s">
        <v>393</v>
      </c>
      <c r="E23" s="77">
        <v>1466</v>
      </c>
      <c r="F23" s="81" t="s">
        <v>393</v>
      </c>
      <c r="G23" s="81">
        <v>2741</v>
      </c>
      <c r="H23" s="77" t="s">
        <v>393</v>
      </c>
      <c r="I23" s="78">
        <v>4019</v>
      </c>
    </row>
    <row r="24" spans="1:11">
      <c r="A24" s="66"/>
      <c r="B24" s="12"/>
      <c r="C24" s="12"/>
      <c r="D24" s="48"/>
      <c r="E24" s="48"/>
      <c r="F24" s="12"/>
      <c r="G24" s="12"/>
      <c r="H24" s="48"/>
      <c r="I24" s="13"/>
      <c r="J24" s="247"/>
      <c r="K24" s="247"/>
    </row>
    <row r="25" spans="1:11">
      <c r="A25" s="76" t="s">
        <v>464</v>
      </c>
      <c r="B25" s="77" t="s">
        <v>393</v>
      </c>
      <c r="C25" s="77">
        <v>39</v>
      </c>
      <c r="D25" s="77" t="s">
        <v>393</v>
      </c>
      <c r="E25" s="77">
        <v>39</v>
      </c>
      <c r="F25" s="81" t="s">
        <v>393</v>
      </c>
      <c r="G25" s="81">
        <v>3000</v>
      </c>
      <c r="H25" s="77" t="s">
        <v>393</v>
      </c>
      <c r="I25" s="78">
        <v>117</v>
      </c>
    </row>
    <row r="26" spans="1:11">
      <c r="A26" s="66"/>
      <c r="B26" s="83"/>
      <c r="C26" s="83"/>
      <c r="D26" s="48"/>
      <c r="E26" s="48"/>
      <c r="F26" s="83"/>
      <c r="G26" s="83"/>
      <c r="H26" s="48"/>
      <c r="I26" s="13"/>
      <c r="J26" s="247"/>
      <c r="K26" s="247"/>
    </row>
    <row r="27" spans="1:11">
      <c r="A27" s="66" t="s">
        <v>465</v>
      </c>
      <c r="B27" s="83" t="s">
        <v>393</v>
      </c>
      <c r="C27" s="83" t="s">
        <v>393</v>
      </c>
      <c r="D27" s="48" t="s">
        <v>393</v>
      </c>
      <c r="E27" s="48" t="s">
        <v>393</v>
      </c>
      <c r="F27" s="83" t="s">
        <v>393</v>
      </c>
      <c r="G27" s="83" t="s">
        <v>393</v>
      </c>
      <c r="H27" s="48" t="s">
        <v>393</v>
      </c>
      <c r="I27" s="13" t="s">
        <v>393</v>
      </c>
      <c r="J27" s="247"/>
      <c r="K27" s="247"/>
    </row>
    <row r="28" spans="1:11">
      <c r="A28" s="66" t="s">
        <v>466</v>
      </c>
      <c r="B28" s="83" t="s">
        <v>393</v>
      </c>
      <c r="C28" s="83" t="s">
        <v>393</v>
      </c>
      <c r="D28" s="48" t="s">
        <v>393</v>
      </c>
      <c r="E28" s="48" t="s">
        <v>393</v>
      </c>
      <c r="F28" s="83" t="s">
        <v>393</v>
      </c>
      <c r="G28" s="83" t="s">
        <v>393</v>
      </c>
      <c r="H28" s="48" t="s">
        <v>393</v>
      </c>
      <c r="I28" s="13" t="s">
        <v>393</v>
      </c>
      <c r="J28" s="247"/>
      <c r="K28" s="247"/>
    </row>
    <row r="29" spans="1:11">
      <c r="A29" s="66" t="s">
        <v>467</v>
      </c>
      <c r="B29" s="83" t="s">
        <v>393</v>
      </c>
      <c r="C29" s="83">
        <v>315</v>
      </c>
      <c r="D29" s="48" t="s">
        <v>393</v>
      </c>
      <c r="E29" s="48">
        <v>315</v>
      </c>
      <c r="F29" s="83" t="s">
        <v>393</v>
      </c>
      <c r="G29" s="83">
        <v>7000</v>
      </c>
      <c r="H29" s="48" t="s">
        <v>393</v>
      </c>
      <c r="I29" s="13">
        <v>2205</v>
      </c>
      <c r="J29" s="247"/>
      <c r="K29" s="247"/>
    </row>
    <row r="30" spans="1:11">
      <c r="A30" s="76" t="s">
        <v>468</v>
      </c>
      <c r="B30" s="77" t="s">
        <v>393</v>
      </c>
      <c r="C30" s="77">
        <v>315</v>
      </c>
      <c r="D30" s="77" t="s">
        <v>393</v>
      </c>
      <c r="E30" s="77">
        <v>315</v>
      </c>
      <c r="F30" s="81" t="s">
        <v>393</v>
      </c>
      <c r="G30" s="81">
        <v>7000</v>
      </c>
      <c r="H30" s="77" t="s">
        <v>393</v>
      </c>
      <c r="I30" s="78">
        <v>2205</v>
      </c>
      <c r="J30" s="247"/>
      <c r="K30" s="247"/>
    </row>
    <row r="31" spans="1:11">
      <c r="A31" s="66"/>
      <c r="B31" s="48"/>
      <c r="C31" s="48"/>
      <c r="D31" s="48"/>
      <c r="E31" s="48"/>
      <c r="F31" s="12"/>
      <c r="G31" s="12"/>
      <c r="H31" s="12"/>
      <c r="I31" s="49"/>
      <c r="J31" s="247"/>
      <c r="K31" s="247"/>
    </row>
    <row r="32" spans="1:11">
      <c r="A32" s="66" t="s">
        <v>469</v>
      </c>
      <c r="B32" s="12" t="s">
        <v>393</v>
      </c>
      <c r="C32" s="12">
        <v>173</v>
      </c>
      <c r="D32" s="48" t="s">
        <v>393</v>
      </c>
      <c r="E32" s="48">
        <v>173</v>
      </c>
      <c r="F32" s="12" t="s">
        <v>393</v>
      </c>
      <c r="G32" s="12">
        <v>10858</v>
      </c>
      <c r="H32" s="48" t="s">
        <v>393</v>
      </c>
      <c r="I32" s="13">
        <v>1878</v>
      </c>
      <c r="J32" s="247"/>
      <c r="K32" s="247"/>
    </row>
    <row r="33" spans="1:11">
      <c r="A33" s="66" t="s">
        <v>470</v>
      </c>
      <c r="B33" s="48" t="s">
        <v>393</v>
      </c>
      <c r="C33" s="48">
        <v>47</v>
      </c>
      <c r="D33" s="48" t="s">
        <v>393</v>
      </c>
      <c r="E33" s="48">
        <v>47</v>
      </c>
      <c r="F33" s="12" t="s">
        <v>393</v>
      </c>
      <c r="G33" s="12">
        <v>10713</v>
      </c>
      <c r="H33" s="12" t="s">
        <v>393</v>
      </c>
      <c r="I33" s="49">
        <v>504</v>
      </c>
      <c r="J33" s="247"/>
      <c r="K33" s="247"/>
    </row>
    <row r="34" spans="1:11">
      <c r="A34" s="66" t="s">
        <v>471</v>
      </c>
      <c r="B34" s="48" t="s">
        <v>393</v>
      </c>
      <c r="C34" s="12">
        <v>8</v>
      </c>
      <c r="D34" s="48" t="s">
        <v>393</v>
      </c>
      <c r="E34" s="48">
        <v>8</v>
      </c>
      <c r="F34" s="48" t="s">
        <v>393</v>
      </c>
      <c r="G34" s="12">
        <v>9900</v>
      </c>
      <c r="H34" s="48" t="s">
        <v>393</v>
      </c>
      <c r="I34" s="13">
        <v>79</v>
      </c>
      <c r="J34" s="247"/>
      <c r="K34" s="247"/>
    </row>
    <row r="35" spans="1:11">
      <c r="A35" s="66" t="s">
        <v>472</v>
      </c>
      <c r="B35" s="12" t="s">
        <v>393</v>
      </c>
      <c r="C35" s="12">
        <v>65</v>
      </c>
      <c r="D35" s="48" t="s">
        <v>393</v>
      </c>
      <c r="E35" s="48">
        <v>65</v>
      </c>
      <c r="F35" s="12" t="s">
        <v>393</v>
      </c>
      <c r="G35" s="12">
        <v>10000</v>
      </c>
      <c r="H35" s="48" t="s">
        <v>393</v>
      </c>
      <c r="I35" s="13">
        <v>650</v>
      </c>
      <c r="J35" s="247"/>
      <c r="K35" s="247"/>
    </row>
    <row r="36" spans="1:11">
      <c r="A36" s="76" t="s">
        <v>473</v>
      </c>
      <c r="B36" s="77" t="s">
        <v>393</v>
      </c>
      <c r="C36" s="77">
        <v>293</v>
      </c>
      <c r="D36" s="77" t="s">
        <v>393</v>
      </c>
      <c r="E36" s="77">
        <v>293</v>
      </c>
      <c r="F36" s="81" t="s">
        <v>393</v>
      </c>
      <c r="G36" s="81">
        <v>10618</v>
      </c>
      <c r="H36" s="77" t="s">
        <v>393</v>
      </c>
      <c r="I36" s="78">
        <v>3111</v>
      </c>
    </row>
    <row r="37" spans="1:11">
      <c r="A37" s="66"/>
      <c r="B37" s="48"/>
      <c r="C37" s="12"/>
      <c r="D37" s="48"/>
      <c r="E37" s="48"/>
      <c r="F37" s="48"/>
      <c r="G37" s="12"/>
      <c r="H37" s="48"/>
      <c r="I37" s="13"/>
      <c r="J37" s="247"/>
      <c r="K37" s="247"/>
    </row>
    <row r="38" spans="1:11">
      <c r="A38" s="76" t="s">
        <v>474</v>
      </c>
      <c r="B38" s="77" t="s">
        <v>393</v>
      </c>
      <c r="C38" s="77">
        <v>2</v>
      </c>
      <c r="D38" s="77" t="s">
        <v>393</v>
      </c>
      <c r="E38" s="77">
        <v>2</v>
      </c>
      <c r="F38" s="81" t="s">
        <v>393</v>
      </c>
      <c r="G38" s="81">
        <v>18000</v>
      </c>
      <c r="H38" s="77" t="s">
        <v>393</v>
      </c>
      <c r="I38" s="78">
        <v>36</v>
      </c>
    </row>
    <row r="39" spans="1:11">
      <c r="A39" s="66"/>
      <c r="B39" s="48"/>
      <c r="C39" s="12"/>
      <c r="D39" s="48"/>
      <c r="E39" s="48"/>
      <c r="F39" s="48"/>
      <c r="G39" s="12"/>
      <c r="H39" s="48"/>
      <c r="I39" s="13"/>
      <c r="J39" s="247"/>
      <c r="K39" s="247"/>
    </row>
    <row r="40" spans="1:11">
      <c r="A40" s="66" t="s">
        <v>538</v>
      </c>
      <c r="B40" s="12" t="s">
        <v>393</v>
      </c>
      <c r="C40" s="12" t="s">
        <v>393</v>
      </c>
      <c r="D40" s="48" t="s">
        <v>393</v>
      </c>
      <c r="E40" s="48" t="s">
        <v>393</v>
      </c>
      <c r="F40" s="12" t="s">
        <v>393</v>
      </c>
      <c r="G40" s="12" t="s">
        <v>393</v>
      </c>
      <c r="H40" s="48" t="s">
        <v>393</v>
      </c>
      <c r="I40" s="13" t="s">
        <v>393</v>
      </c>
      <c r="J40" s="247"/>
      <c r="K40" s="247"/>
    </row>
    <row r="41" spans="1:11">
      <c r="A41" s="66" t="s">
        <v>476</v>
      </c>
      <c r="B41" s="48" t="s">
        <v>393</v>
      </c>
      <c r="C41" s="12" t="s">
        <v>393</v>
      </c>
      <c r="D41" s="48" t="s">
        <v>393</v>
      </c>
      <c r="E41" s="48" t="s">
        <v>393</v>
      </c>
      <c r="F41" s="48" t="s">
        <v>393</v>
      </c>
      <c r="G41" s="12" t="s">
        <v>393</v>
      </c>
      <c r="H41" s="48" t="s">
        <v>393</v>
      </c>
      <c r="I41" s="13" t="s">
        <v>393</v>
      </c>
      <c r="J41" s="247"/>
      <c r="K41" s="247"/>
    </row>
    <row r="42" spans="1:11">
      <c r="A42" s="66" t="s">
        <v>477</v>
      </c>
      <c r="B42" s="12" t="s">
        <v>393</v>
      </c>
      <c r="C42" s="12" t="s">
        <v>393</v>
      </c>
      <c r="D42" s="48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3" t="s">
        <v>393</v>
      </c>
      <c r="J42" s="247"/>
      <c r="K42" s="247"/>
    </row>
    <row r="43" spans="1:11">
      <c r="A43" s="66" t="s">
        <v>478</v>
      </c>
      <c r="B43" s="12" t="s">
        <v>393</v>
      </c>
      <c r="C43" s="12" t="s">
        <v>393</v>
      </c>
      <c r="D43" s="48" t="s">
        <v>393</v>
      </c>
      <c r="E43" s="48" t="s">
        <v>393</v>
      </c>
      <c r="F43" s="12" t="s">
        <v>393</v>
      </c>
      <c r="G43" s="12" t="s">
        <v>393</v>
      </c>
      <c r="H43" s="48" t="s">
        <v>393</v>
      </c>
      <c r="I43" s="13" t="s">
        <v>393</v>
      </c>
      <c r="J43" s="247"/>
      <c r="K43" s="247"/>
    </row>
    <row r="44" spans="1:11">
      <c r="A44" s="66" t="s">
        <v>479</v>
      </c>
      <c r="B44" s="48" t="s">
        <v>393</v>
      </c>
      <c r="C44" s="48">
        <v>2</v>
      </c>
      <c r="D44" s="48" t="s">
        <v>393</v>
      </c>
      <c r="E44" s="48">
        <v>2</v>
      </c>
      <c r="F44" s="12" t="s">
        <v>393</v>
      </c>
      <c r="G44" s="12">
        <v>7000</v>
      </c>
      <c r="H44" s="12" t="s">
        <v>393</v>
      </c>
      <c r="I44" s="49">
        <v>14</v>
      </c>
      <c r="J44" s="247"/>
      <c r="K44" s="247"/>
    </row>
    <row r="45" spans="1:11">
      <c r="A45" s="66" t="s">
        <v>480</v>
      </c>
      <c r="B45" s="12" t="s">
        <v>393</v>
      </c>
      <c r="C45" s="12" t="s">
        <v>393</v>
      </c>
      <c r="D45" s="48" t="s">
        <v>393</v>
      </c>
      <c r="E45" s="48" t="s">
        <v>393</v>
      </c>
      <c r="F45" s="12" t="s">
        <v>393</v>
      </c>
      <c r="G45" s="12" t="s">
        <v>393</v>
      </c>
      <c r="H45" s="48" t="s">
        <v>393</v>
      </c>
      <c r="I45" s="13" t="s">
        <v>393</v>
      </c>
      <c r="J45" s="247"/>
      <c r="K45" s="247"/>
    </row>
    <row r="46" spans="1:11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 t="s">
        <v>393</v>
      </c>
      <c r="G46" s="12" t="s">
        <v>393</v>
      </c>
      <c r="H46" s="12" t="s">
        <v>393</v>
      </c>
      <c r="I46" s="49" t="s">
        <v>393</v>
      </c>
      <c r="J46" s="247"/>
      <c r="K46" s="247"/>
    </row>
    <row r="47" spans="1:11">
      <c r="A47" s="66" t="s">
        <v>482</v>
      </c>
      <c r="B47" s="85" t="s">
        <v>393</v>
      </c>
      <c r="C47" s="12">
        <v>15</v>
      </c>
      <c r="D47" s="48" t="s">
        <v>393</v>
      </c>
      <c r="E47" s="48">
        <v>15</v>
      </c>
      <c r="F47" s="85" t="s">
        <v>393</v>
      </c>
      <c r="G47" s="12">
        <v>5000</v>
      </c>
      <c r="H47" s="48" t="s">
        <v>393</v>
      </c>
      <c r="I47" s="13">
        <v>75</v>
      </c>
      <c r="J47" s="247"/>
      <c r="K47" s="247"/>
    </row>
    <row r="48" spans="1:11">
      <c r="A48" s="66" t="s">
        <v>483</v>
      </c>
      <c r="B48" s="48" t="s">
        <v>393</v>
      </c>
      <c r="C48" s="12" t="s">
        <v>393</v>
      </c>
      <c r="D48" s="48" t="s">
        <v>393</v>
      </c>
      <c r="E48" s="48" t="s">
        <v>393</v>
      </c>
      <c r="F48" s="48" t="s">
        <v>393</v>
      </c>
      <c r="G48" s="12" t="s">
        <v>393</v>
      </c>
      <c r="H48" s="48" t="s">
        <v>393</v>
      </c>
      <c r="I48" s="13" t="s">
        <v>393</v>
      </c>
      <c r="J48" s="247"/>
      <c r="K48" s="247"/>
    </row>
    <row r="49" spans="1:11">
      <c r="A49" s="76" t="s">
        <v>484</v>
      </c>
      <c r="B49" s="77" t="s">
        <v>393</v>
      </c>
      <c r="C49" s="77">
        <v>17</v>
      </c>
      <c r="D49" s="77" t="s">
        <v>393</v>
      </c>
      <c r="E49" s="77">
        <v>17</v>
      </c>
      <c r="F49" s="81" t="s">
        <v>393</v>
      </c>
      <c r="G49" s="81">
        <v>5235</v>
      </c>
      <c r="H49" s="77" t="s">
        <v>393</v>
      </c>
      <c r="I49" s="78">
        <v>89</v>
      </c>
    </row>
    <row r="50" spans="1:11">
      <c r="A50" s="66"/>
      <c r="B50" s="48"/>
      <c r="C50" s="12"/>
      <c r="D50" s="48"/>
      <c r="E50" s="48"/>
      <c r="F50" s="48"/>
      <c r="G50" s="12"/>
      <c r="H50" s="48"/>
      <c r="I50" s="13"/>
      <c r="J50" s="247"/>
      <c r="K50" s="247"/>
    </row>
    <row r="51" spans="1:11">
      <c r="A51" s="76" t="s">
        <v>485</v>
      </c>
      <c r="B51" s="77" t="s">
        <v>393</v>
      </c>
      <c r="C51" s="77">
        <v>2</v>
      </c>
      <c r="D51" s="77" t="s">
        <v>393</v>
      </c>
      <c r="E51" s="77">
        <v>2</v>
      </c>
      <c r="F51" s="81" t="s">
        <v>393</v>
      </c>
      <c r="G51" s="81">
        <v>9000</v>
      </c>
      <c r="H51" s="77" t="s">
        <v>393</v>
      </c>
      <c r="I51" s="78">
        <v>18</v>
      </c>
    </row>
    <row r="52" spans="1:11">
      <c r="A52" s="66"/>
      <c r="B52" s="12"/>
      <c r="C52" s="12"/>
      <c r="D52" s="48"/>
      <c r="E52" s="48"/>
      <c r="F52" s="12"/>
      <c r="G52" s="12"/>
      <c r="H52" s="48"/>
      <c r="I52" s="13"/>
      <c r="J52" s="247"/>
      <c r="K52" s="247"/>
    </row>
    <row r="53" spans="1:11">
      <c r="A53" s="66" t="s">
        <v>486</v>
      </c>
      <c r="B53" s="48">
        <v>5</v>
      </c>
      <c r="C53" s="48">
        <v>50</v>
      </c>
      <c r="D53" s="48" t="s">
        <v>393</v>
      </c>
      <c r="E53" s="48">
        <v>55</v>
      </c>
      <c r="F53" s="12">
        <v>550</v>
      </c>
      <c r="G53" s="12">
        <v>7400</v>
      </c>
      <c r="H53" s="12" t="s">
        <v>393</v>
      </c>
      <c r="I53" s="49">
        <v>373</v>
      </c>
      <c r="J53" s="247"/>
      <c r="K53" s="247"/>
    </row>
    <row r="54" spans="1:11">
      <c r="A54" s="66" t="s">
        <v>487</v>
      </c>
      <c r="B54" s="48" t="s">
        <v>393</v>
      </c>
      <c r="C54" s="12">
        <v>6</v>
      </c>
      <c r="D54" s="12" t="s">
        <v>393</v>
      </c>
      <c r="E54" s="48">
        <v>6</v>
      </c>
      <c r="F54" s="48" t="s">
        <v>393</v>
      </c>
      <c r="G54" s="12">
        <v>14000</v>
      </c>
      <c r="H54" s="12" t="s">
        <v>393</v>
      </c>
      <c r="I54" s="13">
        <v>84</v>
      </c>
      <c r="J54" s="247"/>
      <c r="K54" s="247"/>
    </row>
    <row r="55" spans="1:11">
      <c r="A55" s="66" t="s">
        <v>488</v>
      </c>
      <c r="B55" s="12" t="s">
        <v>393</v>
      </c>
      <c r="C55" s="12" t="s">
        <v>393</v>
      </c>
      <c r="D55" s="48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13" t="s">
        <v>393</v>
      </c>
      <c r="J55" s="247"/>
      <c r="K55" s="247"/>
    </row>
    <row r="56" spans="1:11">
      <c r="A56" s="66" t="s">
        <v>489</v>
      </c>
      <c r="B56" s="48" t="s">
        <v>393</v>
      </c>
      <c r="C56" s="12" t="s">
        <v>393</v>
      </c>
      <c r="D56" s="48" t="s">
        <v>393</v>
      </c>
      <c r="E56" s="48" t="s">
        <v>393</v>
      </c>
      <c r="F56" s="48" t="s">
        <v>393</v>
      </c>
      <c r="G56" s="12" t="s">
        <v>393</v>
      </c>
      <c r="H56" s="48" t="s">
        <v>393</v>
      </c>
      <c r="I56" s="13" t="s">
        <v>393</v>
      </c>
      <c r="J56" s="247"/>
      <c r="K56" s="247"/>
    </row>
    <row r="57" spans="1:11">
      <c r="A57" s="66" t="s">
        <v>490</v>
      </c>
      <c r="B57" s="12" t="s">
        <v>393</v>
      </c>
      <c r="C57" s="12">
        <v>75</v>
      </c>
      <c r="D57" s="48" t="s">
        <v>393</v>
      </c>
      <c r="E57" s="48">
        <v>75</v>
      </c>
      <c r="F57" s="12" t="s">
        <v>393</v>
      </c>
      <c r="G57" s="12">
        <v>3000</v>
      </c>
      <c r="H57" s="48" t="s">
        <v>393</v>
      </c>
      <c r="I57" s="13">
        <v>225</v>
      </c>
      <c r="J57" s="247"/>
      <c r="K57" s="247"/>
    </row>
    <row r="58" spans="1:11">
      <c r="A58" s="76" t="s">
        <v>565</v>
      </c>
      <c r="B58" s="77">
        <v>5</v>
      </c>
      <c r="C58" s="77">
        <v>131</v>
      </c>
      <c r="D58" s="77" t="s">
        <v>393</v>
      </c>
      <c r="E58" s="77">
        <v>136</v>
      </c>
      <c r="F58" s="81">
        <v>550</v>
      </c>
      <c r="G58" s="81">
        <v>5183</v>
      </c>
      <c r="H58" s="77" t="s">
        <v>393</v>
      </c>
      <c r="I58" s="78">
        <v>682</v>
      </c>
    </row>
    <row r="59" spans="1:11">
      <c r="A59" s="66"/>
      <c r="B59" s="12"/>
      <c r="C59" s="12"/>
      <c r="D59" s="48"/>
      <c r="E59" s="48"/>
      <c r="F59" s="12"/>
      <c r="G59" s="12"/>
      <c r="H59" s="48"/>
      <c r="I59" s="13"/>
      <c r="J59" s="247"/>
      <c r="K59" s="247"/>
    </row>
    <row r="60" spans="1:11">
      <c r="A60" s="66" t="s">
        <v>492</v>
      </c>
      <c r="B60" s="48" t="s">
        <v>393</v>
      </c>
      <c r="C60" s="48">
        <v>499</v>
      </c>
      <c r="D60" s="48" t="s">
        <v>393</v>
      </c>
      <c r="E60" s="48">
        <v>499</v>
      </c>
      <c r="F60" s="12" t="s">
        <v>393</v>
      </c>
      <c r="G60" s="12">
        <v>12000</v>
      </c>
      <c r="H60" s="12" t="s">
        <v>393</v>
      </c>
      <c r="I60" s="49">
        <v>5988</v>
      </c>
    </row>
    <row r="61" spans="1:11">
      <c r="A61" s="66" t="s">
        <v>493</v>
      </c>
      <c r="B61" s="48" t="s">
        <v>393</v>
      </c>
      <c r="C61" s="12">
        <v>66</v>
      </c>
      <c r="D61" s="48" t="s">
        <v>393</v>
      </c>
      <c r="E61" s="48">
        <v>66</v>
      </c>
      <c r="F61" s="48" t="s">
        <v>393</v>
      </c>
      <c r="G61" s="12">
        <v>9000</v>
      </c>
      <c r="H61" s="48" t="s">
        <v>393</v>
      </c>
      <c r="I61" s="13">
        <v>594</v>
      </c>
    </row>
    <row r="62" spans="1:11">
      <c r="A62" s="66" t="s">
        <v>494</v>
      </c>
      <c r="B62" s="48" t="s">
        <v>393</v>
      </c>
      <c r="C62" s="12">
        <v>86</v>
      </c>
      <c r="D62" s="48" t="s">
        <v>393</v>
      </c>
      <c r="E62" s="48">
        <v>86</v>
      </c>
      <c r="F62" s="48" t="s">
        <v>393</v>
      </c>
      <c r="G62" s="12">
        <v>5000</v>
      </c>
      <c r="H62" s="48" t="s">
        <v>393</v>
      </c>
      <c r="I62" s="13">
        <v>430</v>
      </c>
    </row>
    <row r="63" spans="1:11">
      <c r="A63" s="76" t="s">
        <v>495</v>
      </c>
      <c r="B63" s="77" t="s">
        <v>393</v>
      </c>
      <c r="C63" s="77">
        <v>651</v>
      </c>
      <c r="D63" s="77" t="s">
        <v>393</v>
      </c>
      <c r="E63" s="77">
        <v>651</v>
      </c>
      <c r="F63" s="81" t="s">
        <v>393</v>
      </c>
      <c r="G63" s="81">
        <v>10771</v>
      </c>
      <c r="H63" s="77" t="s">
        <v>393</v>
      </c>
      <c r="I63" s="78">
        <v>7012</v>
      </c>
    </row>
    <row r="64" spans="1:11">
      <c r="A64" s="66"/>
      <c r="B64" s="48"/>
      <c r="C64" s="48"/>
      <c r="D64" s="48"/>
      <c r="E64" s="48"/>
      <c r="F64" s="12"/>
      <c r="G64" s="12"/>
      <c r="H64" s="12"/>
      <c r="I64" s="49"/>
    </row>
    <row r="65" spans="1:11">
      <c r="A65" s="76" t="s">
        <v>496</v>
      </c>
      <c r="B65" s="77" t="s">
        <v>393</v>
      </c>
      <c r="C65" s="77">
        <v>618</v>
      </c>
      <c r="D65" s="77" t="s">
        <v>393</v>
      </c>
      <c r="E65" s="77">
        <v>618</v>
      </c>
      <c r="F65" s="81" t="s">
        <v>393</v>
      </c>
      <c r="G65" s="81">
        <v>15250</v>
      </c>
      <c r="H65" s="77" t="s">
        <v>393</v>
      </c>
      <c r="I65" s="78">
        <v>9425</v>
      </c>
    </row>
    <row r="66" spans="1:11">
      <c r="A66" s="66"/>
      <c r="B66" s="48"/>
      <c r="C66" s="12"/>
      <c r="D66" s="48"/>
      <c r="E66" s="48"/>
      <c r="F66" s="48"/>
      <c r="G66" s="12"/>
      <c r="H66" s="48"/>
      <c r="I66" s="13"/>
    </row>
    <row r="67" spans="1:11">
      <c r="A67" s="66" t="s">
        <v>497</v>
      </c>
      <c r="B67" s="12" t="s">
        <v>393</v>
      </c>
      <c r="C67" s="12">
        <v>24</v>
      </c>
      <c r="D67" s="48" t="s">
        <v>393</v>
      </c>
      <c r="E67" s="48">
        <v>24</v>
      </c>
      <c r="F67" s="12" t="s">
        <v>393</v>
      </c>
      <c r="G67" s="12">
        <v>7970</v>
      </c>
      <c r="H67" s="48" t="s">
        <v>393</v>
      </c>
      <c r="I67" s="13">
        <v>191</v>
      </c>
    </row>
    <row r="68" spans="1:11">
      <c r="A68" s="66" t="s">
        <v>498</v>
      </c>
      <c r="B68" s="85" t="s">
        <v>393</v>
      </c>
      <c r="C68" s="12">
        <v>14</v>
      </c>
      <c r="D68" s="48" t="s">
        <v>393</v>
      </c>
      <c r="E68" s="48">
        <v>14</v>
      </c>
      <c r="F68" s="85" t="s">
        <v>393</v>
      </c>
      <c r="G68" s="12">
        <v>7720</v>
      </c>
      <c r="H68" s="48" t="s">
        <v>393</v>
      </c>
      <c r="I68" s="13">
        <v>108</v>
      </c>
    </row>
    <row r="69" spans="1:11">
      <c r="A69" s="76" t="s">
        <v>499</v>
      </c>
      <c r="B69" s="77" t="s">
        <v>393</v>
      </c>
      <c r="C69" s="77">
        <v>38</v>
      </c>
      <c r="D69" s="77" t="s">
        <v>393</v>
      </c>
      <c r="E69" s="77">
        <v>38</v>
      </c>
      <c r="F69" s="81" t="s">
        <v>393</v>
      </c>
      <c r="G69" s="81">
        <v>7878</v>
      </c>
      <c r="H69" s="77" t="s">
        <v>393</v>
      </c>
      <c r="I69" s="78">
        <v>299</v>
      </c>
    </row>
    <row r="70" spans="1:11">
      <c r="A70" s="66"/>
      <c r="B70" s="12"/>
      <c r="C70" s="12"/>
      <c r="D70" s="48"/>
      <c r="E70" s="48"/>
      <c r="F70" s="12"/>
      <c r="G70" s="12"/>
      <c r="H70" s="48"/>
      <c r="I70" s="13"/>
    </row>
    <row r="71" spans="1:11">
      <c r="A71" s="66" t="s">
        <v>500</v>
      </c>
      <c r="B71" s="85" t="s">
        <v>393</v>
      </c>
      <c r="C71" s="12">
        <v>322</v>
      </c>
      <c r="D71" s="48" t="s">
        <v>393</v>
      </c>
      <c r="E71" s="48">
        <v>322</v>
      </c>
      <c r="F71" s="85" t="s">
        <v>393</v>
      </c>
      <c r="G71" s="12">
        <v>11603</v>
      </c>
      <c r="H71" s="48" t="s">
        <v>393</v>
      </c>
      <c r="I71" s="13">
        <v>3736</v>
      </c>
    </row>
    <row r="72" spans="1:11">
      <c r="A72" s="66" t="s">
        <v>501</v>
      </c>
      <c r="B72" s="85" t="s">
        <v>393</v>
      </c>
      <c r="C72" s="12">
        <v>105</v>
      </c>
      <c r="D72" s="48" t="s">
        <v>393</v>
      </c>
      <c r="E72" s="48">
        <v>105</v>
      </c>
      <c r="F72" s="85" t="s">
        <v>393</v>
      </c>
      <c r="G72" s="12">
        <v>13158</v>
      </c>
      <c r="H72" s="48" t="s">
        <v>393</v>
      </c>
      <c r="I72" s="13">
        <v>1382</v>
      </c>
    </row>
    <row r="73" spans="1:11">
      <c r="A73" s="66" t="s">
        <v>502</v>
      </c>
      <c r="B73" s="12">
        <v>2</v>
      </c>
      <c r="C73" s="12">
        <v>358</v>
      </c>
      <c r="D73" s="48" t="s">
        <v>393</v>
      </c>
      <c r="E73" s="48">
        <v>360</v>
      </c>
      <c r="F73" s="12">
        <v>4500</v>
      </c>
      <c r="G73" s="12">
        <v>9000</v>
      </c>
      <c r="H73" s="48" t="s">
        <v>393</v>
      </c>
      <c r="I73" s="13">
        <v>3231</v>
      </c>
      <c r="J73" s="247"/>
      <c r="K73" s="247"/>
    </row>
    <row r="74" spans="1:11">
      <c r="A74" s="66" t="s">
        <v>503</v>
      </c>
      <c r="B74" s="48" t="s">
        <v>393</v>
      </c>
      <c r="C74" s="48">
        <v>344</v>
      </c>
      <c r="D74" s="48" t="s">
        <v>393</v>
      </c>
      <c r="E74" s="48">
        <v>344</v>
      </c>
      <c r="F74" s="12" t="s">
        <v>393</v>
      </c>
      <c r="G74" s="12">
        <v>11812</v>
      </c>
      <c r="H74" s="12" t="s">
        <v>393</v>
      </c>
      <c r="I74" s="49">
        <v>4063</v>
      </c>
    </row>
    <row r="75" spans="1:11">
      <c r="A75" s="66" t="s">
        <v>504</v>
      </c>
      <c r="B75" s="85" t="s">
        <v>393</v>
      </c>
      <c r="C75" s="12">
        <v>100</v>
      </c>
      <c r="D75" s="48" t="s">
        <v>393</v>
      </c>
      <c r="E75" s="48">
        <v>100</v>
      </c>
      <c r="F75" s="85" t="s">
        <v>393</v>
      </c>
      <c r="G75" s="12">
        <v>7000</v>
      </c>
      <c r="H75" s="48" t="s">
        <v>393</v>
      </c>
      <c r="I75" s="13">
        <v>700</v>
      </c>
    </row>
    <row r="76" spans="1:11">
      <c r="A76" s="66" t="s">
        <v>505</v>
      </c>
      <c r="B76" s="12">
        <v>31</v>
      </c>
      <c r="C76" s="12">
        <v>173</v>
      </c>
      <c r="D76" s="48" t="s">
        <v>393</v>
      </c>
      <c r="E76" s="48">
        <v>204</v>
      </c>
      <c r="F76" s="12">
        <v>3400</v>
      </c>
      <c r="G76" s="12">
        <v>8200</v>
      </c>
      <c r="H76" s="48" t="s">
        <v>393</v>
      </c>
      <c r="I76" s="13">
        <v>1524</v>
      </c>
    </row>
    <row r="77" spans="1:11">
      <c r="A77" s="66" t="s">
        <v>506</v>
      </c>
      <c r="B77" s="12">
        <v>211</v>
      </c>
      <c r="C77" s="12">
        <v>328</v>
      </c>
      <c r="D77" s="48" t="s">
        <v>393</v>
      </c>
      <c r="E77" s="48">
        <v>539</v>
      </c>
      <c r="F77" s="12">
        <v>3700</v>
      </c>
      <c r="G77" s="12">
        <v>15000</v>
      </c>
      <c r="H77" s="48" t="s">
        <v>393</v>
      </c>
      <c r="I77" s="13">
        <v>5701</v>
      </c>
      <c r="J77" s="247"/>
      <c r="K77" s="247"/>
    </row>
    <row r="78" spans="1:11">
      <c r="A78" s="66" t="s">
        <v>507</v>
      </c>
      <c r="B78" s="48">
        <v>40</v>
      </c>
      <c r="C78" s="48">
        <v>301</v>
      </c>
      <c r="D78" s="48" t="s">
        <v>393</v>
      </c>
      <c r="E78" s="48">
        <v>341</v>
      </c>
      <c r="F78" s="12">
        <v>5500</v>
      </c>
      <c r="G78" s="12">
        <v>9250</v>
      </c>
      <c r="H78" s="12" t="s">
        <v>393</v>
      </c>
      <c r="I78" s="13">
        <v>3004</v>
      </c>
    </row>
    <row r="79" spans="1:11">
      <c r="A79" s="76" t="s">
        <v>508</v>
      </c>
      <c r="B79" s="77">
        <v>284</v>
      </c>
      <c r="C79" s="77">
        <v>2031</v>
      </c>
      <c r="D79" s="77" t="s">
        <v>393</v>
      </c>
      <c r="E79" s="77">
        <v>2315</v>
      </c>
      <c r="F79" s="81">
        <v>3926</v>
      </c>
      <c r="G79" s="81">
        <v>10943</v>
      </c>
      <c r="H79" s="77" t="s">
        <v>393</v>
      </c>
      <c r="I79" s="78">
        <v>23341</v>
      </c>
    </row>
    <row r="80" spans="1:11">
      <c r="A80" s="66"/>
      <c r="B80" s="85"/>
      <c r="C80" s="12"/>
      <c r="D80" s="48"/>
      <c r="E80" s="48"/>
      <c r="F80" s="85"/>
      <c r="G80" s="12"/>
      <c r="H80" s="48"/>
      <c r="I80" s="13"/>
    </row>
    <row r="81" spans="1:11">
      <c r="A81" s="66" t="s">
        <v>509</v>
      </c>
      <c r="B81" s="85">
        <v>1</v>
      </c>
      <c r="C81" s="12">
        <v>12</v>
      </c>
      <c r="D81" s="48" t="s">
        <v>393</v>
      </c>
      <c r="E81" s="48">
        <v>13</v>
      </c>
      <c r="F81" s="85">
        <v>2000</v>
      </c>
      <c r="G81" s="12">
        <v>17500</v>
      </c>
      <c r="H81" s="48" t="s">
        <v>393</v>
      </c>
      <c r="I81" s="13">
        <v>212</v>
      </c>
    </row>
    <row r="82" spans="1:11">
      <c r="A82" s="66" t="s">
        <v>510</v>
      </c>
      <c r="B82" s="85">
        <v>19</v>
      </c>
      <c r="C82" s="12">
        <v>26</v>
      </c>
      <c r="D82" s="48" t="s">
        <v>393</v>
      </c>
      <c r="E82" s="48">
        <v>45</v>
      </c>
      <c r="F82" s="85">
        <v>3000</v>
      </c>
      <c r="G82" s="12">
        <v>6000</v>
      </c>
      <c r="H82" s="48" t="s">
        <v>393</v>
      </c>
      <c r="I82" s="13">
        <v>210</v>
      </c>
    </row>
    <row r="83" spans="1:11">
      <c r="A83" s="76" t="s">
        <v>511</v>
      </c>
      <c r="B83" s="77">
        <v>20</v>
      </c>
      <c r="C83" s="77">
        <v>38</v>
      </c>
      <c r="D83" s="77" t="s">
        <v>393</v>
      </c>
      <c r="E83" s="77">
        <v>58</v>
      </c>
      <c r="F83" s="81">
        <v>2950</v>
      </c>
      <c r="G83" s="81">
        <v>9632</v>
      </c>
      <c r="H83" s="77" t="s">
        <v>393</v>
      </c>
      <c r="I83" s="78">
        <v>422</v>
      </c>
    </row>
    <row r="84" spans="1:11">
      <c r="A84" s="66"/>
      <c r="B84" s="85"/>
      <c r="C84" s="12"/>
      <c r="D84" s="48"/>
      <c r="E84" s="48"/>
      <c r="F84" s="85"/>
      <c r="G84" s="12"/>
      <c r="H84" s="48"/>
      <c r="I84" s="13"/>
    </row>
    <row r="85" spans="1:11" ht="13.5" thickBot="1">
      <c r="A85" s="69" t="s">
        <v>512</v>
      </c>
      <c r="B85" s="55">
        <v>347</v>
      </c>
      <c r="C85" s="55">
        <v>5654</v>
      </c>
      <c r="D85" s="55" t="s">
        <v>393</v>
      </c>
      <c r="E85" s="55">
        <v>6001</v>
      </c>
      <c r="F85" s="205">
        <v>4005</v>
      </c>
      <c r="G85" s="205">
        <v>8789</v>
      </c>
      <c r="H85" s="55" t="s">
        <v>393</v>
      </c>
      <c r="I85" s="56">
        <v>51081</v>
      </c>
      <c r="J85" s="247"/>
      <c r="K85" s="24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A1:I4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9.5703125" style="166" customWidth="1"/>
    <col min="2" max="6" width="19.7109375" style="166" customWidth="1"/>
    <col min="7" max="8" width="9.42578125" style="166" customWidth="1"/>
    <col min="9" max="9" width="10.28515625" style="166" bestFit="1" customWidth="1"/>
    <col min="10" max="14" width="9.42578125" style="166" customWidth="1"/>
    <col min="15" max="16384" width="11.42578125" style="166"/>
  </cols>
  <sheetData>
    <row r="1" spans="1:9" s="163" customFormat="1" ht="18">
      <c r="A1" s="1575" t="s">
        <v>369</v>
      </c>
      <c r="B1" s="1575"/>
      <c r="C1" s="1575"/>
      <c r="D1" s="1575"/>
      <c r="E1" s="1575"/>
      <c r="F1" s="1575"/>
    </row>
    <row r="2" spans="1:9" s="164" customFormat="1" ht="12.75" customHeight="1"/>
    <row r="3" spans="1:9" s="28" customFormat="1" ht="30.75" customHeight="1">
      <c r="A3" s="1527" t="s">
        <v>1527</v>
      </c>
      <c r="B3" s="1527"/>
      <c r="C3" s="1527"/>
      <c r="D3" s="1527"/>
      <c r="E3" s="1527"/>
      <c r="F3" s="1527"/>
      <c r="G3" s="129"/>
      <c r="H3" s="129"/>
      <c r="I3" s="129"/>
    </row>
    <row r="4" spans="1:9" ht="14.25" customHeight="1" thickBot="1">
      <c r="A4" s="194"/>
      <c r="B4" s="195"/>
      <c r="C4" s="195"/>
      <c r="D4" s="195"/>
      <c r="E4" s="195"/>
      <c r="F4" s="195"/>
    </row>
    <row r="5" spans="1:9" ht="25.5" customHeight="1">
      <c r="A5" s="165" t="s">
        <v>552</v>
      </c>
      <c r="B5" s="1531" t="s">
        <v>576</v>
      </c>
      <c r="C5" s="1533"/>
      <c r="D5" s="1531" t="s">
        <v>577</v>
      </c>
      <c r="E5" s="1532"/>
      <c r="F5" s="1532"/>
    </row>
    <row r="6" spans="1:9" ht="27" customHeight="1">
      <c r="A6" s="734" t="s">
        <v>578</v>
      </c>
      <c r="B6" s="1546" t="s">
        <v>579</v>
      </c>
      <c r="C6" s="1551"/>
      <c r="D6" s="1546" t="s">
        <v>580</v>
      </c>
      <c r="E6" s="1551"/>
      <c r="F6" s="823"/>
    </row>
    <row r="7" spans="1:9" ht="30.75" customHeight="1" thickBot="1">
      <c r="A7" s="822" t="s">
        <v>581</v>
      </c>
      <c r="B7" s="271" t="s">
        <v>557</v>
      </c>
      <c r="C7" s="271" t="s">
        <v>558</v>
      </c>
      <c r="D7" s="271" t="s">
        <v>557</v>
      </c>
      <c r="E7" s="271" t="s">
        <v>558</v>
      </c>
      <c r="F7" s="726" t="s">
        <v>389</v>
      </c>
    </row>
    <row r="8" spans="1:9" s="170" customFormat="1">
      <c r="A8" s="167" t="s">
        <v>463</v>
      </c>
      <c r="B8" s="178">
        <v>6777</v>
      </c>
      <c r="C8" s="81">
        <v>6760</v>
      </c>
      <c r="D8" s="178">
        <v>121.986</v>
      </c>
      <c r="E8" s="257">
        <v>12242.36</v>
      </c>
      <c r="F8" s="197">
        <v>12364.346000000001</v>
      </c>
    </row>
    <row r="9" spans="1:9">
      <c r="A9" s="171"/>
      <c r="B9" s="172"/>
      <c r="C9" s="172"/>
      <c r="D9" s="173"/>
      <c r="E9" s="173"/>
      <c r="F9" s="198"/>
    </row>
    <row r="10" spans="1:9">
      <c r="A10" s="175" t="s">
        <v>559</v>
      </c>
      <c r="B10" s="173">
        <v>6898.04</v>
      </c>
      <c r="C10" s="172">
        <v>5481.79</v>
      </c>
      <c r="D10" s="173">
        <v>359.38788400000004</v>
      </c>
      <c r="E10" s="173">
        <v>21849.866761000001</v>
      </c>
      <c r="F10" s="198">
        <v>22209.254645000001</v>
      </c>
    </row>
    <row r="11" spans="1:9">
      <c r="A11" s="102" t="s">
        <v>466</v>
      </c>
      <c r="B11" s="173">
        <v>0</v>
      </c>
      <c r="C11" s="172">
        <v>4500</v>
      </c>
      <c r="D11" s="173">
        <v>0</v>
      </c>
      <c r="E11" s="173">
        <v>202.5</v>
      </c>
      <c r="F11" s="198">
        <v>202.5</v>
      </c>
    </row>
    <row r="12" spans="1:9">
      <c r="A12" s="102" t="s">
        <v>560</v>
      </c>
      <c r="B12" s="173">
        <v>4607.5</v>
      </c>
      <c r="C12" s="172">
        <v>5247.5</v>
      </c>
      <c r="D12" s="173">
        <v>978.63300000000004</v>
      </c>
      <c r="E12" s="173">
        <v>12801.800999999999</v>
      </c>
      <c r="F12" s="198">
        <v>13780.433999999999</v>
      </c>
    </row>
    <row r="13" spans="1:9" s="170" customFormat="1">
      <c r="A13" s="176" t="s">
        <v>582</v>
      </c>
      <c r="B13" s="178">
        <v>5058.6800907372408</v>
      </c>
      <c r="C13" s="81">
        <v>5386.6266534270926</v>
      </c>
      <c r="D13" s="178">
        <v>1338.020884</v>
      </c>
      <c r="E13" s="178">
        <v>34854.167761000004</v>
      </c>
      <c r="F13" s="199">
        <v>36192.188645000002</v>
      </c>
    </row>
    <row r="14" spans="1:9" s="170" customFormat="1">
      <c r="A14" s="171"/>
      <c r="B14" s="172"/>
      <c r="C14" s="172"/>
      <c r="D14" s="172"/>
      <c r="E14" s="173"/>
      <c r="F14" s="198"/>
    </row>
    <row r="15" spans="1:9">
      <c r="A15" s="102" t="s">
        <v>561</v>
      </c>
      <c r="B15" s="172">
        <v>5950</v>
      </c>
      <c r="C15" s="172">
        <v>5950</v>
      </c>
      <c r="D15" s="172">
        <v>970.62350000000004</v>
      </c>
      <c r="E15" s="181">
        <v>4613.1540000000005</v>
      </c>
      <c r="F15" s="198">
        <v>5583.7775000000001</v>
      </c>
      <c r="I15" s="184"/>
    </row>
    <row r="16" spans="1:9">
      <c r="A16" s="102" t="s">
        <v>562</v>
      </c>
      <c r="B16" s="269">
        <v>0</v>
      </c>
      <c r="C16" s="172">
        <v>7800</v>
      </c>
      <c r="D16" s="269">
        <v>0</v>
      </c>
      <c r="E16" s="181">
        <v>226.2</v>
      </c>
      <c r="F16" s="198">
        <v>226.2</v>
      </c>
    </row>
    <row r="17" spans="1:8">
      <c r="A17" s="102" t="s">
        <v>563</v>
      </c>
      <c r="B17" s="172">
        <v>6302.75</v>
      </c>
      <c r="C17" s="172">
        <v>6374.25</v>
      </c>
      <c r="D17" s="172">
        <v>17861.9935</v>
      </c>
      <c r="E17" s="200">
        <v>108190.14525</v>
      </c>
      <c r="F17" s="198">
        <v>126052.13875</v>
      </c>
      <c r="H17" s="184"/>
    </row>
    <row r="18" spans="1:8" s="170" customFormat="1">
      <c r="A18" s="176" t="s">
        <v>473</v>
      </c>
      <c r="B18" s="177">
        <v>6283.5502630850178</v>
      </c>
      <c r="C18" s="81">
        <v>6358.0730531936197</v>
      </c>
      <c r="D18" s="177">
        <v>18832.617000000002</v>
      </c>
      <c r="E18" s="178">
        <v>113029.49925000001</v>
      </c>
      <c r="F18" s="199">
        <v>131862.11625000002</v>
      </c>
    </row>
    <row r="19" spans="1:8" s="170" customFormat="1">
      <c r="A19" s="171"/>
      <c r="B19" s="172"/>
      <c r="C19" s="172"/>
      <c r="D19" s="172"/>
      <c r="E19" s="173"/>
      <c r="F19" s="198"/>
    </row>
    <row r="20" spans="1:8" s="170" customFormat="1">
      <c r="A20" s="176" t="s">
        <v>474</v>
      </c>
      <c r="B20" s="268">
        <v>0</v>
      </c>
      <c r="C20" s="178">
        <v>1597</v>
      </c>
      <c r="D20" s="268">
        <v>0</v>
      </c>
      <c r="E20" s="178">
        <v>44.716000000000001</v>
      </c>
      <c r="F20" s="199">
        <v>44.716000000000001</v>
      </c>
    </row>
    <row r="21" spans="1:8" s="170" customFormat="1">
      <c r="A21" s="180"/>
      <c r="B21" s="173"/>
      <c r="C21" s="173"/>
      <c r="D21" s="172"/>
      <c r="E21" s="173"/>
      <c r="F21" s="198"/>
    </row>
    <row r="22" spans="1:8">
      <c r="A22" s="102" t="s">
        <v>564</v>
      </c>
      <c r="B22" s="269">
        <v>0</v>
      </c>
      <c r="C22" s="173">
        <v>6600</v>
      </c>
      <c r="D22" s="269">
        <v>0</v>
      </c>
      <c r="E22" s="173">
        <v>726</v>
      </c>
      <c r="F22" s="198">
        <v>726</v>
      </c>
    </row>
    <row r="23" spans="1:8" s="170" customFormat="1">
      <c r="A23" s="176" t="s">
        <v>565</v>
      </c>
      <c r="B23" s="268">
        <v>0</v>
      </c>
      <c r="C23" s="81">
        <v>6600</v>
      </c>
      <c r="D23" s="268">
        <v>0</v>
      </c>
      <c r="E23" s="178">
        <v>726</v>
      </c>
      <c r="F23" s="199">
        <v>726</v>
      </c>
    </row>
    <row r="24" spans="1:8" s="170" customFormat="1">
      <c r="A24" s="171"/>
      <c r="B24" s="172"/>
      <c r="C24" s="172"/>
      <c r="D24" s="172"/>
      <c r="E24" s="173"/>
      <c r="F24" s="198"/>
    </row>
    <row r="25" spans="1:8">
      <c r="A25" s="171" t="s">
        <v>566</v>
      </c>
      <c r="B25" s="269">
        <v>5992</v>
      </c>
      <c r="C25" s="173">
        <v>4702.42</v>
      </c>
      <c r="D25" s="269">
        <v>47.936</v>
      </c>
      <c r="E25" s="173">
        <v>1358.9993800000002</v>
      </c>
      <c r="F25" s="198">
        <v>1406.9353800000001</v>
      </c>
    </row>
    <row r="26" spans="1:8" s="170" customFormat="1">
      <c r="A26" s="102" t="s">
        <v>567</v>
      </c>
      <c r="B26" s="269">
        <v>0</v>
      </c>
      <c r="C26" s="173">
        <v>8176.47</v>
      </c>
      <c r="D26" s="269">
        <v>0</v>
      </c>
      <c r="E26" s="201">
        <v>1250.9999100000002</v>
      </c>
      <c r="F26" s="198">
        <v>1250.9999100000002</v>
      </c>
    </row>
    <row r="27" spans="1:8">
      <c r="A27" s="102" t="s">
        <v>568</v>
      </c>
      <c r="B27" s="269">
        <v>7808.21</v>
      </c>
      <c r="C27" s="173">
        <v>8267.8799999999992</v>
      </c>
      <c r="D27" s="269">
        <v>5699.9933000000001</v>
      </c>
      <c r="E27" s="173">
        <v>114749.90651999999</v>
      </c>
      <c r="F27" s="198">
        <v>120449.89981999999</v>
      </c>
    </row>
    <row r="28" spans="1:8" s="170" customFormat="1">
      <c r="A28" s="176" t="s">
        <v>495</v>
      </c>
      <c r="B28" s="268">
        <v>7788.5220867208673</v>
      </c>
      <c r="C28" s="81">
        <v>8194.9518755673489</v>
      </c>
      <c r="D28" s="268">
        <v>5747.9292999999998</v>
      </c>
      <c r="E28" s="178">
        <v>117359.90581</v>
      </c>
      <c r="F28" s="199">
        <v>123107.83511</v>
      </c>
    </row>
    <row r="29" spans="1:8" s="170" customFormat="1">
      <c r="A29" s="171"/>
      <c r="B29" s="172"/>
      <c r="C29" s="172"/>
      <c r="D29" s="172"/>
      <c r="E29" s="173"/>
      <c r="F29" s="198">
        <v>0</v>
      </c>
    </row>
    <row r="30" spans="1:8" s="170" customFormat="1">
      <c r="A30" s="176" t="s">
        <v>496</v>
      </c>
      <c r="B30" s="177">
        <v>5500</v>
      </c>
      <c r="C30" s="268">
        <v>0</v>
      </c>
      <c r="D30" s="177">
        <v>2409</v>
      </c>
      <c r="E30" s="268">
        <v>0</v>
      </c>
      <c r="F30" s="199">
        <v>2409</v>
      </c>
    </row>
    <row r="31" spans="1:8">
      <c r="A31" s="171"/>
      <c r="B31" s="172"/>
      <c r="C31" s="172"/>
      <c r="D31" s="172"/>
      <c r="E31" s="173"/>
      <c r="F31" s="202">
        <v>0</v>
      </c>
    </row>
    <row r="32" spans="1:8" s="170" customFormat="1">
      <c r="A32" s="102" t="s">
        <v>569</v>
      </c>
      <c r="B32" s="172">
        <v>6996</v>
      </c>
      <c r="C32" s="172">
        <v>7281</v>
      </c>
      <c r="D32" s="172">
        <v>92151.312000000005</v>
      </c>
      <c r="E32" s="173">
        <v>45855.737999999998</v>
      </c>
      <c r="F32" s="198">
        <v>138007.04999999999</v>
      </c>
      <c r="H32" s="203"/>
    </row>
    <row r="33" spans="1:9">
      <c r="A33" s="102" t="s">
        <v>570</v>
      </c>
      <c r="B33" s="172">
        <v>6962</v>
      </c>
      <c r="C33" s="172">
        <v>7257</v>
      </c>
      <c r="D33" s="172">
        <v>30549.256000000001</v>
      </c>
      <c r="E33" s="173">
        <v>8679.3719999999994</v>
      </c>
      <c r="F33" s="198">
        <v>39228.627999999997</v>
      </c>
      <c r="H33" s="203"/>
    </row>
    <row r="34" spans="1:9" s="170" customFormat="1">
      <c r="A34" s="176" t="s">
        <v>499</v>
      </c>
      <c r="B34" s="177">
        <v>6987.503872437358</v>
      </c>
      <c r="C34" s="81">
        <v>7277.1697357886305</v>
      </c>
      <c r="D34" s="177">
        <v>122700.568</v>
      </c>
      <c r="E34" s="178">
        <v>54535.11</v>
      </c>
      <c r="F34" s="199">
        <v>177235.67800000001</v>
      </c>
      <c r="I34" s="203"/>
    </row>
    <row r="35" spans="1:9" s="170" customFormat="1">
      <c r="A35" s="171"/>
      <c r="B35" s="172"/>
      <c r="C35" s="172"/>
      <c r="D35" s="172"/>
      <c r="E35" s="173"/>
      <c r="F35" s="198"/>
    </row>
    <row r="36" spans="1:9" s="170" customFormat="1">
      <c r="A36" s="102" t="s">
        <v>571</v>
      </c>
      <c r="B36" s="173">
        <v>7578.81</v>
      </c>
      <c r="C36" s="173">
        <v>7443</v>
      </c>
      <c r="D36" s="173">
        <v>20898.189634500002</v>
      </c>
      <c r="E36" s="173">
        <v>171.18899999999999</v>
      </c>
      <c r="F36" s="198">
        <v>21069.378634500001</v>
      </c>
    </row>
    <row r="37" spans="1:9">
      <c r="A37" s="102" t="s">
        <v>572</v>
      </c>
      <c r="B37" s="173">
        <v>8794.7900000000009</v>
      </c>
      <c r="C37" s="173">
        <v>0</v>
      </c>
      <c r="D37" s="173">
        <v>232.97398709999999</v>
      </c>
      <c r="E37" s="173">
        <v>0</v>
      </c>
      <c r="F37" s="198">
        <v>232.97398709999999</v>
      </c>
    </row>
    <row r="38" spans="1:9">
      <c r="A38" s="102" t="s">
        <v>573</v>
      </c>
      <c r="B38" s="173">
        <v>9333.42</v>
      </c>
      <c r="C38" s="173">
        <v>9021.4599999999991</v>
      </c>
      <c r="D38" s="173">
        <v>254041.87893840001</v>
      </c>
      <c r="E38" s="173">
        <v>88734.539272399998</v>
      </c>
      <c r="F38" s="198">
        <v>342776.41821080004</v>
      </c>
      <c r="H38" s="184"/>
    </row>
    <row r="39" spans="1:9" s="170" customFormat="1">
      <c r="A39" s="176" t="s">
        <v>583</v>
      </c>
      <c r="B39" s="185">
        <v>9171.6826740207307</v>
      </c>
      <c r="C39" s="81">
        <v>9017.7775980379211</v>
      </c>
      <c r="D39" s="185">
        <v>275173.04256000003</v>
      </c>
      <c r="E39" s="178">
        <v>88905.728272399996</v>
      </c>
      <c r="F39" s="199">
        <v>364078.77083240001</v>
      </c>
    </row>
    <row r="40" spans="1:9" s="170" customFormat="1">
      <c r="A40" s="171"/>
      <c r="B40" s="172"/>
      <c r="C40" s="172"/>
      <c r="D40" s="172"/>
      <c r="E40" s="173"/>
      <c r="F40" s="198"/>
    </row>
    <row r="41" spans="1:9" s="170" customFormat="1" ht="13.5" thickBot="1">
      <c r="A41" s="189" t="s">
        <v>574</v>
      </c>
      <c r="B41" s="204">
        <v>8195.6712317580314</v>
      </c>
      <c r="C41" s="205">
        <v>7286.1108285669643</v>
      </c>
      <c r="D41" s="204">
        <v>426323.16374400002</v>
      </c>
      <c r="E41" s="190">
        <v>421652.77109339996</v>
      </c>
      <c r="F41" s="191">
        <v>847975.93483739998</v>
      </c>
      <c r="G41" s="203"/>
    </row>
    <row r="42" spans="1:9" s="170" customFormat="1" ht="42" customHeight="1">
      <c r="A42" s="1574" t="s">
        <v>575</v>
      </c>
      <c r="B42" s="1574"/>
      <c r="C42" s="1574"/>
      <c r="D42" s="1574"/>
      <c r="E42" s="1574"/>
      <c r="F42" s="1574"/>
    </row>
    <row r="43" spans="1:9">
      <c r="D43" s="206"/>
      <c r="E43" s="206"/>
    </row>
    <row r="44" spans="1:9">
      <c r="D44" s="206"/>
      <c r="E44" s="206"/>
      <c r="F44" s="206"/>
    </row>
    <row r="49" spans="1:7">
      <c r="A49" s="207"/>
      <c r="B49" s="208"/>
      <c r="C49" s="208"/>
      <c r="D49" s="208"/>
      <c r="E49" s="209"/>
      <c r="F49" s="208"/>
      <c r="G49" s="208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Hoja174">
    <pageSetUpPr fitToPage="1"/>
  </sheetPr>
  <dimension ref="B1:H77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7" width="22.85546875" style="385" customWidth="1"/>
    <col min="8" max="9" width="11.42578125" style="385"/>
    <col min="10" max="10" width="11.140625" style="385" customWidth="1"/>
    <col min="11" max="18" width="12" style="385" customWidth="1"/>
    <col min="19" max="16384" width="11.42578125" style="385"/>
  </cols>
  <sheetData>
    <row r="1" spans="2:7" s="415" customFormat="1" ht="18">
      <c r="B1" s="1557" t="s">
        <v>369</v>
      </c>
      <c r="C1" s="1557"/>
      <c r="D1" s="1557"/>
      <c r="E1" s="1557"/>
      <c r="F1" s="1557"/>
      <c r="G1" s="1557"/>
    </row>
    <row r="2" spans="2:7" s="416" customFormat="1" ht="12.75" customHeight="1"/>
    <row r="3" spans="2:7" s="416" customFormat="1" ht="15">
      <c r="B3" s="1565" t="s">
        <v>1026</v>
      </c>
      <c r="C3" s="1565"/>
      <c r="D3" s="1565"/>
      <c r="E3" s="1565"/>
      <c r="F3" s="1565"/>
      <c r="G3" s="1565"/>
    </row>
    <row r="4" spans="2:7" s="416" customFormat="1" ht="15">
      <c r="B4" s="1565" t="s">
        <v>675</v>
      </c>
      <c r="C4" s="1565"/>
      <c r="D4" s="1565"/>
      <c r="E4" s="1565"/>
      <c r="F4" s="1565"/>
      <c r="G4" s="1565"/>
    </row>
    <row r="5" spans="2:7" s="416" customFormat="1" ht="13.5" customHeight="1" thickBot="1">
      <c r="B5" s="417"/>
      <c r="C5" s="418"/>
      <c r="D5" s="418"/>
      <c r="E5" s="418"/>
      <c r="F5" s="418"/>
      <c r="G5" s="418"/>
    </row>
    <row r="6" spans="2:7" ht="24" customHeight="1">
      <c r="B6" s="1673" t="s">
        <v>372</v>
      </c>
      <c r="C6" s="146"/>
      <c r="D6" s="146"/>
      <c r="E6" s="146"/>
      <c r="F6" s="147" t="s">
        <v>514</v>
      </c>
      <c r="G6" s="148"/>
    </row>
    <row r="7" spans="2:7">
      <c r="B7" s="1674"/>
      <c r="C7" s="125" t="s">
        <v>373</v>
      </c>
      <c r="D7" s="125" t="s">
        <v>380</v>
      </c>
      <c r="E7" s="125" t="s">
        <v>374</v>
      </c>
      <c r="F7" s="125" t="s">
        <v>515</v>
      </c>
      <c r="G7" s="43" t="s">
        <v>375</v>
      </c>
    </row>
    <row r="8" spans="2:7">
      <c r="B8" s="1674"/>
      <c r="C8" s="125" t="s">
        <v>1027</v>
      </c>
      <c r="D8" s="125" t="s">
        <v>1028</v>
      </c>
      <c r="E8" s="125" t="s">
        <v>526</v>
      </c>
      <c r="F8" s="125" t="s">
        <v>518</v>
      </c>
      <c r="G8" s="43" t="s">
        <v>378</v>
      </c>
    </row>
    <row r="9" spans="2:7" ht="22.5" customHeight="1" thickBot="1">
      <c r="B9" s="1675"/>
      <c r="C9" s="64"/>
      <c r="D9" s="64"/>
      <c r="E9" s="64"/>
      <c r="F9" s="134" t="s">
        <v>519</v>
      </c>
      <c r="G9" s="150"/>
    </row>
    <row r="10" spans="2:7" ht="24" customHeight="1">
      <c r="B10" s="15">
        <v>2004</v>
      </c>
      <c r="C10" s="1436">
        <v>29189</v>
      </c>
      <c r="D10" s="1436">
        <v>4416</v>
      </c>
      <c r="E10" s="1436">
        <v>128898</v>
      </c>
      <c r="F10" s="1432">
        <v>105.2</v>
      </c>
      <c r="G10" s="1434">
        <v>135600.696</v>
      </c>
    </row>
    <row r="11" spans="2:7">
      <c r="B11" s="15">
        <v>2005</v>
      </c>
      <c r="C11" s="1436">
        <v>27747</v>
      </c>
      <c r="D11" s="1436">
        <v>4584.7479006739468</v>
      </c>
      <c r="E11" s="1436">
        <v>127213</v>
      </c>
      <c r="F11" s="1432">
        <v>117.52</v>
      </c>
      <c r="G11" s="1434">
        <v>149500.7176</v>
      </c>
    </row>
    <row r="12" spans="2:7">
      <c r="B12" s="15">
        <v>2006</v>
      </c>
      <c r="C12" s="1436">
        <v>29928</v>
      </c>
      <c r="D12" s="1436">
        <v>4225.5747126436781</v>
      </c>
      <c r="E12" s="1436">
        <v>126463</v>
      </c>
      <c r="F12" s="1432">
        <v>113.5</v>
      </c>
      <c r="G12" s="1434">
        <v>143535.505</v>
      </c>
    </row>
    <row r="13" spans="2:7">
      <c r="B13" s="15">
        <v>2007</v>
      </c>
      <c r="C13" s="1436">
        <v>27253</v>
      </c>
      <c r="D13" s="1436">
        <v>4525</v>
      </c>
      <c r="E13" s="1436">
        <v>123322</v>
      </c>
      <c r="F13" s="1432">
        <v>114.34</v>
      </c>
      <c r="G13" s="1434">
        <v>141006.37479999999</v>
      </c>
    </row>
    <row r="14" spans="2:7">
      <c r="B14" s="15">
        <v>2008</v>
      </c>
      <c r="C14" s="1436">
        <v>24567</v>
      </c>
      <c r="D14" s="1436">
        <v>4819.3918671388446</v>
      </c>
      <c r="E14" s="1436">
        <v>118398</v>
      </c>
      <c r="F14" s="1432">
        <v>116.07</v>
      </c>
      <c r="G14" s="1434">
        <v>137424.55859999999</v>
      </c>
    </row>
    <row r="15" spans="2:7">
      <c r="B15" s="15">
        <v>2009</v>
      </c>
      <c r="C15" s="1436">
        <v>30509</v>
      </c>
      <c r="D15" s="1436">
        <v>4097.7088727916353</v>
      </c>
      <c r="E15" s="1436">
        <v>125017</v>
      </c>
      <c r="F15" s="1432">
        <v>91.21</v>
      </c>
      <c r="G15" s="1434">
        <v>114028.00569999998</v>
      </c>
    </row>
    <row r="16" spans="2:7">
      <c r="B16" s="15">
        <v>2010</v>
      </c>
      <c r="C16" s="1436">
        <v>45697</v>
      </c>
      <c r="D16" s="1436">
        <v>2653.3032803028646</v>
      </c>
      <c r="E16" s="1436">
        <v>121248</v>
      </c>
      <c r="F16" s="1432">
        <v>97.32</v>
      </c>
      <c r="G16" s="1434">
        <v>117998.5536</v>
      </c>
    </row>
    <row r="17" spans="2:8">
      <c r="B17" s="15">
        <v>2011</v>
      </c>
      <c r="C17" s="1436">
        <v>49173</v>
      </c>
      <c r="D17" s="1436">
        <v>2756.4923840318875</v>
      </c>
      <c r="E17" s="1436">
        <v>135545</v>
      </c>
      <c r="F17" s="1432">
        <v>103.46</v>
      </c>
      <c r="G17" s="1434">
        <v>140234.85699999999</v>
      </c>
    </row>
    <row r="18" spans="2:8">
      <c r="B18" s="15">
        <v>2012</v>
      </c>
      <c r="C18" s="1436">
        <v>47970</v>
      </c>
      <c r="D18" s="1436">
        <v>2807.5046904315195</v>
      </c>
      <c r="E18" s="1436">
        <v>134676</v>
      </c>
      <c r="F18" s="1432">
        <v>113.52</v>
      </c>
      <c r="G18" s="1434">
        <v>152884.19519999999</v>
      </c>
    </row>
    <row r="19" spans="2:8">
      <c r="B19" s="15">
        <v>2013</v>
      </c>
      <c r="C19" s="1436">
        <v>48261</v>
      </c>
      <c r="D19" s="1436">
        <v>2792.4825428399745</v>
      </c>
      <c r="E19" s="1436">
        <v>134768</v>
      </c>
      <c r="F19" s="1432">
        <v>117.26</v>
      </c>
      <c r="G19" s="1434">
        <v>158028.95680000001</v>
      </c>
    </row>
    <row r="20" spans="2:8" ht="13.5" thickBot="1">
      <c r="B20" s="19">
        <v>2014</v>
      </c>
      <c r="C20" s="1439">
        <v>48171</v>
      </c>
      <c r="D20" s="1439">
        <f>E20/C20*1000</f>
        <v>2788.3373814120528</v>
      </c>
      <c r="E20" s="1439">
        <v>134317</v>
      </c>
      <c r="F20" s="1441">
        <v>113.72</v>
      </c>
      <c r="G20" s="1435">
        <v>152745.29240000001</v>
      </c>
    </row>
    <row r="24" spans="2:8">
      <c r="B24" s="469"/>
      <c r="F24" s="479"/>
    </row>
    <row r="25" spans="2:8" s="480" customFormat="1">
      <c r="B25" s="385"/>
      <c r="C25" s="385"/>
      <c r="D25" s="385"/>
      <c r="E25" s="385"/>
      <c r="F25" s="385"/>
      <c r="G25" s="385"/>
      <c r="H25" s="385"/>
    </row>
    <row r="77" ht="12" customHeight="1"/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Hoja175">
    <pageSetUpPr fitToPage="1"/>
  </sheetPr>
  <dimension ref="A1:L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9.5703125" style="240" customWidth="1"/>
    <col min="2" max="4" width="28" style="240" customWidth="1"/>
    <col min="5" max="6" width="11.7109375" style="240" customWidth="1"/>
    <col min="7" max="7" width="20.7109375" style="240" customWidth="1"/>
    <col min="8" max="16384" width="11.42578125" style="240"/>
  </cols>
  <sheetData>
    <row r="1" spans="1:12" s="90" customFormat="1" ht="18">
      <c r="A1" s="1526" t="s">
        <v>369</v>
      </c>
      <c r="B1" s="1526"/>
      <c r="C1" s="1526"/>
      <c r="D1" s="1526"/>
      <c r="E1" s="70"/>
      <c r="F1" s="287"/>
      <c r="G1" s="287"/>
      <c r="H1" s="89"/>
      <c r="I1" s="89"/>
      <c r="J1" s="89"/>
      <c r="K1" s="89"/>
      <c r="L1" s="89"/>
    </row>
    <row r="2" spans="1:12" s="91" customFormat="1" ht="12.75" customHeight="1">
      <c r="A2" s="404"/>
      <c r="B2" s="28"/>
      <c r="C2" s="28"/>
      <c r="D2" s="28"/>
      <c r="E2" s="28"/>
      <c r="F2" s="28"/>
      <c r="G2" s="28"/>
    </row>
    <row r="3" spans="1:12" s="28" customFormat="1" ht="15">
      <c r="A3" s="1545" t="s">
        <v>1029</v>
      </c>
      <c r="B3" s="1545"/>
      <c r="C3" s="1545"/>
      <c r="D3" s="1545"/>
      <c r="E3" s="129"/>
      <c r="F3" s="129"/>
      <c r="G3" s="219"/>
    </row>
    <row r="4" spans="1:12" s="28" customFormat="1" ht="15">
      <c r="A4" s="1545" t="s">
        <v>1351</v>
      </c>
      <c r="B4" s="1545"/>
      <c r="C4" s="1545"/>
      <c r="D4" s="1545"/>
      <c r="E4" s="129"/>
      <c r="F4" s="129"/>
      <c r="G4" s="219"/>
    </row>
    <row r="5" spans="1:12" s="91" customFormat="1" ht="13.5" customHeight="1" thickBot="1">
      <c r="A5" s="5"/>
      <c r="B5" s="6"/>
      <c r="C5" s="6"/>
      <c r="D5" s="6"/>
      <c r="E5" s="219"/>
      <c r="F5" s="219"/>
      <c r="G5" s="219"/>
      <c r="H5" s="28"/>
      <c r="I5" s="28"/>
      <c r="J5" s="28"/>
      <c r="K5" s="28"/>
      <c r="L5" s="28"/>
    </row>
    <row r="6" spans="1:12" ht="25.5" customHeight="1">
      <c r="A6" s="1192" t="s">
        <v>552</v>
      </c>
      <c r="B6" s="1193" t="s">
        <v>373</v>
      </c>
      <c r="C6" s="1193" t="s">
        <v>380</v>
      </c>
      <c r="D6" s="1194" t="s">
        <v>374</v>
      </c>
      <c r="E6" s="37"/>
      <c r="F6" s="37"/>
      <c r="G6" s="37"/>
      <c r="H6" s="37"/>
    </row>
    <row r="7" spans="1:12" ht="31.5" customHeight="1" thickBot="1">
      <c r="A7" s="1190" t="s">
        <v>531</v>
      </c>
      <c r="B7" s="1195" t="s">
        <v>1027</v>
      </c>
      <c r="C7" s="1195" t="s">
        <v>1028</v>
      </c>
      <c r="D7" s="799" t="s">
        <v>526</v>
      </c>
    </row>
    <row r="8" spans="1:12">
      <c r="A8" s="75" t="s">
        <v>452</v>
      </c>
      <c r="B8" s="126" t="s">
        <v>393</v>
      </c>
      <c r="C8" s="126" t="s">
        <v>393</v>
      </c>
      <c r="D8" s="46" t="s">
        <v>393</v>
      </c>
    </row>
    <row r="9" spans="1:12">
      <c r="A9" s="66" t="s">
        <v>453</v>
      </c>
      <c r="B9" s="48" t="s">
        <v>393</v>
      </c>
      <c r="C9" s="48" t="s">
        <v>393</v>
      </c>
      <c r="D9" s="49" t="s">
        <v>393</v>
      </c>
    </row>
    <row r="10" spans="1:12">
      <c r="A10" s="66" t="s">
        <v>454</v>
      </c>
      <c r="B10" s="48" t="s">
        <v>393</v>
      </c>
      <c r="C10" s="48" t="s">
        <v>393</v>
      </c>
      <c r="D10" s="49" t="s">
        <v>393</v>
      </c>
    </row>
    <row r="11" spans="1:12">
      <c r="A11" s="66" t="s">
        <v>455</v>
      </c>
      <c r="B11" s="48" t="s">
        <v>393</v>
      </c>
      <c r="C11" s="48" t="s">
        <v>393</v>
      </c>
      <c r="D11" s="49" t="s">
        <v>393</v>
      </c>
    </row>
    <row r="12" spans="1:12">
      <c r="A12" s="76" t="s">
        <v>456</v>
      </c>
      <c r="B12" s="77" t="s">
        <v>393</v>
      </c>
      <c r="C12" s="77" t="s">
        <v>393</v>
      </c>
      <c r="D12" s="78" t="s">
        <v>393</v>
      </c>
    </row>
    <row r="13" spans="1:12">
      <c r="A13" s="66"/>
      <c r="B13" s="48"/>
      <c r="C13" s="48"/>
      <c r="D13" s="49"/>
    </row>
    <row r="14" spans="1:12">
      <c r="A14" s="76" t="s">
        <v>457</v>
      </c>
      <c r="B14" s="77" t="s">
        <v>393</v>
      </c>
      <c r="C14" s="77" t="s">
        <v>393</v>
      </c>
      <c r="D14" s="78" t="s">
        <v>393</v>
      </c>
    </row>
    <row r="15" spans="1:12">
      <c r="A15" s="66"/>
      <c r="B15" s="48"/>
      <c r="C15" s="48"/>
      <c r="D15" s="49"/>
    </row>
    <row r="16" spans="1:12">
      <c r="A16" s="76" t="s">
        <v>458</v>
      </c>
      <c r="B16" s="77" t="s">
        <v>393</v>
      </c>
      <c r="C16" s="77" t="s">
        <v>393</v>
      </c>
      <c r="D16" s="78" t="s">
        <v>393</v>
      </c>
    </row>
    <row r="17" spans="1:11">
      <c r="A17" s="66"/>
      <c r="B17" s="48"/>
      <c r="C17" s="48"/>
      <c r="D17" s="49"/>
    </row>
    <row r="18" spans="1:11">
      <c r="A18" s="66" t="s">
        <v>537</v>
      </c>
      <c r="B18" s="48" t="s">
        <v>393</v>
      </c>
      <c r="C18" s="48" t="s">
        <v>393</v>
      </c>
      <c r="D18" s="49" t="s">
        <v>393</v>
      </c>
    </row>
    <row r="19" spans="1:11">
      <c r="A19" s="66" t="s">
        <v>460</v>
      </c>
      <c r="B19" s="48" t="s">
        <v>393</v>
      </c>
      <c r="C19" s="48" t="s">
        <v>393</v>
      </c>
      <c r="D19" s="49" t="s">
        <v>393</v>
      </c>
    </row>
    <row r="20" spans="1:11">
      <c r="A20" s="66" t="s">
        <v>461</v>
      </c>
      <c r="B20" s="48" t="s">
        <v>393</v>
      </c>
      <c r="C20" s="48" t="s">
        <v>393</v>
      </c>
      <c r="D20" s="49" t="s">
        <v>393</v>
      </c>
    </row>
    <row r="21" spans="1:11">
      <c r="A21" s="76" t="s">
        <v>462</v>
      </c>
      <c r="B21" s="77" t="s">
        <v>393</v>
      </c>
      <c r="C21" s="77" t="s">
        <v>393</v>
      </c>
      <c r="D21" s="78" t="s">
        <v>393</v>
      </c>
    </row>
    <row r="22" spans="1:11">
      <c r="A22" s="66"/>
      <c r="B22" s="48"/>
      <c r="C22" s="48"/>
      <c r="D22" s="49"/>
    </row>
    <row r="23" spans="1:11">
      <c r="A23" s="76" t="s">
        <v>463</v>
      </c>
      <c r="B23" s="77">
        <v>900</v>
      </c>
      <c r="C23" s="77">
        <v>3050</v>
      </c>
      <c r="D23" s="78">
        <v>2745</v>
      </c>
    </row>
    <row r="24" spans="1:11">
      <c r="A24" s="66"/>
      <c r="B24" s="48"/>
      <c r="C24" s="48"/>
      <c r="D24" s="49"/>
    </row>
    <row r="25" spans="1:11">
      <c r="A25" s="76" t="s">
        <v>464</v>
      </c>
      <c r="B25" s="77">
        <v>23100</v>
      </c>
      <c r="C25" s="77">
        <v>2950</v>
      </c>
      <c r="D25" s="78">
        <v>68145</v>
      </c>
    </row>
    <row r="26" spans="1:11" s="385" customFormat="1">
      <c r="A26" s="66"/>
      <c r="B26" s="48"/>
      <c r="C26" s="48"/>
      <c r="D26" s="49"/>
      <c r="E26" s="240"/>
      <c r="F26" s="240"/>
      <c r="G26" s="240"/>
      <c r="H26" s="240"/>
      <c r="I26" s="240"/>
      <c r="J26" s="240"/>
      <c r="K26" s="240"/>
    </row>
    <row r="27" spans="1:11">
      <c r="A27" s="66" t="s">
        <v>465</v>
      </c>
      <c r="B27" s="48" t="s">
        <v>393</v>
      </c>
      <c r="C27" s="48" t="s">
        <v>393</v>
      </c>
      <c r="D27" s="49" t="s">
        <v>393</v>
      </c>
    </row>
    <row r="28" spans="1:11">
      <c r="A28" s="66" t="s">
        <v>466</v>
      </c>
      <c r="B28" s="48" t="s">
        <v>393</v>
      </c>
      <c r="C28" s="48" t="s">
        <v>393</v>
      </c>
      <c r="D28" s="49" t="s">
        <v>393</v>
      </c>
    </row>
    <row r="29" spans="1:11">
      <c r="A29" s="66" t="s">
        <v>467</v>
      </c>
      <c r="B29" s="48" t="s">
        <v>393</v>
      </c>
      <c r="C29" s="48" t="s">
        <v>393</v>
      </c>
      <c r="D29" s="49" t="s">
        <v>393</v>
      </c>
    </row>
    <row r="30" spans="1:11">
      <c r="A30" s="76" t="s">
        <v>468</v>
      </c>
      <c r="B30" s="77" t="s">
        <v>393</v>
      </c>
      <c r="C30" s="77" t="s">
        <v>393</v>
      </c>
      <c r="D30" s="78" t="s">
        <v>393</v>
      </c>
    </row>
    <row r="31" spans="1:11">
      <c r="A31" s="66"/>
      <c r="B31" s="48"/>
      <c r="C31" s="48"/>
      <c r="D31" s="49"/>
    </row>
    <row r="32" spans="1:11">
      <c r="A32" s="66" t="s">
        <v>469</v>
      </c>
      <c r="B32" s="48" t="s">
        <v>393</v>
      </c>
      <c r="C32" s="48" t="s">
        <v>393</v>
      </c>
      <c r="D32" s="49" t="s">
        <v>393</v>
      </c>
    </row>
    <row r="33" spans="1:4">
      <c r="A33" s="66" t="s">
        <v>470</v>
      </c>
      <c r="B33" s="48" t="s">
        <v>393</v>
      </c>
      <c r="C33" s="48" t="s">
        <v>393</v>
      </c>
      <c r="D33" s="49" t="s">
        <v>393</v>
      </c>
    </row>
    <row r="34" spans="1:4">
      <c r="A34" s="66" t="s">
        <v>471</v>
      </c>
      <c r="B34" s="48" t="s">
        <v>393</v>
      </c>
      <c r="C34" s="48" t="s">
        <v>393</v>
      </c>
      <c r="D34" s="49" t="s">
        <v>393</v>
      </c>
    </row>
    <row r="35" spans="1:4">
      <c r="A35" s="66" t="s">
        <v>472</v>
      </c>
      <c r="B35" s="48" t="s">
        <v>393</v>
      </c>
      <c r="C35" s="48" t="s">
        <v>393</v>
      </c>
      <c r="D35" s="49" t="s">
        <v>393</v>
      </c>
    </row>
    <row r="36" spans="1:4">
      <c r="A36" s="76" t="s">
        <v>473</v>
      </c>
      <c r="B36" s="77" t="s">
        <v>393</v>
      </c>
      <c r="C36" s="77" t="s">
        <v>393</v>
      </c>
      <c r="D36" s="78" t="s">
        <v>393</v>
      </c>
    </row>
    <row r="37" spans="1:4">
      <c r="A37" s="66"/>
      <c r="B37" s="48"/>
      <c r="C37" s="48"/>
      <c r="D37" s="49"/>
    </row>
    <row r="38" spans="1:4">
      <c r="A38" s="76" t="s">
        <v>474</v>
      </c>
      <c r="B38" s="77">
        <v>1191</v>
      </c>
      <c r="C38" s="77">
        <v>1550</v>
      </c>
      <c r="D38" s="78">
        <v>1846</v>
      </c>
    </row>
    <row r="39" spans="1:4">
      <c r="A39" s="66"/>
      <c r="B39" s="48"/>
      <c r="C39" s="48"/>
      <c r="D39" s="49"/>
    </row>
    <row r="40" spans="1:4">
      <c r="A40" s="66" t="s">
        <v>538</v>
      </c>
      <c r="B40" s="48" t="s">
        <v>393</v>
      </c>
      <c r="C40" s="48" t="s">
        <v>393</v>
      </c>
      <c r="D40" s="49" t="s">
        <v>393</v>
      </c>
    </row>
    <row r="41" spans="1:4">
      <c r="A41" s="66" t="s">
        <v>476</v>
      </c>
      <c r="B41" s="48" t="s">
        <v>393</v>
      </c>
      <c r="C41" s="48" t="s">
        <v>393</v>
      </c>
      <c r="D41" s="49" t="s">
        <v>393</v>
      </c>
    </row>
    <row r="42" spans="1:4">
      <c r="A42" s="66" t="s">
        <v>477</v>
      </c>
      <c r="B42" s="48" t="s">
        <v>393</v>
      </c>
      <c r="C42" s="48" t="s">
        <v>393</v>
      </c>
      <c r="D42" s="49" t="s">
        <v>393</v>
      </c>
    </row>
    <row r="43" spans="1:4">
      <c r="A43" s="66" t="s">
        <v>478</v>
      </c>
      <c r="B43" s="48" t="s">
        <v>393</v>
      </c>
      <c r="C43" s="48" t="s">
        <v>393</v>
      </c>
      <c r="D43" s="49" t="s">
        <v>393</v>
      </c>
    </row>
    <row r="44" spans="1:4">
      <c r="A44" s="66" t="s">
        <v>479</v>
      </c>
      <c r="B44" s="48" t="s">
        <v>393</v>
      </c>
      <c r="C44" s="48" t="s">
        <v>393</v>
      </c>
      <c r="D44" s="49" t="s">
        <v>393</v>
      </c>
    </row>
    <row r="45" spans="1:4">
      <c r="A45" s="66" t="s">
        <v>480</v>
      </c>
      <c r="B45" s="48" t="s">
        <v>393</v>
      </c>
      <c r="C45" s="48" t="s">
        <v>393</v>
      </c>
      <c r="D45" s="49" t="s">
        <v>393</v>
      </c>
    </row>
    <row r="46" spans="1:4">
      <c r="A46" s="66" t="s">
        <v>481</v>
      </c>
      <c r="B46" s="48" t="s">
        <v>393</v>
      </c>
      <c r="C46" s="48" t="s">
        <v>393</v>
      </c>
      <c r="D46" s="49" t="s">
        <v>393</v>
      </c>
    </row>
    <row r="47" spans="1:4">
      <c r="A47" s="66" t="s">
        <v>482</v>
      </c>
      <c r="B47" s="48" t="s">
        <v>393</v>
      </c>
      <c r="C47" s="48" t="s">
        <v>393</v>
      </c>
      <c r="D47" s="49" t="s">
        <v>393</v>
      </c>
    </row>
    <row r="48" spans="1:4">
      <c r="A48" s="66" t="s">
        <v>483</v>
      </c>
      <c r="B48" s="48" t="s">
        <v>393</v>
      </c>
      <c r="C48" s="48" t="s">
        <v>393</v>
      </c>
      <c r="D48" s="49" t="s">
        <v>393</v>
      </c>
    </row>
    <row r="49" spans="1:4">
      <c r="A49" s="76" t="s">
        <v>484</v>
      </c>
      <c r="B49" s="77" t="s">
        <v>393</v>
      </c>
      <c r="C49" s="77" t="s">
        <v>393</v>
      </c>
      <c r="D49" s="78" t="s">
        <v>393</v>
      </c>
    </row>
    <row r="50" spans="1:4">
      <c r="A50" s="66"/>
      <c r="B50" s="48"/>
      <c r="C50" s="48"/>
      <c r="D50" s="49"/>
    </row>
    <row r="51" spans="1:4">
      <c r="A51" s="76" t="s">
        <v>485</v>
      </c>
      <c r="B51" s="77" t="s">
        <v>393</v>
      </c>
      <c r="C51" s="77" t="s">
        <v>393</v>
      </c>
      <c r="D51" s="78" t="s">
        <v>393</v>
      </c>
    </row>
    <row r="52" spans="1:4">
      <c r="A52" s="66"/>
      <c r="B52" s="48"/>
      <c r="C52" s="48"/>
      <c r="D52" s="49"/>
    </row>
    <row r="53" spans="1:4">
      <c r="A53" s="66" t="s">
        <v>486</v>
      </c>
      <c r="B53" s="48">
        <v>6400</v>
      </c>
      <c r="C53" s="48">
        <v>3000</v>
      </c>
      <c r="D53" s="49">
        <v>19200</v>
      </c>
    </row>
    <row r="54" spans="1:4">
      <c r="A54" s="66" t="s">
        <v>487</v>
      </c>
      <c r="B54" s="48" t="s">
        <v>393</v>
      </c>
      <c r="C54" s="48" t="s">
        <v>393</v>
      </c>
      <c r="D54" s="49" t="s">
        <v>393</v>
      </c>
    </row>
    <row r="55" spans="1:4">
      <c r="A55" s="66" t="s">
        <v>488</v>
      </c>
      <c r="B55" s="48">
        <v>16000</v>
      </c>
      <c r="C55" s="48">
        <v>2600</v>
      </c>
      <c r="D55" s="49">
        <v>41600</v>
      </c>
    </row>
    <row r="56" spans="1:4">
      <c r="A56" s="66" t="s">
        <v>489</v>
      </c>
      <c r="B56" s="48" t="s">
        <v>393</v>
      </c>
      <c r="C56" s="48" t="s">
        <v>393</v>
      </c>
      <c r="D56" s="49" t="s">
        <v>393</v>
      </c>
    </row>
    <row r="57" spans="1:4">
      <c r="A57" s="66" t="s">
        <v>490</v>
      </c>
      <c r="B57" s="48" t="s">
        <v>393</v>
      </c>
      <c r="C57" s="48" t="s">
        <v>393</v>
      </c>
      <c r="D57" s="49" t="s">
        <v>393</v>
      </c>
    </row>
    <row r="58" spans="1:4">
      <c r="A58" s="76" t="s">
        <v>565</v>
      </c>
      <c r="B58" s="77">
        <v>22400</v>
      </c>
      <c r="C58" s="77">
        <v>2714</v>
      </c>
      <c r="D58" s="78">
        <v>60800</v>
      </c>
    </row>
    <row r="59" spans="1:4">
      <c r="A59" s="66"/>
      <c r="B59" s="48"/>
      <c r="C59" s="48"/>
      <c r="D59" s="49"/>
    </row>
    <row r="60" spans="1:4">
      <c r="A60" s="66" t="s">
        <v>492</v>
      </c>
      <c r="B60" s="48" t="s">
        <v>393</v>
      </c>
      <c r="C60" s="48" t="s">
        <v>393</v>
      </c>
      <c r="D60" s="49" t="s">
        <v>393</v>
      </c>
    </row>
    <row r="61" spans="1:4">
      <c r="A61" s="66" t="s">
        <v>493</v>
      </c>
      <c r="B61" s="48" t="s">
        <v>393</v>
      </c>
      <c r="C61" s="48" t="s">
        <v>393</v>
      </c>
      <c r="D61" s="49" t="s">
        <v>393</v>
      </c>
    </row>
    <row r="62" spans="1:4">
      <c r="A62" s="66" t="s">
        <v>494</v>
      </c>
      <c r="B62" s="48">
        <v>300</v>
      </c>
      <c r="C62" s="48">
        <v>750</v>
      </c>
      <c r="D62" s="49">
        <v>225</v>
      </c>
    </row>
    <row r="63" spans="1:4">
      <c r="A63" s="76" t="s">
        <v>495</v>
      </c>
      <c r="B63" s="77">
        <v>300</v>
      </c>
      <c r="C63" s="77">
        <v>750</v>
      </c>
      <c r="D63" s="78">
        <v>225</v>
      </c>
    </row>
    <row r="64" spans="1:4">
      <c r="A64" s="66"/>
      <c r="B64" s="48"/>
      <c r="C64" s="48"/>
      <c r="D64" s="49"/>
    </row>
    <row r="65" spans="1:4">
      <c r="A65" s="76" t="s">
        <v>496</v>
      </c>
      <c r="B65" s="77" t="s">
        <v>393</v>
      </c>
      <c r="C65" s="77" t="s">
        <v>393</v>
      </c>
      <c r="D65" s="78" t="s">
        <v>393</v>
      </c>
    </row>
    <row r="66" spans="1:4">
      <c r="A66" s="66"/>
      <c r="B66" s="48"/>
      <c r="C66" s="48"/>
      <c r="D66" s="49"/>
    </row>
    <row r="67" spans="1:4">
      <c r="A67" s="66" t="s">
        <v>497</v>
      </c>
      <c r="B67" s="48" t="s">
        <v>393</v>
      </c>
      <c r="C67" s="48" t="s">
        <v>393</v>
      </c>
      <c r="D67" s="49" t="s">
        <v>393</v>
      </c>
    </row>
    <row r="68" spans="1:4">
      <c r="A68" s="66" t="s">
        <v>498</v>
      </c>
      <c r="B68" s="48" t="s">
        <v>393</v>
      </c>
      <c r="C68" s="48" t="s">
        <v>393</v>
      </c>
      <c r="D68" s="49" t="s">
        <v>393</v>
      </c>
    </row>
    <row r="69" spans="1:4">
      <c r="A69" s="76" t="s">
        <v>499</v>
      </c>
      <c r="B69" s="77" t="s">
        <v>393</v>
      </c>
      <c r="C69" s="77" t="s">
        <v>393</v>
      </c>
      <c r="D69" s="78" t="s">
        <v>393</v>
      </c>
    </row>
    <row r="70" spans="1:4">
      <c r="A70" s="66"/>
      <c r="B70" s="48"/>
      <c r="C70" s="48"/>
      <c r="D70" s="49"/>
    </row>
    <row r="71" spans="1:4">
      <c r="A71" s="66" t="s">
        <v>500</v>
      </c>
      <c r="B71" s="48" t="s">
        <v>393</v>
      </c>
      <c r="C71" s="48" t="s">
        <v>393</v>
      </c>
      <c r="D71" s="49" t="s">
        <v>393</v>
      </c>
    </row>
    <row r="72" spans="1:4">
      <c r="A72" s="66" t="s">
        <v>501</v>
      </c>
      <c r="B72" s="48" t="s">
        <v>393</v>
      </c>
      <c r="C72" s="48" t="s">
        <v>393</v>
      </c>
      <c r="D72" s="49" t="s">
        <v>393</v>
      </c>
    </row>
    <row r="73" spans="1:4">
      <c r="A73" s="66" t="s">
        <v>502</v>
      </c>
      <c r="B73" s="48" t="s">
        <v>393</v>
      </c>
      <c r="C73" s="48" t="s">
        <v>393</v>
      </c>
      <c r="D73" s="49" t="s">
        <v>393</v>
      </c>
    </row>
    <row r="74" spans="1:4">
      <c r="A74" s="66" t="s">
        <v>503</v>
      </c>
      <c r="B74" s="48">
        <v>200</v>
      </c>
      <c r="C74" s="48">
        <v>2500</v>
      </c>
      <c r="D74" s="49">
        <v>500</v>
      </c>
    </row>
    <row r="75" spans="1:4">
      <c r="A75" s="66" t="s">
        <v>504</v>
      </c>
      <c r="B75" s="48" t="s">
        <v>393</v>
      </c>
      <c r="C75" s="48" t="s">
        <v>393</v>
      </c>
      <c r="D75" s="49" t="s">
        <v>393</v>
      </c>
    </row>
    <row r="76" spans="1:4">
      <c r="A76" s="66" t="s">
        <v>505</v>
      </c>
      <c r="B76" s="48" t="s">
        <v>393</v>
      </c>
      <c r="C76" s="48" t="s">
        <v>393</v>
      </c>
      <c r="D76" s="49" t="s">
        <v>393</v>
      </c>
    </row>
    <row r="77" spans="1:4">
      <c r="A77" s="66" t="s">
        <v>506</v>
      </c>
      <c r="B77" s="48" t="s">
        <v>393</v>
      </c>
      <c r="C77" s="48" t="s">
        <v>393</v>
      </c>
      <c r="D77" s="49" t="s">
        <v>393</v>
      </c>
    </row>
    <row r="78" spans="1:4">
      <c r="A78" s="66" t="s">
        <v>507</v>
      </c>
      <c r="B78" s="48" t="s">
        <v>393</v>
      </c>
      <c r="C78" s="48" t="s">
        <v>393</v>
      </c>
      <c r="D78" s="49" t="s">
        <v>393</v>
      </c>
    </row>
    <row r="79" spans="1:4">
      <c r="A79" s="76" t="s">
        <v>508</v>
      </c>
      <c r="B79" s="77">
        <v>200</v>
      </c>
      <c r="C79" s="77">
        <v>2500</v>
      </c>
      <c r="D79" s="78">
        <v>500</v>
      </c>
    </row>
    <row r="80" spans="1:4">
      <c r="A80" s="66"/>
      <c r="B80" s="48"/>
      <c r="C80" s="48"/>
      <c r="D80" s="49"/>
    </row>
    <row r="81" spans="1:4">
      <c r="A81" s="66" t="s">
        <v>509</v>
      </c>
      <c r="B81" s="48" t="s">
        <v>393</v>
      </c>
      <c r="C81" s="48" t="s">
        <v>393</v>
      </c>
      <c r="D81" s="49" t="s">
        <v>393</v>
      </c>
    </row>
    <row r="82" spans="1:4">
      <c r="A82" s="66" t="s">
        <v>510</v>
      </c>
      <c r="B82" s="48">
        <v>80</v>
      </c>
      <c r="C82" s="48">
        <v>700</v>
      </c>
      <c r="D82" s="49">
        <v>56</v>
      </c>
    </row>
    <row r="83" spans="1:4">
      <c r="A83" s="76" t="s">
        <v>511</v>
      </c>
      <c r="B83" s="77">
        <v>80</v>
      </c>
      <c r="C83" s="77">
        <v>700</v>
      </c>
      <c r="D83" s="78">
        <v>56</v>
      </c>
    </row>
    <row r="84" spans="1:4">
      <c r="A84" s="66"/>
      <c r="B84" s="48"/>
      <c r="C84" s="48"/>
      <c r="D84" s="49"/>
    </row>
    <row r="85" spans="1:4" ht="13.5" thickBot="1">
      <c r="A85" s="69" t="s">
        <v>512</v>
      </c>
      <c r="B85" s="55">
        <v>48171</v>
      </c>
      <c r="C85" s="55">
        <v>2788</v>
      </c>
      <c r="D85" s="56">
        <v>134317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>
  <sheetPr codeName="Hoja208">
    <pageSetUpPr fitToPage="1"/>
  </sheetPr>
  <dimension ref="A1:I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4" width="20.7109375" style="240" customWidth="1"/>
    <col min="5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89"/>
      <c r="F1" s="89"/>
      <c r="G1" s="89"/>
      <c r="H1" s="89"/>
      <c r="I1" s="89"/>
    </row>
    <row r="2" spans="1:9" s="91" customFormat="1" ht="15">
      <c r="A2" s="404"/>
      <c r="B2" s="28"/>
      <c r="C2" s="28"/>
      <c r="D2" s="28"/>
    </row>
    <row r="3" spans="1:9" s="91" customFormat="1" ht="15">
      <c r="A3" s="1545" t="s">
        <v>1030</v>
      </c>
      <c r="B3" s="1545"/>
      <c r="C3" s="1545"/>
      <c r="D3" s="1545"/>
    </row>
    <row r="4" spans="1:9" s="91" customFormat="1" ht="15">
      <c r="A4" s="1545" t="s">
        <v>1351</v>
      </c>
      <c r="B4" s="1545"/>
      <c r="C4" s="1545"/>
      <c r="D4" s="1545"/>
    </row>
    <row r="5" spans="1:9" s="91" customFormat="1" ht="15.75" thickBot="1">
      <c r="A5" s="218"/>
      <c r="B5" s="219"/>
      <c r="C5" s="219"/>
      <c r="D5" s="219"/>
      <c r="E5" s="28"/>
      <c r="F5" s="28"/>
      <c r="G5" s="28"/>
      <c r="H5" s="28"/>
      <c r="I5" s="28"/>
    </row>
    <row r="6" spans="1:9" ht="24" customHeight="1">
      <c r="A6" s="130" t="s">
        <v>552</v>
      </c>
      <c r="B6" s="1193" t="s">
        <v>373</v>
      </c>
      <c r="C6" s="1193" t="s">
        <v>380</v>
      </c>
      <c r="D6" s="1194" t="s">
        <v>374</v>
      </c>
      <c r="E6" s="37"/>
      <c r="F6" s="37"/>
      <c r="G6" s="37"/>
      <c r="H6" s="37"/>
      <c r="I6" s="37"/>
    </row>
    <row r="7" spans="1:9" ht="24" customHeight="1" thickBot="1">
      <c r="A7" s="1191" t="s">
        <v>531</v>
      </c>
      <c r="B7" s="1197" t="s">
        <v>1027</v>
      </c>
      <c r="C7" s="1197" t="s">
        <v>1028</v>
      </c>
      <c r="D7" s="726" t="s">
        <v>526</v>
      </c>
    </row>
    <row r="8" spans="1:9">
      <c r="A8" s="66" t="s">
        <v>452</v>
      </c>
      <c r="B8" s="48" t="s">
        <v>393</v>
      </c>
      <c r="C8" s="48" t="s">
        <v>393</v>
      </c>
      <c r="D8" s="49" t="s">
        <v>393</v>
      </c>
      <c r="E8" s="481"/>
    </row>
    <row r="9" spans="1:9">
      <c r="A9" s="66" t="s">
        <v>453</v>
      </c>
      <c r="B9" s="48" t="s">
        <v>393</v>
      </c>
      <c r="C9" s="48" t="s">
        <v>393</v>
      </c>
      <c r="D9" s="49" t="s">
        <v>393</v>
      </c>
      <c r="E9" s="481"/>
    </row>
    <row r="10" spans="1:9">
      <c r="A10" s="66" t="s">
        <v>454</v>
      </c>
      <c r="B10" s="48" t="s">
        <v>393</v>
      </c>
      <c r="C10" s="48" t="s">
        <v>393</v>
      </c>
      <c r="D10" s="49" t="s">
        <v>393</v>
      </c>
      <c r="E10" s="481"/>
    </row>
    <row r="11" spans="1:9">
      <c r="A11" s="66" t="s">
        <v>455</v>
      </c>
      <c r="B11" s="48" t="s">
        <v>393</v>
      </c>
      <c r="C11" s="48" t="s">
        <v>393</v>
      </c>
      <c r="D11" s="49" t="s">
        <v>393</v>
      </c>
      <c r="E11" s="481"/>
    </row>
    <row r="12" spans="1:9">
      <c r="A12" s="76" t="s">
        <v>456</v>
      </c>
      <c r="B12" s="77" t="s">
        <v>393</v>
      </c>
      <c r="C12" s="77" t="s">
        <v>393</v>
      </c>
      <c r="D12" s="78" t="s">
        <v>393</v>
      </c>
      <c r="E12" s="481"/>
    </row>
    <row r="13" spans="1:9">
      <c r="A13" s="66"/>
      <c r="B13" s="48"/>
      <c r="C13" s="48"/>
      <c r="D13" s="49"/>
    </row>
    <row r="14" spans="1:9">
      <c r="A14" s="76" t="s">
        <v>457</v>
      </c>
      <c r="B14" s="77" t="s">
        <v>393</v>
      </c>
      <c r="C14" s="77" t="s">
        <v>393</v>
      </c>
      <c r="D14" s="78" t="s">
        <v>393</v>
      </c>
      <c r="E14" s="481"/>
    </row>
    <row r="15" spans="1:9">
      <c r="A15" s="66"/>
      <c r="B15" s="48"/>
      <c r="C15" s="48"/>
      <c r="D15" s="49"/>
    </row>
    <row r="16" spans="1:9">
      <c r="A16" s="76" t="s">
        <v>458</v>
      </c>
      <c r="B16" s="77" t="s">
        <v>393</v>
      </c>
      <c r="C16" s="77" t="s">
        <v>393</v>
      </c>
      <c r="D16" s="78" t="s">
        <v>393</v>
      </c>
      <c r="E16" s="481"/>
    </row>
    <row r="17" spans="1:5">
      <c r="A17" s="66"/>
      <c r="B17" s="48"/>
      <c r="C17" s="48"/>
      <c r="D17" s="49"/>
    </row>
    <row r="18" spans="1:5">
      <c r="A18" s="66" t="s">
        <v>537</v>
      </c>
      <c r="B18" s="48" t="s">
        <v>393</v>
      </c>
      <c r="C18" s="48" t="s">
        <v>393</v>
      </c>
      <c r="D18" s="49" t="s">
        <v>393</v>
      </c>
    </row>
    <row r="19" spans="1:5">
      <c r="A19" s="66" t="s">
        <v>460</v>
      </c>
      <c r="B19" s="48" t="s">
        <v>393</v>
      </c>
      <c r="C19" s="48" t="s">
        <v>393</v>
      </c>
      <c r="D19" s="49" t="s">
        <v>393</v>
      </c>
    </row>
    <row r="20" spans="1:5">
      <c r="A20" s="66" t="s">
        <v>461</v>
      </c>
      <c r="B20" s="48" t="s">
        <v>393</v>
      </c>
      <c r="C20" s="48" t="s">
        <v>393</v>
      </c>
      <c r="D20" s="49" t="s">
        <v>393</v>
      </c>
    </row>
    <row r="21" spans="1:5">
      <c r="A21" s="76" t="s">
        <v>462</v>
      </c>
      <c r="B21" s="77" t="s">
        <v>393</v>
      </c>
      <c r="C21" s="77" t="s">
        <v>393</v>
      </c>
      <c r="D21" s="78" t="s">
        <v>393</v>
      </c>
      <c r="E21" s="481"/>
    </row>
    <row r="22" spans="1:5">
      <c r="A22" s="66"/>
      <c r="B22" s="48"/>
      <c r="C22" s="48"/>
      <c r="D22" s="49"/>
    </row>
    <row r="23" spans="1:5">
      <c r="A23" s="76" t="s">
        <v>463</v>
      </c>
      <c r="B23" s="77">
        <v>100</v>
      </c>
      <c r="C23" s="77">
        <v>3150</v>
      </c>
      <c r="D23" s="78">
        <v>315</v>
      </c>
      <c r="E23" s="481"/>
    </row>
    <row r="24" spans="1:5">
      <c r="A24" s="66"/>
      <c r="B24" s="48"/>
      <c r="C24" s="48"/>
      <c r="D24" s="49"/>
    </row>
    <row r="25" spans="1:5">
      <c r="A25" s="76" t="s">
        <v>464</v>
      </c>
      <c r="B25" s="77">
        <v>4600</v>
      </c>
      <c r="C25" s="77">
        <v>1150</v>
      </c>
      <c r="D25" s="78">
        <v>5290</v>
      </c>
      <c r="E25" s="481"/>
    </row>
    <row r="26" spans="1:5">
      <c r="A26" s="66"/>
      <c r="B26" s="48"/>
      <c r="C26" s="48"/>
      <c r="D26" s="49"/>
    </row>
    <row r="27" spans="1:5">
      <c r="A27" s="66" t="s">
        <v>465</v>
      </c>
      <c r="B27" s="48" t="s">
        <v>393</v>
      </c>
      <c r="C27" s="48" t="s">
        <v>393</v>
      </c>
      <c r="D27" s="49" t="s">
        <v>393</v>
      </c>
    </row>
    <row r="28" spans="1:5">
      <c r="A28" s="66" t="s">
        <v>466</v>
      </c>
      <c r="B28" s="48" t="s">
        <v>393</v>
      </c>
      <c r="C28" s="48" t="s">
        <v>393</v>
      </c>
      <c r="D28" s="49" t="s">
        <v>393</v>
      </c>
    </row>
    <row r="29" spans="1:5">
      <c r="A29" s="66" t="s">
        <v>467</v>
      </c>
      <c r="B29" s="48" t="s">
        <v>393</v>
      </c>
      <c r="C29" s="48" t="s">
        <v>393</v>
      </c>
      <c r="D29" s="49" t="s">
        <v>393</v>
      </c>
    </row>
    <row r="30" spans="1:5">
      <c r="A30" s="76" t="s">
        <v>468</v>
      </c>
      <c r="B30" s="77" t="s">
        <v>393</v>
      </c>
      <c r="C30" s="77" t="s">
        <v>393</v>
      </c>
      <c r="D30" s="78" t="s">
        <v>393</v>
      </c>
      <c r="E30" s="481"/>
    </row>
    <row r="31" spans="1:5">
      <c r="A31" s="66"/>
      <c r="B31" s="48"/>
      <c r="C31" s="48"/>
      <c r="D31" s="49"/>
    </row>
    <row r="32" spans="1:5">
      <c r="A32" s="66" t="s">
        <v>469</v>
      </c>
      <c r="B32" s="48" t="s">
        <v>393</v>
      </c>
      <c r="C32" s="48" t="s">
        <v>393</v>
      </c>
      <c r="D32" s="49" t="s">
        <v>393</v>
      </c>
    </row>
    <row r="33" spans="1:5">
      <c r="A33" s="66" t="s">
        <v>470</v>
      </c>
      <c r="B33" s="48" t="s">
        <v>393</v>
      </c>
      <c r="C33" s="48" t="s">
        <v>393</v>
      </c>
      <c r="D33" s="49" t="s">
        <v>393</v>
      </c>
    </row>
    <row r="34" spans="1:5">
      <c r="A34" s="66" t="s">
        <v>471</v>
      </c>
      <c r="B34" s="48" t="s">
        <v>393</v>
      </c>
      <c r="C34" s="48" t="s">
        <v>393</v>
      </c>
      <c r="D34" s="49" t="s">
        <v>393</v>
      </c>
    </row>
    <row r="35" spans="1:5">
      <c r="A35" s="66" t="s">
        <v>472</v>
      </c>
      <c r="B35" s="48" t="s">
        <v>393</v>
      </c>
      <c r="C35" s="48" t="s">
        <v>393</v>
      </c>
      <c r="D35" s="49" t="s">
        <v>393</v>
      </c>
    </row>
    <row r="36" spans="1:5">
      <c r="A36" s="76" t="s">
        <v>473</v>
      </c>
      <c r="B36" s="77" t="s">
        <v>393</v>
      </c>
      <c r="C36" s="77" t="s">
        <v>393</v>
      </c>
      <c r="D36" s="78" t="s">
        <v>393</v>
      </c>
      <c r="E36" s="481"/>
    </row>
    <row r="37" spans="1:5">
      <c r="A37" s="66"/>
      <c r="B37" s="48"/>
      <c r="C37" s="48"/>
      <c r="D37" s="49"/>
    </row>
    <row r="38" spans="1:5">
      <c r="A38" s="76" t="s">
        <v>474</v>
      </c>
      <c r="B38" s="77">
        <v>50</v>
      </c>
      <c r="C38" s="77">
        <v>1490</v>
      </c>
      <c r="D38" s="78">
        <v>75</v>
      </c>
      <c r="E38" s="481"/>
    </row>
    <row r="39" spans="1:5">
      <c r="A39" s="66"/>
      <c r="B39" s="48"/>
      <c r="C39" s="48"/>
      <c r="D39" s="49"/>
    </row>
    <row r="40" spans="1:5">
      <c r="A40" s="66" t="s">
        <v>538</v>
      </c>
      <c r="B40" s="48" t="s">
        <v>393</v>
      </c>
      <c r="C40" s="48" t="s">
        <v>393</v>
      </c>
      <c r="D40" s="49" t="s">
        <v>393</v>
      </c>
    </row>
    <row r="41" spans="1:5">
      <c r="A41" s="66" t="s">
        <v>476</v>
      </c>
      <c r="B41" s="48" t="s">
        <v>393</v>
      </c>
      <c r="C41" s="48" t="s">
        <v>393</v>
      </c>
      <c r="D41" s="49" t="s">
        <v>393</v>
      </c>
    </row>
    <row r="42" spans="1:5">
      <c r="A42" s="66" t="s">
        <v>477</v>
      </c>
      <c r="B42" s="48" t="s">
        <v>393</v>
      </c>
      <c r="C42" s="48" t="s">
        <v>393</v>
      </c>
      <c r="D42" s="49" t="s">
        <v>393</v>
      </c>
    </row>
    <row r="43" spans="1:5">
      <c r="A43" s="66" t="s">
        <v>478</v>
      </c>
      <c r="B43" s="48" t="s">
        <v>393</v>
      </c>
      <c r="C43" s="48" t="s">
        <v>393</v>
      </c>
      <c r="D43" s="49" t="s">
        <v>393</v>
      </c>
    </row>
    <row r="44" spans="1:5">
      <c r="A44" s="66" t="s">
        <v>479</v>
      </c>
      <c r="B44" s="48" t="s">
        <v>393</v>
      </c>
      <c r="C44" s="48" t="s">
        <v>393</v>
      </c>
      <c r="D44" s="49" t="s">
        <v>393</v>
      </c>
    </row>
    <row r="45" spans="1:5">
      <c r="A45" s="66" t="s">
        <v>480</v>
      </c>
      <c r="B45" s="48" t="s">
        <v>393</v>
      </c>
      <c r="C45" s="48" t="s">
        <v>393</v>
      </c>
      <c r="D45" s="49" t="s">
        <v>393</v>
      </c>
    </row>
    <row r="46" spans="1:5">
      <c r="A46" s="66" t="s">
        <v>481</v>
      </c>
      <c r="B46" s="48">
        <v>71</v>
      </c>
      <c r="C46" s="48">
        <v>2560</v>
      </c>
      <c r="D46" s="49">
        <v>182</v>
      </c>
    </row>
    <row r="47" spans="1:5">
      <c r="A47" s="66" t="s">
        <v>482</v>
      </c>
      <c r="B47" s="48" t="s">
        <v>393</v>
      </c>
      <c r="C47" s="48" t="s">
        <v>393</v>
      </c>
      <c r="D47" s="49" t="s">
        <v>393</v>
      </c>
    </row>
    <row r="48" spans="1:5">
      <c r="A48" s="66" t="s">
        <v>483</v>
      </c>
      <c r="B48" s="48" t="s">
        <v>393</v>
      </c>
      <c r="C48" s="48" t="s">
        <v>393</v>
      </c>
      <c r="D48" s="49" t="s">
        <v>393</v>
      </c>
    </row>
    <row r="49" spans="1:5">
      <c r="A49" s="76" t="s">
        <v>484</v>
      </c>
      <c r="B49" s="77">
        <v>71</v>
      </c>
      <c r="C49" s="77">
        <v>2560</v>
      </c>
      <c r="D49" s="78">
        <v>182</v>
      </c>
      <c r="E49" s="481"/>
    </row>
    <row r="50" spans="1:5">
      <c r="A50" s="66"/>
      <c r="B50" s="48"/>
      <c r="C50" s="48"/>
      <c r="D50" s="49"/>
    </row>
    <row r="51" spans="1:5">
      <c r="A51" s="76" t="s">
        <v>485</v>
      </c>
      <c r="B51" s="77" t="s">
        <v>393</v>
      </c>
      <c r="C51" s="77" t="s">
        <v>393</v>
      </c>
      <c r="D51" s="78" t="s">
        <v>393</v>
      </c>
      <c r="E51" s="481"/>
    </row>
    <row r="52" spans="1:5">
      <c r="A52" s="66"/>
      <c r="B52" s="48"/>
      <c r="C52" s="48"/>
      <c r="D52" s="49"/>
    </row>
    <row r="53" spans="1:5">
      <c r="A53" s="66" t="s">
        <v>486</v>
      </c>
      <c r="B53" s="48">
        <v>1200</v>
      </c>
      <c r="C53" s="48">
        <v>2500</v>
      </c>
      <c r="D53" s="49">
        <v>3000</v>
      </c>
    </row>
    <row r="54" spans="1:5">
      <c r="A54" s="66" t="s">
        <v>487</v>
      </c>
      <c r="B54" s="48" t="s">
        <v>393</v>
      </c>
      <c r="C54" s="48" t="s">
        <v>393</v>
      </c>
      <c r="D54" s="49" t="s">
        <v>393</v>
      </c>
    </row>
    <row r="55" spans="1:5">
      <c r="A55" s="66" t="s">
        <v>488</v>
      </c>
      <c r="B55" s="48">
        <v>2700</v>
      </c>
      <c r="C55" s="48">
        <v>2200</v>
      </c>
      <c r="D55" s="49">
        <v>5940</v>
      </c>
    </row>
    <row r="56" spans="1:5">
      <c r="A56" s="66" t="s">
        <v>489</v>
      </c>
      <c r="B56" s="48" t="s">
        <v>393</v>
      </c>
      <c r="C56" s="48" t="s">
        <v>393</v>
      </c>
      <c r="D56" s="49" t="s">
        <v>393</v>
      </c>
    </row>
    <row r="57" spans="1:5">
      <c r="A57" s="66" t="s">
        <v>490</v>
      </c>
      <c r="B57" s="48" t="s">
        <v>393</v>
      </c>
      <c r="C57" s="48" t="s">
        <v>393</v>
      </c>
      <c r="D57" s="49" t="s">
        <v>393</v>
      </c>
    </row>
    <row r="58" spans="1:5">
      <c r="A58" s="76" t="s">
        <v>565</v>
      </c>
      <c r="B58" s="77">
        <v>3900</v>
      </c>
      <c r="C58" s="77">
        <v>2292</v>
      </c>
      <c r="D58" s="78">
        <v>8940</v>
      </c>
      <c r="E58" s="481"/>
    </row>
    <row r="59" spans="1:5">
      <c r="A59" s="66"/>
      <c r="B59" s="48"/>
      <c r="C59" s="48"/>
      <c r="D59" s="49"/>
    </row>
    <row r="60" spans="1:5">
      <c r="A60" s="66" t="s">
        <v>492</v>
      </c>
      <c r="B60" s="48" t="s">
        <v>393</v>
      </c>
      <c r="C60" s="48" t="s">
        <v>393</v>
      </c>
      <c r="D60" s="49" t="s">
        <v>393</v>
      </c>
    </row>
    <row r="61" spans="1:5">
      <c r="A61" s="66" t="s">
        <v>493</v>
      </c>
      <c r="B61" s="48" t="s">
        <v>393</v>
      </c>
      <c r="C61" s="48" t="s">
        <v>393</v>
      </c>
      <c r="D61" s="49" t="s">
        <v>393</v>
      </c>
    </row>
    <row r="62" spans="1:5">
      <c r="A62" s="66" t="s">
        <v>494</v>
      </c>
      <c r="B62" s="48" t="s">
        <v>393</v>
      </c>
      <c r="C62" s="48" t="s">
        <v>393</v>
      </c>
      <c r="D62" s="49" t="s">
        <v>393</v>
      </c>
    </row>
    <row r="63" spans="1:5">
      <c r="A63" s="76" t="s">
        <v>495</v>
      </c>
      <c r="B63" s="77" t="s">
        <v>393</v>
      </c>
      <c r="C63" s="77" t="s">
        <v>393</v>
      </c>
      <c r="D63" s="78" t="s">
        <v>393</v>
      </c>
      <c r="E63" s="481"/>
    </row>
    <row r="64" spans="1:5">
      <c r="A64" s="66"/>
      <c r="B64" s="48"/>
      <c r="C64" s="48"/>
      <c r="D64" s="49"/>
    </row>
    <row r="65" spans="1:5">
      <c r="A65" s="76" t="s">
        <v>496</v>
      </c>
      <c r="B65" s="77" t="s">
        <v>393</v>
      </c>
      <c r="C65" s="77" t="s">
        <v>393</v>
      </c>
      <c r="D65" s="78" t="s">
        <v>393</v>
      </c>
      <c r="E65" s="481"/>
    </row>
    <row r="66" spans="1:5">
      <c r="A66" s="66"/>
      <c r="B66" s="48"/>
      <c r="C66" s="48"/>
      <c r="D66" s="49"/>
    </row>
    <row r="67" spans="1:5">
      <c r="A67" s="66" t="s">
        <v>497</v>
      </c>
      <c r="B67" s="48" t="s">
        <v>393</v>
      </c>
      <c r="C67" s="48" t="s">
        <v>393</v>
      </c>
      <c r="D67" s="49" t="s">
        <v>393</v>
      </c>
    </row>
    <row r="68" spans="1:5">
      <c r="A68" s="66" t="s">
        <v>498</v>
      </c>
      <c r="B68" s="48" t="s">
        <v>393</v>
      </c>
      <c r="C68" s="48" t="s">
        <v>393</v>
      </c>
      <c r="D68" s="49" t="s">
        <v>393</v>
      </c>
    </row>
    <row r="69" spans="1:5">
      <c r="A69" s="76" t="s">
        <v>499</v>
      </c>
      <c r="B69" s="77" t="s">
        <v>393</v>
      </c>
      <c r="C69" s="77" t="s">
        <v>393</v>
      </c>
      <c r="D69" s="78" t="s">
        <v>393</v>
      </c>
      <c r="E69" s="481"/>
    </row>
    <row r="70" spans="1:5">
      <c r="A70" s="66"/>
      <c r="B70" s="48"/>
      <c r="C70" s="48"/>
      <c r="D70" s="49"/>
    </row>
    <row r="71" spans="1:5">
      <c r="A71" s="66" t="s">
        <v>500</v>
      </c>
      <c r="B71" s="48">
        <v>100</v>
      </c>
      <c r="C71" s="48">
        <v>1100</v>
      </c>
      <c r="D71" s="49">
        <v>110</v>
      </c>
    </row>
    <row r="72" spans="1:5">
      <c r="A72" s="66" t="s">
        <v>501</v>
      </c>
      <c r="B72" s="48" t="s">
        <v>393</v>
      </c>
      <c r="C72" s="48" t="s">
        <v>393</v>
      </c>
      <c r="D72" s="49" t="s">
        <v>393</v>
      </c>
    </row>
    <row r="73" spans="1:5">
      <c r="A73" s="66" t="s">
        <v>502</v>
      </c>
      <c r="B73" s="48" t="s">
        <v>393</v>
      </c>
      <c r="C73" s="48" t="s">
        <v>393</v>
      </c>
      <c r="D73" s="49" t="s">
        <v>393</v>
      </c>
    </row>
    <row r="74" spans="1:5">
      <c r="A74" s="66" t="s">
        <v>503</v>
      </c>
      <c r="B74" s="48">
        <v>1500</v>
      </c>
      <c r="C74" s="48">
        <v>420</v>
      </c>
      <c r="D74" s="49">
        <v>630</v>
      </c>
    </row>
    <row r="75" spans="1:5">
      <c r="A75" s="66" t="s">
        <v>504</v>
      </c>
      <c r="B75" s="48" t="s">
        <v>393</v>
      </c>
      <c r="C75" s="48" t="s">
        <v>393</v>
      </c>
      <c r="D75" s="49" t="s">
        <v>393</v>
      </c>
    </row>
    <row r="76" spans="1:5">
      <c r="A76" s="66" t="s">
        <v>505</v>
      </c>
      <c r="B76" s="48" t="s">
        <v>393</v>
      </c>
      <c r="C76" s="48" t="s">
        <v>393</v>
      </c>
      <c r="D76" s="49" t="s">
        <v>393</v>
      </c>
    </row>
    <row r="77" spans="1:5">
      <c r="A77" s="66" t="s">
        <v>506</v>
      </c>
      <c r="B77" s="48" t="s">
        <v>393</v>
      </c>
      <c r="C77" s="48" t="s">
        <v>393</v>
      </c>
      <c r="D77" s="49" t="s">
        <v>393</v>
      </c>
    </row>
    <row r="78" spans="1:5">
      <c r="A78" s="66" t="s">
        <v>507</v>
      </c>
      <c r="B78" s="48" t="s">
        <v>393</v>
      </c>
      <c r="C78" s="48" t="s">
        <v>393</v>
      </c>
      <c r="D78" s="49" t="s">
        <v>393</v>
      </c>
    </row>
    <row r="79" spans="1:5">
      <c r="A79" s="76" t="s">
        <v>508</v>
      </c>
      <c r="B79" s="77">
        <v>1600</v>
      </c>
      <c r="C79" s="77">
        <v>463</v>
      </c>
      <c r="D79" s="78">
        <v>740</v>
      </c>
      <c r="E79" s="481"/>
    </row>
    <row r="80" spans="1:5">
      <c r="A80" s="66"/>
      <c r="B80" s="48"/>
      <c r="C80" s="48"/>
      <c r="D80" s="49"/>
    </row>
    <row r="81" spans="1:5">
      <c r="A81" s="66" t="s">
        <v>509</v>
      </c>
      <c r="B81" s="48" t="s">
        <v>393</v>
      </c>
      <c r="C81" s="48" t="s">
        <v>393</v>
      </c>
      <c r="D81" s="49" t="s">
        <v>393</v>
      </c>
    </row>
    <row r="82" spans="1:5">
      <c r="A82" s="66" t="s">
        <v>510</v>
      </c>
      <c r="B82" s="48" t="s">
        <v>393</v>
      </c>
      <c r="C82" s="48" t="s">
        <v>393</v>
      </c>
      <c r="D82" s="49" t="s">
        <v>393</v>
      </c>
    </row>
    <row r="83" spans="1:5">
      <c r="A83" s="76" t="s">
        <v>511</v>
      </c>
      <c r="B83" s="77" t="s">
        <v>393</v>
      </c>
      <c r="C83" s="77" t="s">
        <v>393</v>
      </c>
      <c r="D83" s="78" t="s">
        <v>393</v>
      </c>
      <c r="E83" s="481"/>
    </row>
    <row r="84" spans="1:5">
      <c r="A84" s="66"/>
      <c r="B84" s="48"/>
      <c r="C84" s="48"/>
      <c r="D84" s="49"/>
    </row>
    <row r="85" spans="1:5" ht="13.5" thickBot="1">
      <c r="A85" s="69" t="s">
        <v>512</v>
      </c>
      <c r="B85" s="55">
        <v>10321</v>
      </c>
      <c r="C85" s="55">
        <v>1506</v>
      </c>
      <c r="D85" s="56">
        <v>15542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Hoja182">
    <pageSetUpPr fitToPage="1"/>
  </sheetPr>
  <dimension ref="A1:I2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2" width="13.42578125" style="240" customWidth="1"/>
    <col min="3" max="3" width="12.140625" style="240" customWidth="1"/>
    <col min="4" max="4" width="16.140625" style="240" customWidth="1"/>
    <col min="5" max="5" width="13.28515625" style="240" bestFit="1" customWidth="1"/>
    <col min="6" max="6" width="11" style="240" customWidth="1"/>
    <col min="7" max="7" width="12.28515625" style="240" customWidth="1"/>
    <col min="8" max="8" width="13.28515625" style="240" customWidth="1"/>
    <col min="9" max="9" width="17.425781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35.25" customHeight="1">
      <c r="A3" s="1527" t="s">
        <v>1440</v>
      </c>
      <c r="B3" s="1527"/>
      <c r="C3" s="1527"/>
      <c r="D3" s="1527"/>
      <c r="E3" s="1527"/>
      <c r="F3" s="1527"/>
      <c r="G3" s="1527"/>
      <c r="H3" s="1527"/>
      <c r="I3" s="1527"/>
    </row>
    <row r="4" spans="1:9" s="91" customFormat="1" ht="13.5" customHeight="1" thickBot="1">
      <c r="A4" s="482"/>
      <c r="B4" s="301"/>
      <c r="C4" s="301"/>
      <c r="D4" s="301"/>
      <c r="E4" s="301"/>
      <c r="F4" s="301"/>
      <c r="G4" s="301"/>
      <c r="H4" s="301"/>
      <c r="I4" s="301"/>
    </row>
    <row r="5" spans="1:9" ht="30" customHeight="1">
      <c r="A5" s="288"/>
      <c r="B5" s="722" t="s">
        <v>1031</v>
      </c>
      <c r="C5" s="723"/>
      <c r="D5" s="723"/>
      <c r="E5" s="724"/>
      <c r="F5" s="722" t="s">
        <v>1032</v>
      </c>
      <c r="G5" s="723"/>
      <c r="H5" s="724"/>
      <c r="I5" s="732" t="s">
        <v>374</v>
      </c>
    </row>
    <row r="6" spans="1:9" ht="30" customHeight="1">
      <c r="A6" s="728" t="s">
        <v>382</v>
      </c>
      <c r="B6" s="154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272" t="s">
        <v>1033</v>
      </c>
    </row>
    <row r="7" spans="1:9" ht="31.5" customHeight="1" thickBot="1">
      <c r="A7" s="950"/>
      <c r="B7" s="1657"/>
      <c r="C7" s="262" t="s">
        <v>883</v>
      </c>
      <c r="D7" s="262" t="s">
        <v>884</v>
      </c>
      <c r="E7" s="1713"/>
      <c r="F7" s="1657"/>
      <c r="G7" s="262" t="s">
        <v>883</v>
      </c>
      <c r="H7" s="262" t="s">
        <v>884</v>
      </c>
      <c r="I7" s="272" t="s">
        <v>1034</v>
      </c>
    </row>
    <row r="8" spans="1:9">
      <c r="A8" s="295" t="s">
        <v>1035</v>
      </c>
      <c r="B8" s="483" t="s">
        <v>393</v>
      </c>
      <c r="C8" s="483" t="s">
        <v>393</v>
      </c>
      <c r="D8" s="483" t="s">
        <v>393</v>
      </c>
      <c r="E8" s="483">
        <v>13022</v>
      </c>
      <c r="F8" s="483" t="s">
        <v>393</v>
      </c>
      <c r="G8" s="483" t="s">
        <v>393</v>
      </c>
      <c r="H8" s="483" t="s">
        <v>393</v>
      </c>
      <c r="I8" s="484">
        <v>14528</v>
      </c>
    </row>
    <row r="9" spans="1:9">
      <c r="A9" s="51" t="s">
        <v>1036</v>
      </c>
      <c r="B9" s="485" t="s">
        <v>393</v>
      </c>
      <c r="C9" s="485" t="s">
        <v>393</v>
      </c>
      <c r="D9" s="485" t="s">
        <v>393</v>
      </c>
      <c r="E9" s="485" t="s">
        <v>393</v>
      </c>
      <c r="F9" s="485" t="s">
        <v>393</v>
      </c>
      <c r="G9" s="485" t="s">
        <v>393</v>
      </c>
      <c r="H9" s="485" t="s">
        <v>393</v>
      </c>
      <c r="I9" s="486" t="s">
        <v>393</v>
      </c>
    </row>
    <row r="10" spans="1:9">
      <c r="A10" s="51" t="s">
        <v>1037</v>
      </c>
      <c r="B10" s="485" t="s">
        <v>393</v>
      </c>
      <c r="C10" s="485" t="s">
        <v>393</v>
      </c>
      <c r="D10" s="485" t="s">
        <v>393</v>
      </c>
      <c r="E10" s="485">
        <v>28479</v>
      </c>
      <c r="F10" s="485" t="s">
        <v>393</v>
      </c>
      <c r="G10" s="485" t="s">
        <v>393</v>
      </c>
      <c r="H10" s="485" t="s">
        <v>393</v>
      </c>
      <c r="I10" s="486">
        <v>45749</v>
      </c>
    </row>
    <row r="11" spans="1:9">
      <c r="A11" s="53" t="s">
        <v>1038</v>
      </c>
      <c r="B11" s="487">
        <v>200</v>
      </c>
      <c r="C11" s="487">
        <v>5850</v>
      </c>
      <c r="D11" s="487">
        <v>35451</v>
      </c>
      <c r="E11" s="487">
        <v>41501</v>
      </c>
      <c r="F11" s="487">
        <v>475</v>
      </c>
      <c r="G11" s="487">
        <v>528</v>
      </c>
      <c r="H11" s="487">
        <v>1611</v>
      </c>
      <c r="I11" s="488">
        <v>60277</v>
      </c>
    </row>
    <row r="12" spans="1:9">
      <c r="A12" s="53"/>
      <c r="B12" s="485"/>
      <c r="C12" s="485"/>
      <c r="D12" s="485"/>
      <c r="E12" s="485"/>
      <c r="F12" s="485"/>
      <c r="G12" s="485"/>
      <c r="H12" s="485"/>
      <c r="I12" s="486"/>
    </row>
    <row r="13" spans="1:9">
      <c r="A13" s="37" t="s">
        <v>1039</v>
      </c>
      <c r="B13" s="485" t="s">
        <v>393</v>
      </c>
      <c r="C13" s="485" t="s">
        <v>393</v>
      </c>
      <c r="D13" s="485" t="s">
        <v>393</v>
      </c>
      <c r="E13" s="485">
        <v>1050</v>
      </c>
      <c r="F13" s="485" t="s">
        <v>393</v>
      </c>
      <c r="G13" s="485" t="s">
        <v>393</v>
      </c>
      <c r="H13" s="485" t="s">
        <v>393</v>
      </c>
      <c r="I13" s="486">
        <v>739</v>
      </c>
    </row>
    <row r="14" spans="1:9">
      <c r="A14" s="37" t="s">
        <v>1040</v>
      </c>
      <c r="B14" s="485" t="s">
        <v>393</v>
      </c>
      <c r="C14" s="485" t="s">
        <v>393</v>
      </c>
      <c r="D14" s="485" t="s">
        <v>393</v>
      </c>
      <c r="E14" s="485">
        <v>13013</v>
      </c>
      <c r="F14" s="485" t="s">
        <v>393</v>
      </c>
      <c r="G14" s="485" t="s">
        <v>393</v>
      </c>
      <c r="H14" s="485" t="s">
        <v>393</v>
      </c>
      <c r="I14" s="486">
        <v>10158</v>
      </c>
    </row>
    <row r="15" spans="1:9">
      <c r="A15" s="53" t="s">
        <v>1041</v>
      </c>
      <c r="B15" s="487">
        <v>100</v>
      </c>
      <c r="C15" s="487">
        <v>1530</v>
      </c>
      <c r="D15" s="487">
        <v>12433</v>
      </c>
      <c r="E15" s="487">
        <v>14063</v>
      </c>
      <c r="F15" s="487">
        <v>500</v>
      </c>
      <c r="G15" s="487">
        <v>477</v>
      </c>
      <c r="H15" s="487">
        <v>814</v>
      </c>
      <c r="I15" s="488">
        <v>10897</v>
      </c>
    </row>
    <row r="16" spans="1:9">
      <c r="A16" s="53"/>
      <c r="B16" s="485"/>
      <c r="C16" s="485"/>
      <c r="D16" s="485"/>
      <c r="E16" s="485"/>
      <c r="F16" s="485"/>
      <c r="G16" s="485"/>
      <c r="H16" s="485"/>
      <c r="I16" s="486"/>
    </row>
    <row r="17" spans="1:9">
      <c r="A17" s="53" t="s">
        <v>1042</v>
      </c>
      <c r="B17" s="487">
        <v>300</v>
      </c>
      <c r="C17" s="487">
        <v>38248</v>
      </c>
      <c r="D17" s="487">
        <v>45295</v>
      </c>
      <c r="E17" s="487">
        <v>83843</v>
      </c>
      <c r="F17" s="487">
        <v>198</v>
      </c>
      <c r="G17" s="487">
        <v>416</v>
      </c>
      <c r="H17" s="487">
        <v>1192</v>
      </c>
      <c r="I17" s="488">
        <v>69989</v>
      </c>
    </row>
    <row r="18" spans="1:9">
      <c r="A18" s="53"/>
      <c r="B18" s="485"/>
      <c r="C18" s="485"/>
      <c r="D18" s="485"/>
      <c r="E18" s="485"/>
      <c r="F18" s="485"/>
      <c r="G18" s="485"/>
      <c r="H18" s="485"/>
      <c r="I18" s="486"/>
    </row>
    <row r="19" spans="1:9" ht="13.5" thickBot="1">
      <c r="A19" s="489" t="s">
        <v>1043</v>
      </c>
      <c r="B19" s="490">
        <v>600</v>
      </c>
      <c r="C19" s="490">
        <v>45628</v>
      </c>
      <c r="D19" s="490">
        <v>93179</v>
      </c>
      <c r="E19" s="490">
        <v>139407</v>
      </c>
      <c r="F19" s="490" t="s">
        <v>393</v>
      </c>
      <c r="G19" s="490" t="s">
        <v>393</v>
      </c>
      <c r="H19" s="490" t="s">
        <v>393</v>
      </c>
      <c r="I19" s="491">
        <v>141163</v>
      </c>
    </row>
    <row r="20" spans="1:9">
      <c r="A20" s="336" t="s">
        <v>1044</v>
      </c>
      <c r="B20" s="492">
        <v>23000</v>
      </c>
      <c r="C20" s="492">
        <v>391555</v>
      </c>
      <c r="D20" s="492">
        <v>151010</v>
      </c>
      <c r="E20" s="492">
        <v>565565</v>
      </c>
      <c r="F20" s="492">
        <v>79</v>
      </c>
      <c r="G20" s="492">
        <v>381</v>
      </c>
      <c r="H20" s="492">
        <v>933</v>
      </c>
      <c r="I20" s="493">
        <v>297707</v>
      </c>
    </row>
    <row r="21" spans="1:9">
      <c r="A21" s="47"/>
      <c r="B21" s="485"/>
      <c r="C21" s="485"/>
      <c r="D21" s="485"/>
      <c r="E21" s="485"/>
      <c r="F21" s="485"/>
      <c r="G21" s="485"/>
      <c r="H21" s="485"/>
      <c r="I21" s="486"/>
    </row>
    <row r="22" spans="1:9" ht="13.5" thickBot="1">
      <c r="A22" s="54" t="s">
        <v>1045</v>
      </c>
      <c r="B22" s="494" t="s">
        <v>393</v>
      </c>
      <c r="C22" s="495">
        <v>260</v>
      </c>
      <c r="D22" s="494">
        <v>2820</v>
      </c>
      <c r="E22" s="494">
        <v>3080</v>
      </c>
      <c r="F22" s="494" t="s">
        <v>393</v>
      </c>
      <c r="G22" s="495">
        <v>55</v>
      </c>
      <c r="H22" s="494">
        <v>569</v>
      </c>
      <c r="I22" s="496">
        <v>1618</v>
      </c>
    </row>
    <row r="23" spans="1:9" ht="14.25">
      <c r="A23" s="161" t="s">
        <v>1087</v>
      </c>
      <c r="B23" s="37"/>
      <c r="C23" s="37"/>
      <c r="D23" s="37"/>
      <c r="E23" s="37"/>
      <c r="F23" s="37"/>
      <c r="G23" s="37"/>
      <c r="H23" s="37"/>
      <c r="I23" s="37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Hoja209">
    <pageSetUpPr fitToPage="1"/>
  </sheetPr>
  <dimension ref="A1:L6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9" width="15.5703125" style="240" customWidth="1"/>
    <col min="10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2" s="91" customFormat="1" ht="15">
      <c r="A3" s="1545" t="s">
        <v>1046</v>
      </c>
      <c r="B3" s="1545"/>
      <c r="C3" s="1545"/>
      <c r="D3" s="1545"/>
      <c r="E3" s="1545"/>
      <c r="F3" s="1545"/>
      <c r="G3" s="1545"/>
      <c r="H3" s="1545"/>
      <c r="I3" s="1545"/>
      <c r="J3" s="129"/>
      <c r="K3" s="129"/>
      <c r="L3" s="129"/>
    </row>
    <row r="4" spans="1:12" s="91" customFormat="1" ht="33" customHeight="1">
      <c r="A4" s="1527" t="s">
        <v>1378</v>
      </c>
      <c r="B4" s="1527"/>
      <c r="C4" s="1527"/>
      <c r="D4" s="1527"/>
      <c r="E4" s="1527"/>
      <c r="F4" s="1527"/>
      <c r="G4" s="1527"/>
      <c r="H4" s="1527"/>
      <c r="I4" s="1527"/>
      <c r="J4" s="29"/>
      <c r="K4" s="29"/>
      <c r="L4" s="129"/>
    </row>
    <row r="5" spans="1:12" s="91" customFormat="1" ht="15.75" thickBot="1">
      <c r="A5" s="218"/>
      <c r="B5" s="219"/>
      <c r="C5" s="219"/>
      <c r="D5" s="219"/>
      <c r="E5" s="219"/>
      <c r="F5" s="219"/>
      <c r="G5" s="219"/>
      <c r="H5" s="219"/>
      <c r="I5" s="219"/>
    </row>
    <row r="6" spans="1:12" ht="48" customHeight="1">
      <c r="A6" s="1548" t="s">
        <v>448</v>
      </c>
      <c r="B6" s="722" t="s">
        <v>1031</v>
      </c>
      <c r="C6" s="723"/>
      <c r="D6" s="723"/>
      <c r="E6" s="724"/>
      <c r="F6" s="723" t="s">
        <v>1047</v>
      </c>
      <c r="G6" s="723"/>
      <c r="H6" s="723"/>
      <c r="I6" s="1542" t="s">
        <v>1048</v>
      </c>
    </row>
    <row r="7" spans="1:12" ht="31.5" customHeight="1">
      <c r="A7" s="1549"/>
      <c r="B7" s="1700" t="s">
        <v>387</v>
      </c>
      <c r="C7" s="265" t="s">
        <v>388</v>
      </c>
      <c r="D7" s="266"/>
      <c r="E7" s="1735" t="s">
        <v>389</v>
      </c>
      <c r="F7" s="1698" t="s">
        <v>387</v>
      </c>
      <c r="G7" s="265" t="s">
        <v>388</v>
      </c>
      <c r="H7" s="267"/>
      <c r="I7" s="1543"/>
    </row>
    <row r="8" spans="1:12" ht="44.25" customHeight="1" thickBot="1">
      <c r="A8" s="1549"/>
      <c r="B8" s="1702"/>
      <c r="C8" s="262" t="s">
        <v>883</v>
      </c>
      <c r="D8" s="262" t="s">
        <v>884</v>
      </c>
      <c r="E8" s="1701" t="s">
        <v>389</v>
      </c>
      <c r="F8" s="1537"/>
      <c r="G8" s="262" t="s">
        <v>883</v>
      </c>
      <c r="H8" s="262" t="s">
        <v>884</v>
      </c>
      <c r="I8" s="1543"/>
    </row>
    <row r="9" spans="1:12" ht="22.5" customHeight="1">
      <c r="A9" s="75" t="s">
        <v>452</v>
      </c>
      <c r="B9" s="483" t="s">
        <v>393</v>
      </c>
      <c r="C9" s="483">
        <v>5390</v>
      </c>
      <c r="D9" s="483">
        <v>4410</v>
      </c>
      <c r="E9" s="497">
        <v>9800</v>
      </c>
      <c r="F9" s="498" t="s">
        <v>393</v>
      </c>
      <c r="G9" s="483" t="s">
        <v>393</v>
      </c>
      <c r="H9" s="483" t="s">
        <v>393</v>
      </c>
      <c r="I9" s="484">
        <v>5239</v>
      </c>
    </row>
    <row r="10" spans="1:12">
      <c r="A10" s="66" t="s">
        <v>453</v>
      </c>
      <c r="B10" s="485" t="s">
        <v>393</v>
      </c>
      <c r="C10" s="485">
        <v>55</v>
      </c>
      <c r="D10" s="485">
        <v>45</v>
      </c>
      <c r="E10" s="499">
        <v>100</v>
      </c>
      <c r="F10" s="500" t="s">
        <v>393</v>
      </c>
      <c r="G10" s="485" t="s">
        <v>393</v>
      </c>
      <c r="H10" s="485" t="s">
        <v>393</v>
      </c>
      <c r="I10" s="501">
        <v>36</v>
      </c>
    </row>
    <row r="11" spans="1:12">
      <c r="A11" s="66" t="s">
        <v>454</v>
      </c>
      <c r="B11" s="485" t="s">
        <v>393</v>
      </c>
      <c r="C11" s="485">
        <v>220</v>
      </c>
      <c r="D11" s="485">
        <v>180</v>
      </c>
      <c r="E11" s="499">
        <v>400</v>
      </c>
      <c r="F11" s="500" t="s">
        <v>393</v>
      </c>
      <c r="G11" s="485" t="s">
        <v>393</v>
      </c>
      <c r="H11" s="485" t="s">
        <v>393</v>
      </c>
      <c r="I11" s="486">
        <v>176</v>
      </c>
    </row>
    <row r="12" spans="1:12">
      <c r="A12" s="66" t="s">
        <v>455</v>
      </c>
      <c r="B12" s="485" t="s">
        <v>393</v>
      </c>
      <c r="C12" s="485">
        <v>4455</v>
      </c>
      <c r="D12" s="485">
        <v>3645</v>
      </c>
      <c r="E12" s="500">
        <v>8100</v>
      </c>
      <c r="F12" s="500" t="s">
        <v>393</v>
      </c>
      <c r="G12" s="485" t="s">
        <v>393</v>
      </c>
      <c r="H12" s="485" t="s">
        <v>393</v>
      </c>
      <c r="I12" s="486">
        <v>4373</v>
      </c>
    </row>
    <row r="13" spans="1:12">
      <c r="A13" s="76" t="s">
        <v>456</v>
      </c>
      <c r="B13" s="490" t="s">
        <v>393</v>
      </c>
      <c r="C13" s="502">
        <v>10120</v>
      </c>
      <c r="D13" s="490">
        <v>8280</v>
      </c>
      <c r="E13" s="503">
        <v>18400</v>
      </c>
      <c r="F13" s="502" t="s">
        <v>393</v>
      </c>
      <c r="G13" s="502" t="s">
        <v>393</v>
      </c>
      <c r="H13" s="490" t="s">
        <v>393</v>
      </c>
      <c r="I13" s="504">
        <v>9824</v>
      </c>
    </row>
    <row r="14" spans="1:12">
      <c r="A14" s="68"/>
      <c r="B14" s="485"/>
      <c r="C14" s="485"/>
      <c r="D14" s="485"/>
      <c r="E14" s="485"/>
      <c r="F14" s="500"/>
      <c r="G14" s="485"/>
      <c r="H14" s="485"/>
      <c r="I14" s="486"/>
    </row>
    <row r="15" spans="1:12">
      <c r="A15" s="76" t="s">
        <v>457</v>
      </c>
      <c r="B15" s="490" t="s">
        <v>393</v>
      </c>
      <c r="C15" s="502" t="s">
        <v>393</v>
      </c>
      <c r="D15" s="490">
        <v>200</v>
      </c>
      <c r="E15" s="503">
        <v>200</v>
      </c>
      <c r="F15" s="502" t="s">
        <v>393</v>
      </c>
      <c r="G15" s="502" t="s">
        <v>393</v>
      </c>
      <c r="H15" s="490" t="s">
        <v>393</v>
      </c>
      <c r="I15" s="504">
        <v>260</v>
      </c>
    </row>
    <row r="16" spans="1:12">
      <c r="A16" s="68"/>
      <c r="B16" s="485"/>
      <c r="C16" s="485"/>
      <c r="D16" s="485"/>
      <c r="E16" s="485"/>
      <c r="F16" s="500"/>
      <c r="G16" s="485"/>
      <c r="H16" s="485"/>
      <c r="I16" s="486"/>
    </row>
    <row r="17" spans="1:9">
      <c r="A17" s="76" t="s">
        <v>458</v>
      </c>
      <c r="B17" s="490">
        <v>300</v>
      </c>
      <c r="C17" s="502" t="s">
        <v>393</v>
      </c>
      <c r="D17" s="490" t="s">
        <v>393</v>
      </c>
      <c r="E17" s="503">
        <v>300</v>
      </c>
      <c r="F17" s="502" t="s">
        <v>393</v>
      </c>
      <c r="G17" s="502" t="s">
        <v>393</v>
      </c>
      <c r="H17" s="490" t="s">
        <v>393</v>
      </c>
      <c r="I17" s="504">
        <v>170</v>
      </c>
    </row>
    <row r="18" spans="1:9">
      <c r="A18" s="66"/>
      <c r="B18" s="485"/>
      <c r="C18" s="485"/>
      <c r="D18" s="485"/>
      <c r="E18" s="485"/>
      <c r="F18" s="500"/>
      <c r="G18" s="485"/>
      <c r="H18" s="485"/>
      <c r="I18" s="486"/>
    </row>
    <row r="19" spans="1:9">
      <c r="A19" s="66" t="s">
        <v>537</v>
      </c>
      <c r="B19" s="499" t="s">
        <v>393</v>
      </c>
      <c r="C19" s="485" t="s">
        <v>393</v>
      </c>
      <c r="D19" s="485">
        <v>360</v>
      </c>
      <c r="E19" s="499">
        <v>360</v>
      </c>
      <c r="F19" s="500" t="s">
        <v>393</v>
      </c>
      <c r="G19" s="485" t="s">
        <v>393</v>
      </c>
      <c r="H19" s="485" t="s">
        <v>393</v>
      </c>
      <c r="I19" s="486">
        <v>307</v>
      </c>
    </row>
    <row r="20" spans="1:9">
      <c r="A20" s="66" t="s">
        <v>460</v>
      </c>
      <c r="B20" s="485">
        <v>200</v>
      </c>
      <c r="C20" s="485">
        <v>650</v>
      </c>
      <c r="D20" s="485">
        <v>1625</v>
      </c>
      <c r="E20" s="499">
        <v>2475</v>
      </c>
      <c r="F20" s="500" t="s">
        <v>393</v>
      </c>
      <c r="G20" s="485" t="s">
        <v>393</v>
      </c>
      <c r="H20" s="485" t="s">
        <v>393</v>
      </c>
      <c r="I20" s="486">
        <v>1809</v>
      </c>
    </row>
    <row r="21" spans="1:9">
      <c r="A21" s="66" t="s">
        <v>461</v>
      </c>
      <c r="B21" s="485" t="s">
        <v>393</v>
      </c>
      <c r="C21" s="485">
        <v>675</v>
      </c>
      <c r="D21" s="485">
        <v>1080</v>
      </c>
      <c r="E21" s="499">
        <v>1755</v>
      </c>
      <c r="F21" s="500" t="s">
        <v>393</v>
      </c>
      <c r="G21" s="485" t="s">
        <v>393</v>
      </c>
      <c r="H21" s="485" t="s">
        <v>393</v>
      </c>
      <c r="I21" s="486">
        <v>1083</v>
      </c>
    </row>
    <row r="22" spans="1:9">
      <c r="A22" s="76" t="s">
        <v>462</v>
      </c>
      <c r="B22" s="490">
        <v>200</v>
      </c>
      <c r="C22" s="502">
        <v>1325</v>
      </c>
      <c r="D22" s="490">
        <v>3065</v>
      </c>
      <c r="E22" s="503">
        <v>4590</v>
      </c>
      <c r="F22" s="502" t="s">
        <v>393</v>
      </c>
      <c r="G22" s="502" t="s">
        <v>393</v>
      </c>
      <c r="H22" s="490" t="s">
        <v>393</v>
      </c>
      <c r="I22" s="504">
        <v>3199</v>
      </c>
    </row>
    <row r="23" spans="1:9">
      <c r="A23" s="66"/>
      <c r="B23" s="485"/>
      <c r="C23" s="485"/>
      <c r="D23" s="485"/>
      <c r="E23" s="500"/>
      <c r="F23" s="500"/>
      <c r="G23" s="485"/>
      <c r="H23" s="485"/>
      <c r="I23" s="486"/>
    </row>
    <row r="24" spans="1:9">
      <c r="A24" s="76" t="s">
        <v>463</v>
      </c>
      <c r="B24" s="490" t="s">
        <v>393</v>
      </c>
      <c r="C24" s="502">
        <v>400</v>
      </c>
      <c r="D24" s="490">
        <v>1300</v>
      </c>
      <c r="E24" s="503">
        <v>1700</v>
      </c>
      <c r="F24" s="502" t="s">
        <v>393</v>
      </c>
      <c r="G24" s="502" t="s">
        <v>393</v>
      </c>
      <c r="H24" s="490" t="s">
        <v>393</v>
      </c>
      <c r="I24" s="504">
        <v>640</v>
      </c>
    </row>
    <row r="25" spans="1:9">
      <c r="A25" s="66"/>
      <c r="B25" s="485"/>
      <c r="C25" s="485"/>
      <c r="D25" s="485"/>
      <c r="E25" s="500"/>
      <c r="F25" s="500"/>
      <c r="G25" s="485"/>
      <c r="H25" s="485"/>
      <c r="I25" s="486"/>
    </row>
    <row r="26" spans="1:9">
      <c r="A26" s="66" t="s">
        <v>464</v>
      </c>
      <c r="B26" s="485" t="s">
        <v>393</v>
      </c>
      <c r="C26" s="485" t="s">
        <v>393</v>
      </c>
      <c r="D26" s="485">
        <v>300</v>
      </c>
      <c r="E26" s="485">
        <v>300</v>
      </c>
      <c r="F26" s="500" t="s">
        <v>393</v>
      </c>
      <c r="G26" s="485" t="s">
        <v>393</v>
      </c>
      <c r="H26" s="485" t="s">
        <v>393</v>
      </c>
      <c r="I26" s="486">
        <v>42</v>
      </c>
    </row>
    <row r="27" spans="1:9">
      <c r="A27" s="66"/>
      <c r="B27" s="485"/>
      <c r="C27" s="485"/>
      <c r="D27" s="485"/>
      <c r="E27" s="499"/>
      <c r="F27" s="500"/>
      <c r="G27" s="485"/>
      <c r="H27" s="485"/>
      <c r="I27" s="486"/>
    </row>
    <row r="28" spans="1:9" s="347" customFormat="1">
      <c r="A28" s="66" t="s">
        <v>469</v>
      </c>
      <c r="B28" s="485" t="s">
        <v>393</v>
      </c>
      <c r="C28" s="485" t="s">
        <v>393</v>
      </c>
      <c r="D28" s="485">
        <v>2600</v>
      </c>
      <c r="E28" s="499">
        <v>2600</v>
      </c>
      <c r="F28" s="500" t="s">
        <v>393</v>
      </c>
      <c r="G28" s="485" t="s">
        <v>393</v>
      </c>
      <c r="H28" s="485" t="s">
        <v>393</v>
      </c>
      <c r="I28" s="486">
        <v>2316</v>
      </c>
    </row>
    <row r="29" spans="1:9">
      <c r="A29" s="66" t="s">
        <v>470</v>
      </c>
      <c r="B29" s="485" t="s">
        <v>393</v>
      </c>
      <c r="C29" s="485">
        <v>1700</v>
      </c>
      <c r="D29" s="485" t="s">
        <v>393</v>
      </c>
      <c r="E29" s="499">
        <v>1700</v>
      </c>
      <c r="F29" s="500" t="s">
        <v>393</v>
      </c>
      <c r="G29" s="485" t="s">
        <v>393</v>
      </c>
      <c r="H29" s="485" t="s">
        <v>393</v>
      </c>
      <c r="I29" s="486">
        <v>1020</v>
      </c>
    </row>
    <row r="30" spans="1:9">
      <c r="A30" s="76" t="s">
        <v>473</v>
      </c>
      <c r="B30" s="490" t="s">
        <v>393</v>
      </c>
      <c r="C30" s="502">
        <v>1700</v>
      </c>
      <c r="D30" s="490">
        <v>2600</v>
      </c>
      <c r="E30" s="503">
        <v>4300</v>
      </c>
      <c r="F30" s="502" t="s">
        <v>393</v>
      </c>
      <c r="G30" s="502" t="s">
        <v>393</v>
      </c>
      <c r="H30" s="490" t="s">
        <v>393</v>
      </c>
      <c r="I30" s="504">
        <v>3336</v>
      </c>
    </row>
    <row r="31" spans="1:9">
      <c r="A31" s="66"/>
      <c r="B31" s="485"/>
      <c r="C31" s="485"/>
      <c r="D31" s="485"/>
      <c r="E31" s="500"/>
      <c r="F31" s="500"/>
      <c r="G31" s="485"/>
      <c r="H31" s="485"/>
      <c r="I31" s="486"/>
    </row>
    <row r="32" spans="1:9">
      <c r="A32" s="76" t="s">
        <v>474</v>
      </c>
      <c r="B32" s="490" t="s">
        <v>393</v>
      </c>
      <c r="C32" s="502">
        <v>665</v>
      </c>
      <c r="D32" s="490">
        <v>1550</v>
      </c>
      <c r="E32" s="503">
        <v>2215</v>
      </c>
      <c r="F32" s="502" t="s">
        <v>393</v>
      </c>
      <c r="G32" s="502" t="s">
        <v>393</v>
      </c>
      <c r="H32" s="490" t="s">
        <v>393</v>
      </c>
      <c r="I32" s="504">
        <v>2791</v>
      </c>
    </row>
    <row r="33" spans="1:9">
      <c r="A33" s="66"/>
      <c r="B33" s="485"/>
      <c r="C33" s="485"/>
      <c r="D33" s="485"/>
      <c r="E33" s="499"/>
      <c r="F33" s="500"/>
      <c r="G33" s="485"/>
      <c r="H33" s="485"/>
      <c r="I33" s="486"/>
    </row>
    <row r="34" spans="1:9">
      <c r="A34" s="66" t="s">
        <v>477</v>
      </c>
      <c r="B34" s="485" t="s">
        <v>393</v>
      </c>
      <c r="C34" s="485" t="s">
        <v>393</v>
      </c>
      <c r="D34" s="485">
        <v>500</v>
      </c>
      <c r="E34" s="499">
        <v>500</v>
      </c>
      <c r="F34" s="500" t="s">
        <v>393</v>
      </c>
      <c r="G34" s="485" t="s">
        <v>393</v>
      </c>
      <c r="H34" s="485" t="s">
        <v>393</v>
      </c>
      <c r="I34" s="486">
        <v>295</v>
      </c>
    </row>
    <row r="35" spans="1:9">
      <c r="A35" s="76" t="s">
        <v>484</v>
      </c>
      <c r="B35" s="490" t="s">
        <v>393</v>
      </c>
      <c r="C35" s="502" t="s">
        <v>393</v>
      </c>
      <c r="D35" s="490">
        <v>500</v>
      </c>
      <c r="E35" s="503">
        <v>500</v>
      </c>
      <c r="F35" s="502" t="s">
        <v>393</v>
      </c>
      <c r="G35" s="502" t="s">
        <v>393</v>
      </c>
      <c r="H35" s="490" t="s">
        <v>393</v>
      </c>
      <c r="I35" s="504">
        <v>295</v>
      </c>
    </row>
    <row r="36" spans="1:9">
      <c r="A36" s="66"/>
      <c r="B36" s="485"/>
      <c r="C36" s="485"/>
      <c r="D36" s="485"/>
      <c r="E36" s="500"/>
      <c r="F36" s="500"/>
      <c r="G36" s="485"/>
      <c r="H36" s="485"/>
      <c r="I36" s="486"/>
    </row>
    <row r="37" spans="1:9">
      <c r="A37" s="76" t="s">
        <v>485</v>
      </c>
      <c r="B37" s="490" t="s">
        <v>393</v>
      </c>
      <c r="C37" s="502">
        <v>100</v>
      </c>
      <c r="D37" s="490" t="s">
        <v>393</v>
      </c>
      <c r="E37" s="503">
        <v>100</v>
      </c>
      <c r="F37" s="502" t="s">
        <v>393</v>
      </c>
      <c r="G37" s="502" t="s">
        <v>393</v>
      </c>
      <c r="H37" s="490" t="s">
        <v>393</v>
      </c>
      <c r="I37" s="504">
        <v>1</v>
      </c>
    </row>
    <row r="38" spans="1:9">
      <c r="A38" s="66"/>
      <c r="B38" s="485"/>
      <c r="C38" s="485"/>
      <c r="D38" s="485"/>
      <c r="E38" s="499"/>
      <c r="F38" s="500"/>
      <c r="G38" s="485"/>
      <c r="H38" s="485"/>
      <c r="I38" s="486"/>
    </row>
    <row r="39" spans="1:9">
      <c r="A39" s="66" t="s">
        <v>486</v>
      </c>
      <c r="B39" s="485" t="s">
        <v>393</v>
      </c>
      <c r="C39" s="485">
        <v>670</v>
      </c>
      <c r="D39" s="485" t="s">
        <v>393</v>
      </c>
      <c r="E39" s="499">
        <v>670</v>
      </c>
      <c r="F39" s="500" t="s">
        <v>393</v>
      </c>
      <c r="G39" s="485" t="s">
        <v>393</v>
      </c>
      <c r="H39" s="485" t="s">
        <v>393</v>
      </c>
      <c r="I39" s="486">
        <v>154</v>
      </c>
    </row>
    <row r="40" spans="1:9">
      <c r="A40" s="76" t="s">
        <v>565</v>
      </c>
      <c r="B40" s="490" t="s">
        <v>393</v>
      </c>
      <c r="C40" s="502">
        <v>670</v>
      </c>
      <c r="D40" s="490" t="s">
        <v>393</v>
      </c>
      <c r="E40" s="503">
        <v>670</v>
      </c>
      <c r="F40" s="502" t="s">
        <v>393</v>
      </c>
      <c r="G40" s="502" t="s">
        <v>393</v>
      </c>
      <c r="H40" s="490" t="s">
        <v>393</v>
      </c>
      <c r="I40" s="504">
        <v>154</v>
      </c>
    </row>
    <row r="41" spans="1:9">
      <c r="A41" s="66"/>
      <c r="B41" s="485"/>
      <c r="C41" s="485"/>
      <c r="D41" s="485"/>
      <c r="E41" s="499"/>
      <c r="F41" s="500"/>
      <c r="G41" s="485"/>
      <c r="H41" s="485"/>
      <c r="I41" s="486"/>
    </row>
    <row r="42" spans="1:9">
      <c r="A42" s="66" t="s">
        <v>492</v>
      </c>
      <c r="B42" s="485" t="s">
        <v>393</v>
      </c>
      <c r="C42" s="485">
        <v>800</v>
      </c>
      <c r="D42" s="485">
        <v>8400</v>
      </c>
      <c r="E42" s="499">
        <v>9200</v>
      </c>
      <c r="F42" s="500" t="s">
        <v>393</v>
      </c>
      <c r="G42" s="485" t="s">
        <v>393</v>
      </c>
      <c r="H42" s="485" t="s">
        <v>393</v>
      </c>
      <c r="I42" s="486">
        <v>4674</v>
      </c>
    </row>
    <row r="43" spans="1:9">
      <c r="A43" s="66" t="s">
        <v>493</v>
      </c>
      <c r="B43" s="485" t="s">
        <v>393</v>
      </c>
      <c r="C43" s="485" t="s">
        <v>393</v>
      </c>
      <c r="D43" s="485">
        <v>500</v>
      </c>
      <c r="E43" s="499">
        <v>500</v>
      </c>
      <c r="F43" s="500" t="s">
        <v>393</v>
      </c>
      <c r="G43" s="485" t="s">
        <v>393</v>
      </c>
      <c r="H43" s="485" t="s">
        <v>393</v>
      </c>
      <c r="I43" s="486">
        <v>225</v>
      </c>
    </row>
    <row r="44" spans="1:9">
      <c r="A44" s="66" t="s">
        <v>494</v>
      </c>
      <c r="B44" s="485" t="s">
        <v>393</v>
      </c>
      <c r="C44" s="485">
        <v>448</v>
      </c>
      <c r="D44" s="485">
        <v>1352</v>
      </c>
      <c r="E44" s="499">
        <v>1800</v>
      </c>
      <c r="F44" s="500" t="s">
        <v>393</v>
      </c>
      <c r="G44" s="485" t="s">
        <v>393</v>
      </c>
      <c r="H44" s="485" t="s">
        <v>393</v>
      </c>
      <c r="I44" s="486">
        <v>566</v>
      </c>
    </row>
    <row r="45" spans="1:9">
      <c r="A45" s="76" t="s">
        <v>495</v>
      </c>
      <c r="B45" s="490" t="s">
        <v>393</v>
      </c>
      <c r="C45" s="502">
        <v>1248</v>
      </c>
      <c r="D45" s="490">
        <v>10252</v>
      </c>
      <c r="E45" s="503">
        <v>11500</v>
      </c>
      <c r="F45" s="502" t="s">
        <v>393</v>
      </c>
      <c r="G45" s="502" t="s">
        <v>393</v>
      </c>
      <c r="H45" s="490" t="s">
        <v>393</v>
      </c>
      <c r="I45" s="504">
        <v>5465</v>
      </c>
    </row>
    <row r="46" spans="1:9">
      <c r="A46" s="66"/>
      <c r="B46" s="485"/>
      <c r="C46" s="485"/>
      <c r="D46" s="485"/>
      <c r="E46" s="500"/>
      <c r="F46" s="500"/>
      <c r="G46" s="485"/>
      <c r="H46" s="485"/>
      <c r="I46" s="486"/>
    </row>
    <row r="47" spans="1:9">
      <c r="A47" s="76" t="s">
        <v>496</v>
      </c>
      <c r="B47" s="490" t="s">
        <v>393</v>
      </c>
      <c r="C47" s="502">
        <v>5000</v>
      </c>
      <c r="D47" s="490">
        <v>11400</v>
      </c>
      <c r="E47" s="503">
        <v>16400</v>
      </c>
      <c r="F47" s="502" t="s">
        <v>393</v>
      </c>
      <c r="G47" s="502" t="s">
        <v>393</v>
      </c>
      <c r="H47" s="490" t="s">
        <v>393</v>
      </c>
      <c r="I47" s="504">
        <v>22264</v>
      </c>
    </row>
    <row r="48" spans="1:9">
      <c r="A48" s="66"/>
      <c r="B48" s="485"/>
      <c r="C48" s="485"/>
      <c r="D48" s="485"/>
      <c r="E48" s="499"/>
      <c r="F48" s="500"/>
      <c r="G48" s="485"/>
      <c r="H48" s="485"/>
      <c r="I48" s="486"/>
    </row>
    <row r="49" spans="1:9">
      <c r="A49" s="66" t="s">
        <v>497</v>
      </c>
      <c r="B49" s="485" t="s">
        <v>393</v>
      </c>
      <c r="C49" s="485" t="s">
        <v>393</v>
      </c>
      <c r="D49" s="485">
        <v>500</v>
      </c>
      <c r="E49" s="499">
        <v>500</v>
      </c>
      <c r="F49" s="500" t="s">
        <v>393</v>
      </c>
      <c r="G49" s="485" t="s">
        <v>393</v>
      </c>
      <c r="H49" s="485" t="s">
        <v>393</v>
      </c>
      <c r="I49" s="486">
        <v>350</v>
      </c>
    </row>
    <row r="50" spans="1:9">
      <c r="A50" s="66" t="s">
        <v>498</v>
      </c>
      <c r="B50" s="485" t="s">
        <v>393</v>
      </c>
      <c r="C50" s="485" t="s">
        <v>393</v>
      </c>
      <c r="D50" s="485">
        <v>600</v>
      </c>
      <c r="E50" s="499">
        <v>600</v>
      </c>
      <c r="F50" s="500" t="s">
        <v>393</v>
      </c>
      <c r="G50" s="485" t="s">
        <v>393</v>
      </c>
      <c r="H50" s="485" t="s">
        <v>393</v>
      </c>
      <c r="I50" s="486">
        <v>362</v>
      </c>
    </row>
    <row r="51" spans="1:9">
      <c r="A51" s="76" t="s">
        <v>499</v>
      </c>
      <c r="B51" s="490" t="s">
        <v>393</v>
      </c>
      <c r="C51" s="502" t="s">
        <v>393</v>
      </c>
      <c r="D51" s="490">
        <v>1100</v>
      </c>
      <c r="E51" s="503">
        <v>1100</v>
      </c>
      <c r="F51" s="502" t="s">
        <v>393</v>
      </c>
      <c r="G51" s="502" t="s">
        <v>393</v>
      </c>
      <c r="H51" s="490" t="s">
        <v>393</v>
      </c>
      <c r="I51" s="504">
        <v>712</v>
      </c>
    </row>
    <row r="52" spans="1:9">
      <c r="A52" s="66"/>
      <c r="B52" s="485"/>
      <c r="C52" s="485"/>
      <c r="D52" s="485"/>
      <c r="E52" s="499"/>
      <c r="F52" s="500"/>
      <c r="G52" s="485"/>
      <c r="H52" s="485"/>
      <c r="I52" s="486"/>
    </row>
    <row r="53" spans="1:9">
      <c r="A53" s="66" t="s">
        <v>500</v>
      </c>
      <c r="B53" s="485" t="s">
        <v>393</v>
      </c>
      <c r="C53" s="485">
        <v>200</v>
      </c>
      <c r="D53" s="485">
        <v>1851</v>
      </c>
      <c r="E53" s="499">
        <v>2051</v>
      </c>
      <c r="F53" s="500" t="s">
        <v>393</v>
      </c>
      <c r="G53" s="485" t="s">
        <v>393</v>
      </c>
      <c r="H53" s="485" t="s">
        <v>393</v>
      </c>
      <c r="I53" s="486">
        <v>31391</v>
      </c>
    </row>
    <row r="54" spans="1:9">
      <c r="A54" s="66" t="s">
        <v>501</v>
      </c>
      <c r="B54" s="485" t="s">
        <v>393</v>
      </c>
      <c r="C54" s="485" t="s">
        <v>393</v>
      </c>
      <c r="D54" s="485">
        <v>25541</v>
      </c>
      <c r="E54" s="499">
        <v>25541</v>
      </c>
      <c r="F54" s="500" t="s">
        <v>393</v>
      </c>
      <c r="G54" s="485" t="s">
        <v>393</v>
      </c>
      <c r="H54" s="485" t="s">
        <v>393</v>
      </c>
      <c r="I54" s="486">
        <v>33931</v>
      </c>
    </row>
    <row r="55" spans="1:9">
      <c r="A55" s="66" t="s">
        <v>502</v>
      </c>
      <c r="B55" s="485" t="s">
        <v>393</v>
      </c>
      <c r="C55" s="485">
        <v>2200</v>
      </c>
      <c r="D55" s="485">
        <v>600</v>
      </c>
      <c r="E55" s="499">
        <v>2800</v>
      </c>
      <c r="F55" s="500" t="s">
        <v>393</v>
      </c>
      <c r="G55" s="485" t="s">
        <v>393</v>
      </c>
      <c r="H55" s="485" t="s">
        <v>393</v>
      </c>
      <c r="I55" s="486">
        <v>1605</v>
      </c>
    </row>
    <row r="56" spans="1:9">
      <c r="A56" s="66" t="s">
        <v>503</v>
      </c>
      <c r="B56" s="485" t="s">
        <v>393</v>
      </c>
      <c r="C56" s="485">
        <v>1400</v>
      </c>
      <c r="D56" s="485">
        <v>400</v>
      </c>
      <c r="E56" s="499">
        <v>1800</v>
      </c>
      <c r="F56" s="500" t="s">
        <v>393</v>
      </c>
      <c r="G56" s="485" t="s">
        <v>393</v>
      </c>
      <c r="H56" s="485" t="s">
        <v>393</v>
      </c>
      <c r="I56" s="486">
        <v>1740</v>
      </c>
    </row>
    <row r="57" spans="1:9">
      <c r="A57" s="66" t="s">
        <v>504</v>
      </c>
      <c r="B57" s="485" t="s">
        <v>393</v>
      </c>
      <c r="C57" s="485">
        <v>3200</v>
      </c>
      <c r="D57" s="485" t="s">
        <v>393</v>
      </c>
      <c r="E57" s="499">
        <v>3200</v>
      </c>
      <c r="F57" s="500" t="s">
        <v>393</v>
      </c>
      <c r="G57" s="485" t="s">
        <v>393</v>
      </c>
      <c r="H57" s="485" t="s">
        <v>393</v>
      </c>
      <c r="I57" s="486">
        <v>800</v>
      </c>
    </row>
    <row r="58" spans="1:9">
      <c r="A58" s="66" t="s">
        <v>506</v>
      </c>
      <c r="B58" s="485" t="s">
        <v>393</v>
      </c>
      <c r="C58" s="485">
        <v>1600</v>
      </c>
      <c r="D58" s="485">
        <v>1700</v>
      </c>
      <c r="E58" s="499">
        <v>3300</v>
      </c>
      <c r="F58" s="500" t="s">
        <v>393</v>
      </c>
      <c r="G58" s="485" t="s">
        <v>393</v>
      </c>
      <c r="H58" s="485" t="s">
        <v>393</v>
      </c>
      <c r="I58" s="486">
        <v>3380</v>
      </c>
    </row>
    <row r="59" spans="1:9">
      <c r="A59" s="66" t="s">
        <v>507</v>
      </c>
      <c r="B59" s="485" t="s">
        <v>393</v>
      </c>
      <c r="C59" s="485">
        <v>1080</v>
      </c>
      <c r="D59" s="485">
        <v>10220</v>
      </c>
      <c r="E59" s="499">
        <v>11300</v>
      </c>
      <c r="F59" s="500" t="s">
        <v>393</v>
      </c>
      <c r="G59" s="485" t="s">
        <v>393</v>
      </c>
      <c r="H59" s="485" t="s">
        <v>393</v>
      </c>
      <c r="I59" s="486">
        <v>8593</v>
      </c>
    </row>
    <row r="60" spans="1:9">
      <c r="A60" s="76" t="s">
        <v>508</v>
      </c>
      <c r="B60" s="490" t="s">
        <v>393</v>
      </c>
      <c r="C60" s="502">
        <v>9680</v>
      </c>
      <c r="D60" s="490">
        <v>40312</v>
      </c>
      <c r="E60" s="503">
        <v>49992</v>
      </c>
      <c r="F60" s="502" t="s">
        <v>393</v>
      </c>
      <c r="G60" s="502" t="s">
        <v>393</v>
      </c>
      <c r="H60" s="490" t="s">
        <v>393</v>
      </c>
      <c r="I60" s="504">
        <v>81440</v>
      </c>
    </row>
    <row r="61" spans="1:9">
      <c r="A61" s="66"/>
      <c r="B61" s="499"/>
      <c r="C61" s="485"/>
      <c r="D61" s="485"/>
      <c r="E61" s="499"/>
      <c r="F61" s="500"/>
      <c r="G61" s="485"/>
      <c r="H61" s="485"/>
      <c r="I61" s="486"/>
    </row>
    <row r="62" spans="1:9">
      <c r="A62" s="66" t="s">
        <v>509</v>
      </c>
      <c r="B62" s="499" t="s">
        <v>393</v>
      </c>
      <c r="C62" s="485">
        <v>3870</v>
      </c>
      <c r="D62" s="485">
        <v>4660</v>
      </c>
      <c r="E62" s="499">
        <v>8530</v>
      </c>
      <c r="F62" s="500" t="s">
        <v>393</v>
      </c>
      <c r="G62" s="485" t="s">
        <v>393</v>
      </c>
      <c r="H62" s="485" t="s">
        <v>393</v>
      </c>
      <c r="I62" s="486">
        <v>3849</v>
      </c>
    </row>
    <row r="63" spans="1:9">
      <c r="A63" s="66" t="s">
        <v>510</v>
      </c>
      <c r="B63" s="485">
        <v>100</v>
      </c>
      <c r="C63" s="485">
        <v>10850</v>
      </c>
      <c r="D63" s="485">
        <v>7660</v>
      </c>
      <c r="E63" s="499">
        <v>18610</v>
      </c>
      <c r="F63" s="500" t="s">
        <v>393</v>
      </c>
      <c r="G63" s="485" t="s">
        <v>393</v>
      </c>
      <c r="H63" s="485" t="s">
        <v>393</v>
      </c>
      <c r="I63" s="486">
        <v>6721</v>
      </c>
    </row>
    <row r="64" spans="1:9">
      <c r="A64" s="76" t="s">
        <v>511</v>
      </c>
      <c r="B64" s="490">
        <v>100</v>
      </c>
      <c r="C64" s="502">
        <v>14720</v>
      </c>
      <c r="D64" s="490">
        <v>12320</v>
      </c>
      <c r="E64" s="503">
        <v>27140</v>
      </c>
      <c r="F64" s="502" t="s">
        <v>393</v>
      </c>
      <c r="G64" s="502" t="s">
        <v>393</v>
      </c>
      <c r="H64" s="490" t="s">
        <v>393</v>
      </c>
      <c r="I64" s="504">
        <v>10570</v>
      </c>
    </row>
    <row r="65" spans="1:9">
      <c r="A65" s="66"/>
      <c r="B65" s="485"/>
      <c r="C65" s="485"/>
      <c r="D65" s="485"/>
      <c r="E65" s="499"/>
      <c r="F65" s="500"/>
      <c r="G65" s="485"/>
      <c r="H65" s="485"/>
      <c r="I65" s="486"/>
    </row>
    <row r="66" spans="1:9" ht="13.5" thickBot="1">
      <c r="A66" s="69" t="s">
        <v>512</v>
      </c>
      <c r="B66" s="494">
        <v>600</v>
      </c>
      <c r="C66" s="505">
        <v>45628</v>
      </c>
      <c r="D66" s="494">
        <v>93179</v>
      </c>
      <c r="E66" s="495">
        <v>139407</v>
      </c>
      <c r="F66" s="505" t="s">
        <v>393</v>
      </c>
      <c r="G66" s="505" t="s">
        <v>393</v>
      </c>
      <c r="H66" s="494" t="s">
        <v>393</v>
      </c>
      <c r="I66" s="506">
        <v>141163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Hoja183">
    <pageSetUpPr fitToPage="1"/>
  </sheetPr>
  <dimension ref="A1:E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>
      <c r="A1" s="1522" t="s">
        <v>369</v>
      </c>
      <c r="B1" s="1522"/>
      <c r="C1" s="1522"/>
      <c r="D1" s="1522"/>
    </row>
    <row r="2" spans="1:5" s="3" customFormat="1" ht="12.75" customHeight="1"/>
    <row r="3" spans="1:5" s="3" customFormat="1" ht="15">
      <c r="A3" s="1523" t="s">
        <v>1049</v>
      </c>
      <c r="B3" s="1523"/>
      <c r="C3" s="1523"/>
      <c r="D3" s="1523"/>
      <c r="E3" s="239"/>
    </row>
    <row r="4" spans="1:5" s="3" customFormat="1" ht="15">
      <c r="A4" s="1523" t="s">
        <v>1050</v>
      </c>
      <c r="B4" s="1523"/>
      <c r="C4" s="1523"/>
      <c r="D4" s="1523"/>
      <c r="E4" s="239"/>
    </row>
    <row r="5" spans="1:5" s="3" customFormat="1" ht="13.5" customHeight="1" thickBot="1">
      <c r="A5" s="5"/>
      <c r="B5" s="6"/>
      <c r="C5" s="6"/>
      <c r="D5" s="6"/>
    </row>
    <row r="6" spans="1:5">
      <c r="A6" s="1553" t="s">
        <v>372</v>
      </c>
      <c r="B6" s="829"/>
      <c r="C6" s="829"/>
      <c r="D6" s="831"/>
    </row>
    <row r="7" spans="1:5">
      <c r="A7" s="1554"/>
      <c r="B7" s="832" t="s">
        <v>373</v>
      </c>
      <c r="C7" s="832" t="s">
        <v>380</v>
      </c>
      <c r="D7" s="834" t="s">
        <v>374</v>
      </c>
    </row>
    <row r="8" spans="1:5">
      <c r="A8" s="1554"/>
      <c r="B8" s="832" t="s">
        <v>1027</v>
      </c>
      <c r="C8" s="832" t="s">
        <v>1051</v>
      </c>
      <c r="D8" s="834" t="s">
        <v>1033</v>
      </c>
    </row>
    <row r="9" spans="1:5" ht="39.75" customHeight="1" thickBot="1">
      <c r="A9" s="1555"/>
      <c r="B9" s="835"/>
      <c r="C9" s="835"/>
      <c r="D9" s="805" t="s">
        <v>1034</v>
      </c>
    </row>
    <row r="10" spans="1:5" ht="27.75" customHeight="1">
      <c r="A10" s="102">
        <v>2004</v>
      </c>
      <c r="B10" s="1442">
        <v>110091</v>
      </c>
      <c r="C10" s="1442">
        <v>5767.1017612702226</v>
      </c>
      <c r="D10" s="1443">
        <v>634906</v>
      </c>
    </row>
    <row r="11" spans="1:5">
      <c r="A11" s="102">
        <v>2005</v>
      </c>
      <c r="B11" s="1442">
        <v>109381</v>
      </c>
      <c r="C11" s="1442">
        <v>2994.7248608076357</v>
      </c>
      <c r="D11" s="1443">
        <v>327566</v>
      </c>
    </row>
    <row r="12" spans="1:5">
      <c r="A12" s="102">
        <v>2006</v>
      </c>
      <c r="B12" s="1442">
        <v>101473</v>
      </c>
      <c r="C12" s="1442">
        <v>2564.8694726676063</v>
      </c>
      <c r="D12" s="1443">
        <v>260265</v>
      </c>
    </row>
    <row r="13" spans="1:5">
      <c r="A13" s="102">
        <v>2007</v>
      </c>
      <c r="B13" s="1442">
        <v>77836</v>
      </c>
      <c r="C13" s="1442">
        <v>1641.9394624595302</v>
      </c>
      <c r="D13" s="1443">
        <v>127802</v>
      </c>
    </row>
    <row r="14" spans="1:5">
      <c r="A14" s="102">
        <v>2008</v>
      </c>
      <c r="B14" s="1442">
        <v>92310</v>
      </c>
      <c r="C14" s="1442">
        <v>2448.9437764055897</v>
      </c>
      <c r="D14" s="1443">
        <v>226062</v>
      </c>
    </row>
    <row r="15" spans="1:5">
      <c r="A15" s="102">
        <v>2009</v>
      </c>
      <c r="B15" s="1442">
        <v>74481</v>
      </c>
      <c r="C15" s="1442">
        <v>1481.4113666572684</v>
      </c>
      <c r="D15" s="1443">
        <v>110337</v>
      </c>
    </row>
    <row r="16" spans="1:5">
      <c r="A16" s="102">
        <v>2010</v>
      </c>
      <c r="B16" s="1442">
        <v>59199</v>
      </c>
      <c r="C16" s="1442">
        <v>1522.4243652764405</v>
      </c>
      <c r="D16" s="1443">
        <v>90126</v>
      </c>
    </row>
    <row r="17" spans="1:4">
      <c r="A17" s="102">
        <v>2011</v>
      </c>
      <c r="B17" s="1442">
        <v>46860</v>
      </c>
      <c r="C17" s="1442">
        <v>1528.0836534357661</v>
      </c>
      <c r="D17" s="1443">
        <v>71606</v>
      </c>
    </row>
    <row r="18" spans="1:4">
      <c r="A18" s="102">
        <v>2012</v>
      </c>
      <c r="B18" s="1442">
        <v>42920</v>
      </c>
      <c r="C18" s="1442">
        <v>1529.1472506989749</v>
      </c>
      <c r="D18" s="1443">
        <v>65631</v>
      </c>
    </row>
    <row r="19" spans="1:4">
      <c r="A19" s="102">
        <v>2013</v>
      </c>
      <c r="B19" s="1442">
        <v>42572</v>
      </c>
      <c r="C19" s="1442">
        <v>1287.2310438786058</v>
      </c>
      <c r="D19" s="1443">
        <v>54800</v>
      </c>
    </row>
    <row r="20" spans="1:4" ht="13.5" thickBot="1">
      <c r="A20" s="143">
        <v>2014</v>
      </c>
      <c r="B20" s="1444">
        <v>41501</v>
      </c>
      <c r="C20" s="1444">
        <f>D20/B20*1000</f>
        <v>1452.4228331847426</v>
      </c>
      <c r="D20" s="1445">
        <v>60277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Hoja184">
    <pageSetUpPr fitToPage="1"/>
  </sheetPr>
  <dimension ref="A1:G1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7" s="3" customFormat="1" ht="12.75" customHeight="1"/>
    <row r="3" spans="1:7" ht="15">
      <c r="A3" s="1523" t="s">
        <v>1052</v>
      </c>
      <c r="B3" s="1523"/>
      <c r="C3" s="1523"/>
      <c r="D3" s="1523"/>
      <c r="E3" s="1523"/>
      <c r="F3" s="1523"/>
      <c r="G3" s="1523"/>
    </row>
    <row r="4" spans="1:7" ht="15">
      <c r="A4" s="1523" t="s">
        <v>1053</v>
      </c>
      <c r="B4" s="1523"/>
      <c r="C4" s="1523"/>
      <c r="D4" s="1523"/>
      <c r="E4" s="1523"/>
      <c r="F4" s="1523"/>
      <c r="G4" s="1523"/>
    </row>
    <row r="5" spans="1:7" ht="13.5" thickBot="1">
      <c r="A5" s="110"/>
      <c r="B5" s="111"/>
      <c r="C5" s="111"/>
      <c r="D5" s="111"/>
      <c r="E5" s="111"/>
      <c r="F5" s="111"/>
      <c r="G5" s="111"/>
    </row>
    <row r="6" spans="1:7" ht="30.75" customHeight="1">
      <c r="A6" s="800"/>
      <c r="B6" s="1581" t="s">
        <v>1054</v>
      </c>
      <c r="C6" s="1592"/>
      <c r="D6" s="1581" t="s">
        <v>1055</v>
      </c>
      <c r="E6" s="1592"/>
      <c r="F6" s="1581" t="s">
        <v>1056</v>
      </c>
      <c r="G6" s="1582"/>
    </row>
    <row r="7" spans="1:7" ht="27.75" customHeight="1">
      <c r="A7" s="856" t="s">
        <v>372</v>
      </c>
      <c r="B7" s="276" t="s">
        <v>373</v>
      </c>
      <c r="C7" s="276" t="s">
        <v>374</v>
      </c>
      <c r="D7" s="276" t="s">
        <v>373</v>
      </c>
      <c r="E7" s="276" t="s">
        <v>374</v>
      </c>
      <c r="F7" s="276" t="s">
        <v>373</v>
      </c>
      <c r="G7" s="277" t="s">
        <v>374</v>
      </c>
    </row>
    <row r="8" spans="1:7" ht="35.25" customHeight="1" thickBot="1">
      <c r="A8" s="786"/>
      <c r="B8" s="804" t="s">
        <v>1027</v>
      </c>
      <c r="C8" s="804" t="s">
        <v>1057</v>
      </c>
      <c r="D8" s="804" t="s">
        <v>1027</v>
      </c>
      <c r="E8" s="804" t="s">
        <v>1057</v>
      </c>
      <c r="F8" s="804" t="s">
        <v>1027</v>
      </c>
      <c r="G8" s="805" t="s">
        <v>1057</v>
      </c>
    </row>
    <row r="9" spans="1:7" ht="27.75" customHeight="1">
      <c r="A9" s="102">
        <v>2004</v>
      </c>
      <c r="B9" s="1442">
        <v>24502</v>
      </c>
      <c r="C9" s="1442">
        <v>238626</v>
      </c>
      <c r="D9" s="1442">
        <v>1850</v>
      </c>
      <c r="E9" s="1442">
        <v>2195</v>
      </c>
      <c r="F9" s="1442">
        <v>83739</v>
      </c>
      <c r="G9" s="1443">
        <v>394086</v>
      </c>
    </row>
    <row r="10" spans="1:7">
      <c r="A10" s="102">
        <v>2005</v>
      </c>
      <c r="B10" s="1442">
        <v>23702</v>
      </c>
      <c r="C10" s="1442">
        <v>158280</v>
      </c>
      <c r="D10" s="1442">
        <v>4150</v>
      </c>
      <c r="E10" s="1442">
        <v>5545</v>
      </c>
      <c r="F10" s="1446">
        <v>81529</v>
      </c>
      <c r="G10" s="1447">
        <v>163741</v>
      </c>
    </row>
    <row r="11" spans="1:7">
      <c r="A11" s="102">
        <v>2006</v>
      </c>
      <c r="B11" s="1442">
        <v>18707</v>
      </c>
      <c r="C11" s="1442">
        <v>110407</v>
      </c>
      <c r="D11" s="1442">
        <v>3575</v>
      </c>
      <c r="E11" s="1442">
        <v>4860</v>
      </c>
      <c r="F11" s="1446">
        <v>79191</v>
      </c>
      <c r="G11" s="1447">
        <v>144998</v>
      </c>
    </row>
    <row r="12" spans="1:7">
      <c r="A12" s="102">
        <v>2007</v>
      </c>
      <c r="B12" s="1442">
        <v>11725</v>
      </c>
      <c r="C12" s="1442">
        <v>15463</v>
      </c>
      <c r="D12" s="1442">
        <v>600</v>
      </c>
      <c r="E12" s="1442">
        <v>580</v>
      </c>
      <c r="F12" s="1446">
        <v>65511</v>
      </c>
      <c r="G12" s="1447">
        <v>111759</v>
      </c>
    </row>
    <row r="13" spans="1:7">
      <c r="A13" s="102">
        <v>2008</v>
      </c>
      <c r="B13" s="1442">
        <v>19035</v>
      </c>
      <c r="C13" s="1442">
        <v>95155</v>
      </c>
      <c r="D13" s="1442">
        <v>2700</v>
      </c>
      <c r="E13" s="1442">
        <v>3544</v>
      </c>
      <c r="F13" s="1446">
        <v>70575</v>
      </c>
      <c r="G13" s="1447">
        <v>127363</v>
      </c>
    </row>
    <row r="14" spans="1:7">
      <c r="A14" s="102">
        <v>2009</v>
      </c>
      <c r="B14" s="1442">
        <v>16320</v>
      </c>
      <c r="C14" s="1442">
        <v>24555</v>
      </c>
      <c r="D14" s="1442">
        <v>2300</v>
      </c>
      <c r="E14" s="1442">
        <v>3160</v>
      </c>
      <c r="F14" s="1442">
        <v>55861</v>
      </c>
      <c r="G14" s="1443">
        <v>82622</v>
      </c>
    </row>
    <row r="15" spans="1:7">
      <c r="A15" s="102">
        <v>2010</v>
      </c>
      <c r="B15" s="1442">
        <v>13273</v>
      </c>
      <c r="C15" s="1442">
        <v>20931</v>
      </c>
      <c r="D15" s="1442">
        <v>1800</v>
      </c>
      <c r="E15" s="1442">
        <v>2642</v>
      </c>
      <c r="F15" s="1442">
        <v>44126</v>
      </c>
      <c r="G15" s="1443">
        <v>66553</v>
      </c>
    </row>
    <row r="16" spans="1:7">
      <c r="A16" s="102">
        <v>2011</v>
      </c>
      <c r="B16" s="1442">
        <v>11730</v>
      </c>
      <c r="C16" s="1442">
        <v>15002</v>
      </c>
      <c r="D16" s="1442">
        <v>30</v>
      </c>
      <c r="E16" s="1442">
        <v>54</v>
      </c>
      <c r="F16" s="1442">
        <v>35100</v>
      </c>
      <c r="G16" s="1443">
        <v>56550</v>
      </c>
    </row>
    <row r="17" spans="1:7">
      <c r="A17" s="102">
        <v>2012</v>
      </c>
      <c r="B17" s="1442">
        <v>10894</v>
      </c>
      <c r="C17" s="1442">
        <v>13658</v>
      </c>
      <c r="D17" s="971" t="s">
        <v>967</v>
      </c>
      <c r="E17" s="971" t="s">
        <v>967</v>
      </c>
      <c r="F17" s="1442">
        <v>35100</v>
      </c>
      <c r="G17" s="1443">
        <v>56550</v>
      </c>
    </row>
    <row r="18" spans="1:7">
      <c r="A18" s="102">
        <v>2013</v>
      </c>
      <c r="B18" s="1442">
        <v>12913</v>
      </c>
      <c r="C18" s="1442">
        <v>148800</v>
      </c>
      <c r="D18" s="971" t="s">
        <v>967</v>
      </c>
      <c r="E18" s="971" t="s">
        <v>967</v>
      </c>
      <c r="F18" s="1442">
        <v>29659</v>
      </c>
      <c r="G18" s="1443">
        <v>39920</v>
      </c>
    </row>
    <row r="19" spans="1:7" ht="13.5" thickBot="1">
      <c r="A19" s="143">
        <v>2014</v>
      </c>
      <c r="B19" s="1444">
        <v>13022</v>
      </c>
      <c r="C19" s="1444">
        <v>14528</v>
      </c>
      <c r="D19" s="508" t="s">
        <v>967</v>
      </c>
      <c r="E19" s="508" t="s">
        <v>967</v>
      </c>
      <c r="F19" s="1444">
        <v>28479</v>
      </c>
      <c r="G19" s="1445">
        <v>45749</v>
      </c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Hoja185">
    <pageSetUpPr fitToPage="1"/>
  </sheetPr>
  <dimension ref="A1:K50"/>
  <sheetViews>
    <sheetView topLeftCell="A4" zoomScaleNormal="100" zoomScaleSheetLayoutView="75" workbookViewId="0">
      <selection activeCell="G42" sqref="G42"/>
    </sheetView>
  </sheetViews>
  <sheetFormatPr baseColWidth="10" defaultRowHeight="12.75"/>
  <cols>
    <col min="1" max="1" width="37" style="240" customWidth="1"/>
    <col min="2" max="9" width="15.7109375" style="240" customWidth="1"/>
    <col min="10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1" s="91" customFormat="1" ht="27.75" customHeight="1">
      <c r="A3" s="1527" t="s">
        <v>1441</v>
      </c>
      <c r="B3" s="1527"/>
      <c r="C3" s="1527"/>
      <c r="D3" s="1527"/>
      <c r="E3" s="1527"/>
      <c r="F3" s="1527"/>
      <c r="G3" s="1527"/>
      <c r="H3" s="1527"/>
      <c r="I3" s="1527"/>
      <c r="J3" s="129"/>
      <c r="K3" s="129"/>
    </row>
    <row r="4" spans="1:11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>
      <c r="A5" s="1548" t="s">
        <v>448</v>
      </c>
      <c r="B5" s="722" t="s">
        <v>1031</v>
      </c>
      <c r="C5" s="723"/>
      <c r="D5" s="723"/>
      <c r="E5" s="724"/>
      <c r="F5" s="722" t="s">
        <v>1032</v>
      </c>
      <c r="G5" s="723"/>
      <c r="H5" s="724"/>
      <c r="I5" s="732" t="s">
        <v>374</v>
      </c>
    </row>
    <row r="6" spans="1:11" ht="28.5" customHeight="1">
      <c r="A6" s="1549"/>
      <c r="B6" s="170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272" t="s">
        <v>1033</v>
      </c>
    </row>
    <row r="7" spans="1:11" ht="38.25" customHeight="1" thickBot="1">
      <c r="A7" s="1549"/>
      <c r="B7" s="1702"/>
      <c r="C7" s="262" t="s">
        <v>883</v>
      </c>
      <c r="D7" s="262" t="s">
        <v>884</v>
      </c>
      <c r="E7" s="1736"/>
      <c r="F7" s="1657"/>
      <c r="G7" s="262" t="s">
        <v>883</v>
      </c>
      <c r="H7" s="262" t="s">
        <v>884</v>
      </c>
      <c r="I7" s="272" t="s">
        <v>1034</v>
      </c>
    </row>
    <row r="8" spans="1:11">
      <c r="A8" s="75" t="s">
        <v>452</v>
      </c>
      <c r="B8" s="483" t="s">
        <v>393</v>
      </c>
      <c r="C8" s="483">
        <v>1595</v>
      </c>
      <c r="D8" s="483">
        <v>1305</v>
      </c>
      <c r="E8" s="497">
        <v>2900</v>
      </c>
      <c r="F8" s="498" t="s">
        <v>393</v>
      </c>
      <c r="G8" s="483">
        <v>585</v>
      </c>
      <c r="H8" s="483">
        <v>878</v>
      </c>
      <c r="I8" s="484">
        <v>2079</v>
      </c>
    </row>
    <row r="9" spans="1:11">
      <c r="A9" s="66" t="s">
        <v>454</v>
      </c>
      <c r="B9" s="485" t="s">
        <v>393</v>
      </c>
      <c r="C9" s="485">
        <v>55</v>
      </c>
      <c r="D9" s="485">
        <v>45</v>
      </c>
      <c r="E9" s="499">
        <v>100</v>
      </c>
      <c r="F9" s="500" t="s">
        <v>393</v>
      </c>
      <c r="G9" s="485">
        <v>780</v>
      </c>
      <c r="H9" s="485">
        <v>1291</v>
      </c>
      <c r="I9" s="486">
        <v>101</v>
      </c>
    </row>
    <row r="10" spans="1:11">
      <c r="A10" s="66" t="s">
        <v>455</v>
      </c>
      <c r="B10" s="485" t="s">
        <v>393</v>
      </c>
      <c r="C10" s="485">
        <v>1320</v>
      </c>
      <c r="D10" s="485">
        <v>1080</v>
      </c>
      <c r="E10" s="500">
        <v>2400</v>
      </c>
      <c r="F10" s="500" t="s">
        <v>393</v>
      </c>
      <c r="G10" s="485">
        <v>490</v>
      </c>
      <c r="H10" s="485">
        <v>905</v>
      </c>
      <c r="I10" s="486">
        <v>1624</v>
      </c>
    </row>
    <row r="11" spans="1:11">
      <c r="A11" s="76" t="s">
        <v>456</v>
      </c>
      <c r="B11" s="490" t="s">
        <v>393</v>
      </c>
      <c r="C11" s="502">
        <v>2970</v>
      </c>
      <c r="D11" s="490">
        <v>2430</v>
      </c>
      <c r="E11" s="503">
        <v>5400</v>
      </c>
      <c r="F11" s="502" t="s">
        <v>393</v>
      </c>
      <c r="G11" s="502">
        <v>546</v>
      </c>
      <c r="H11" s="490">
        <v>898</v>
      </c>
      <c r="I11" s="504">
        <v>3804</v>
      </c>
    </row>
    <row r="12" spans="1:11">
      <c r="A12" s="68"/>
      <c r="B12" s="485"/>
      <c r="C12" s="485"/>
      <c r="D12" s="485"/>
      <c r="E12" s="485"/>
      <c r="F12" s="500"/>
      <c r="G12" s="485"/>
      <c r="H12" s="485"/>
      <c r="I12" s="486"/>
    </row>
    <row r="13" spans="1:11">
      <c r="A13" s="76" t="s">
        <v>457</v>
      </c>
      <c r="B13" s="490" t="s">
        <v>393</v>
      </c>
      <c r="C13" s="502" t="s">
        <v>393</v>
      </c>
      <c r="D13" s="490">
        <v>200</v>
      </c>
      <c r="E13" s="503">
        <v>200</v>
      </c>
      <c r="F13" s="502" t="s">
        <v>393</v>
      </c>
      <c r="G13" s="502" t="s">
        <v>393</v>
      </c>
      <c r="H13" s="490">
        <v>1300</v>
      </c>
      <c r="I13" s="504">
        <v>260</v>
      </c>
    </row>
    <row r="14" spans="1:11">
      <c r="A14" s="68"/>
      <c r="B14" s="485"/>
      <c r="C14" s="485"/>
      <c r="D14" s="485"/>
      <c r="E14" s="485"/>
      <c r="F14" s="500"/>
      <c r="G14" s="485"/>
      <c r="H14" s="485"/>
      <c r="I14" s="486"/>
    </row>
    <row r="15" spans="1:11">
      <c r="A15" s="76" t="s">
        <v>458</v>
      </c>
      <c r="B15" s="490">
        <v>100</v>
      </c>
      <c r="C15" s="502" t="s">
        <v>393</v>
      </c>
      <c r="D15" s="490" t="s">
        <v>393</v>
      </c>
      <c r="E15" s="503">
        <v>100</v>
      </c>
      <c r="F15" s="502">
        <v>800</v>
      </c>
      <c r="G15" s="502">
        <v>800</v>
      </c>
      <c r="H15" s="490" t="s">
        <v>393</v>
      </c>
      <c r="I15" s="504">
        <v>80</v>
      </c>
    </row>
    <row r="16" spans="1:11">
      <c r="A16" s="66"/>
      <c r="B16" s="485"/>
      <c r="C16" s="485"/>
      <c r="D16" s="485"/>
      <c r="E16" s="485"/>
      <c r="F16" s="500"/>
      <c r="G16" s="485"/>
      <c r="H16" s="485"/>
      <c r="I16" s="486"/>
    </row>
    <row r="17" spans="1:9">
      <c r="A17" s="66" t="s">
        <v>537</v>
      </c>
      <c r="B17" s="499" t="s">
        <v>393</v>
      </c>
      <c r="C17" s="485" t="s">
        <v>393</v>
      </c>
      <c r="D17" s="485">
        <v>100</v>
      </c>
      <c r="E17" s="499">
        <v>100</v>
      </c>
      <c r="F17" s="500" t="s">
        <v>393</v>
      </c>
      <c r="G17" s="485" t="s">
        <v>393</v>
      </c>
      <c r="H17" s="485">
        <v>1500</v>
      </c>
      <c r="I17" s="486">
        <v>150</v>
      </c>
    </row>
    <row r="18" spans="1:9">
      <c r="A18" s="66" t="s">
        <v>460</v>
      </c>
      <c r="B18" s="485">
        <v>100</v>
      </c>
      <c r="C18" s="485">
        <v>100</v>
      </c>
      <c r="D18" s="485">
        <v>550</v>
      </c>
      <c r="E18" s="499">
        <v>750</v>
      </c>
      <c r="F18" s="500">
        <v>150</v>
      </c>
      <c r="G18" s="485">
        <v>850</v>
      </c>
      <c r="H18" s="485">
        <v>1500</v>
      </c>
      <c r="I18" s="486">
        <v>925</v>
      </c>
    </row>
    <row r="19" spans="1:9">
      <c r="A19" s="66" t="s">
        <v>461</v>
      </c>
      <c r="B19" s="499" t="s">
        <v>393</v>
      </c>
      <c r="C19" s="485" t="s">
        <v>393</v>
      </c>
      <c r="D19" s="485">
        <v>280</v>
      </c>
      <c r="E19" s="499">
        <v>280</v>
      </c>
      <c r="F19" s="500" t="s">
        <v>393</v>
      </c>
      <c r="G19" s="485" t="s">
        <v>393</v>
      </c>
      <c r="H19" s="485">
        <v>1400</v>
      </c>
      <c r="I19" s="486">
        <v>392</v>
      </c>
    </row>
    <row r="20" spans="1:9">
      <c r="A20" s="76" t="s">
        <v>462</v>
      </c>
      <c r="B20" s="490">
        <v>100</v>
      </c>
      <c r="C20" s="502">
        <v>100</v>
      </c>
      <c r="D20" s="490">
        <v>930</v>
      </c>
      <c r="E20" s="503">
        <v>1130</v>
      </c>
      <c r="F20" s="502">
        <v>150</v>
      </c>
      <c r="G20" s="502">
        <v>850</v>
      </c>
      <c r="H20" s="490">
        <v>1470</v>
      </c>
      <c r="I20" s="504">
        <v>1467</v>
      </c>
    </row>
    <row r="21" spans="1:9">
      <c r="A21" s="66"/>
      <c r="B21" s="485"/>
      <c r="C21" s="485"/>
      <c r="D21" s="485"/>
      <c r="E21" s="499"/>
      <c r="F21" s="500"/>
      <c r="G21" s="485"/>
      <c r="H21" s="485"/>
      <c r="I21" s="486"/>
    </row>
    <row r="22" spans="1:9">
      <c r="A22" s="66" t="s">
        <v>469</v>
      </c>
      <c r="B22" s="499" t="s">
        <v>393</v>
      </c>
      <c r="C22" s="485" t="s">
        <v>393</v>
      </c>
      <c r="D22" s="485">
        <v>800</v>
      </c>
      <c r="E22" s="499">
        <v>800</v>
      </c>
      <c r="F22" s="500" t="s">
        <v>393</v>
      </c>
      <c r="G22" s="485" t="s">
        <v>393</v>
      </c>
      <c r="H22" s="485">
        <v>1020</v>
      </c>
      <c r="I22" s="486">
        <v>816</v>
      </c>
    </row>
    <row r="23" spans="1:9">
      <c r="A23" s="76" t="s">
        <v>473</v>
      </c>
      <c r="B23" s="490" t="s">
        <v>393</v>
      </c>
      <c r="C23" s="502" t="s">
        <v>393</v>
      </c>
      <c r="D23" s="490">
        <v>800</v>
      </c>
      <c r="E23" s="503">
        <v>800</v>
      </c>
      <c r="F23" s="502" t="s">
        <v>393</v>
      </c>
      <c r="G23" s="502" t="s">
        <v>393</v>
      </c>
      <c r="H23" s="490">
        <v>1020</v>
      </c>
      <c r="I23" s="504">
        <v>816</v>
      </c>
    </row>
    <row r="24" spans="1:9">
      <c r="A24" s="66"/>
      <c r="B24" s="499"/>
      <c r="C24" s="485"/>
      <c r="D24" s="485"/>
      <c r="E24" s="499"/>
      <c r="F24" s="500"/>
      <c r="G24" s="485"/>
      <c r="H24" s="485"/>
      <c r="I24" s="486"/>
    </row>
    <row r="25" spans="1:9">
      <c r="A25" s="76" t="s">
        <v>474</v>
      </c>
      <c r="B25" s="490" t="s">
        <v>393</v>
      </c>
      <c r="C25" s="502" t="s">
        <v>393</v>
      </c>
      <c r="D25" s="490">
        <v>10</v>
      </c>
      <c r="E25" s="503">
        <v>10</v>
      </c>
      <c r="F25" s="502" t="s">
        <v>393</v>
      </c>
      <c r="G25" s="502" t="s">
        <v>393</v>
      </c>
      <c r="H25" s="490">
        <v>900</v>
      </c>
      <c r="I25" s="504">
        <v>9</v>
      </c>
    </row>
    <row r="26" spans="1:9">
      <c r="A26" s="66"/>
      <c r="B26" s="485"/>
      <c r="C26" s="485"/>
      <c r="D26" s="485"/>
      <c r="E26" s="499"/>
      <c r="F26" s="500"/>
      <c r="G26" s="485"/>
      <c r="H26" s="485"/>
      <c r="I26" s="486"/>
    </row>
    <row r="27" spans="1:9">
      <c r="A27" s="66" t="s">
        <v>486</v>
      </c>
      <c r="B27" s="499" t="s">
        <v>393</v>
      </c>
      <c r="C27" s="485">
        <v>170</v>
      </c>
      <c r="D27" s="485" t="s">
        <v>393</v>
      </c>
      <c r="E27" s="499">
        <v>170</v>
      </c>
      <c r="F27" s="500" t="s">
        <v>393</v>
      </c>
      <c r="G27" s="485">
        <v>350</v>
      </c>
      <c r="H27" s="485" t="s">
        <v>393</v>
      </c>
      <c r="I27" s="486">
        <v>60</v>
      </c>
    </row>
    <row r="28" spans="1:9">
      <c r="A28" s="76" t="s">
        <v>565</v>
      </c>
      <c r="B28" s="490" t="s">
        <v>393</v>
      </c>
      <c r="C28" s="502">
        <v>170</v>
      </c>
      <c r="D28" s="490" t="s">
        <v>393</v>
      </c>
      <c r="E28" s="503">
        <v>170</v>
      </c>
      <c r="F28" s="502" t="s">
        <v>393</v>
      </c>
      <c r="G28" s="502">
        <v>350</v>
      </c>
      <c r="H28" s="490" t="s">
        <v>393</v>
      </c>
      <c r="I28" s="504">
        <v>60</v>
      </c>
    </row>
    <row r="29" spans="1:9">
      <c r="A29" s="66"/>
      <c r="B29" s="485"/>
      <c r="C29" s="485"/>
      <c r="D29" s="485"/>
      <c r="E29" s="499"/>
      <c r="F29" s="500"/>
      <c r="G29" s="485"/>
      <c r="H29" s="485"/>
      <c r="I29" s="486"/>
    </row>
    <row r="30" spans="1:9">
      <c r="A30" s="66" t="s">
        <v>492</v>
      </c>
      <c r="B30" s="499" t="s">
        <v>393</v>
      </c>
      <c r="C30" s="485" t="s">
        <v>393</v>
      </c>
      <c r="D30" s="485">
        <v>700</v>
      </c>
      <c r="E30" s="499">
        <v>700</v>
      </c>
      <c r="F30" s="500" t="s">
        <v>393</v>
      </c>
      <c r="G30" s="485" t="s">
        <v>393</v>
      </c>
      <c r="H30" s="485">
        <v>1500</v>
      </c>
      <c r="I30" s="486">
        <v>1050</v>
      </c>
    </row>
    <row r="31" spans="1:9">
      <c r="A31" s="76" t="s">
        <v>495</v>
      </c>
      <c r="B31" s="490" t="s">
        <v>393</v>
      </c>
      <c r="C31" s="502" t="s">
        <v>393</v>
      </c>
      <c r="D31" s="490">
        <v>700</v>
      </c>
      <c r="E31" s="503">
        <v>700</v>
      </c>
      <c r="F31" s="502" t="s">
        <v>393</v>
      </c>
      <c r="G31" s="502" t="s">
        <v>393</v>
      </c>
      <c r="H31" s="490">
        <v>1500</v>
      </c>
      <c r="I31" s="504">
        <v>1050</v>
      </c>
    </row>
    <row r="32" spans="1:9">
      <c r="A32" s="66"/>
      <c r="B32" s="499"/>
      <c r="C32" s="485"/>
      <c r="D32" s="485"/>
      <c r="E32" s="499"/>
      <c r="F32" s="500"/>
      <c r="G32" s="485"/>
      <c r="H32" s="485"/>
      <c r="I32" s="486"/>
    </row>
    <row r="33" spans="1:9">
      <c r="A33" s="76" t="s">
        <v>496</v>
      </c>
      <c r="B33" s="490" t="s">
        <v>393</v>
      </c>
      <c r="C33" s="502">
        <v>400</v>
      </c>
      <c r="D33" s="490">
        <v>5300</v>
      </c>
      <c r="E33" s="503">
        <v>5700</v>
      </c>
      <c r="F33" s="502" t="s">
        <v>393</v>
      </c>
      <c r="G33" s="502">
        <v>1475</v>
      </c>
      <c r="H33" s="490">
        <v>2125</v>
      </c>
      <c r="I33" s="504">
        <v>11853</v>
      </c>
    </row>
    <row r="34" spans="1:9">
      <c r="A34" s="66"/>
      <c r="B34" s="485"/>
      <c r="C34" s="485"/>
      <c r="D34" s="485"/>
      <c r="E34" s="499"/>
      <c r="F34" s="500"/>
      <c r="G34" s="485"/>
      <c r="H34" s="485"/>
      <c r="I34" s="486"/>
    </row>
    <row r="35" spans="1:9">
      <c r="A35" s="66" t="s">
        <v>497</v>
      </c>
      <c r="B35" s="485" t="s">
        <v>393</v>
      </c>
      <c r="C35" s="485" t="s">
        <v>393</v>
      </c>
      <c r="D35" s="485">
        <v>100</v>
      </c>
      <c r="E35" s="499">
        <v>100</v>
      </c>
      <c r="F35" s="500" t="s">
        <v>393</v>
      </c>
      <c r="G35" s="485" t="s">
        <v>393</v>
      </c>
      <c r="H35" s="485">
        <v>2125</v>
      </c>
      <c r="I35" s="486">
        <v>212</v>
      </c>
    </row>
    <row r="36" spans="1:9">
      <c r="A36" s="66" t="s">
        <v>498</v>
      </c>
      <c r="B36" s="499" t="s">
        <v>393</v>
      </c>
      <c r="C36" s="485" t="s">
        <v>393</v>
      </c>
      <c r="D36" s="485">
        <v>100</v>
      </c>
      <c r="E36" s="499">
        <v>100</v>
      </c>
      <c r="F36" s="500" t="s">
        <v>393</v>
      </c>
      <c r="G36" s="485" t="s">
        <v>393</v>
      </c>
      <c r="H36" s="485">
        <v>2125</v>
      </c>
      <c r="I36" s="486">
        <v>212</v>
      </c>
    </row>
    <row r="37" spans="1:9">
      <c r="A37" s="76" t="s">
        <v>499</v>
      </c>
      <c r="B37" s="490" t="s">
        <v>393</v>
      </c>
      <c r="C37" s="502" t="s">
        <v>393</v>
      </c>
      <c r="D37" s="490">
        <v>200</v>
      </c>
      <c r="E37" s="503">
        <v>200</v>
      </c>
      <c r="F37" s="502" t="s">
        <v>393</v>
      </c>
      <c r="G37" s="502" t="s">
        <v>393</v>
      </c>
      <c r="H37" s="490">
        <v>2125</v>
      </c>
      <c r="I37" s="504">
        <v>424</v>
      </c>
    </row>
    <row r="38" spans="1:9">
      <c r="A38" s="66"/>
      <c r="B38" s="485"/>
      <c r="C38" s="485"/>
      <c r="D38" s="485"/>
      <c r="E38" s="499"/>
      <c r="F38" s="500"/>
      <c r="G38" s="485"/>
      <c r="H38" s="485"/>
      <c r="I38" s="486"/>
    </row>
    <row r="39" spans="1:9">
      <c r="A39" s="66" t="s">
        <v>500</v>
      </c>
      <c r="B39" s="485" t="s">
        <v>393</v>
      </c>
      <c r="C39" s="485" t="s">
        <v>393</v>
      </c>
      <c r="D39" s="485">
        <v>800</v>
      </c>
      <c r="E39" s="499">
        <v>800</v>
      </c>
      <c r="F39" s="500" t="s">
        <v>393</v>
      </c>
      <c r="G39" s="500" t="s">
        <v>393</v>
      </c>
      <c r="H39" s="485">
        <v>11125</v>
      </c>
      <c r="I39" s="486">
        <v>8900</v>
      </c>
    </row>
    <row r="40" spans="1:9">
      <c r="A40" s="66" t="s">
        <v>501</v>
      </c>
      <c r="B40" s="485" t="s">
        <v>393</v>
      </c>
      <c r="C40" s="485" t="s">
        <v>393</v>
      </c>
      <c r="D40" s="485">
        <v>14431</v>
      </c>
      <c r="E40" s="499">
        <v>14431</v>
      </c>
      <c r="F40" s="500" t="s">
        <v>393</v>
      </c>
      <c r="G40" s="485" t="s">
        <v>393</v>
      </c>
      <c r="H40" s="485">
        <v>1500</v>
      </c>
      <c r="I40" s="486">
        <v>21647</v>
      </c>
    </row>
    <row r="41" spans="1:9">
      <c r="A41" s="66" t="s">
        <v>502</v>
      </c>
      <c r="B41" s="485" t="s">
        <v>393</v>
      </c>
      <c r="C41" s="485" t="s">
        <v>393</v>
      </c>
      <c r="D41" s="485">
        <v>500</v>
      </c>
      <c r="E41" s="499">
        <v>500</v>
      </c>
      <c r="F41" s="500" t="s">
        <v>393</v>
      </c>
      <c r="G41" s="485" t="s">
        <v>393</v>
      </c>
      <c r="H41" s="485">
        <v>1300</v>
      </c>
      <c r="I41" s="486">
        <v>650</v>
      </c>
    </row>
    <row r="42" spans="1:9">
      <c r="A42" s="66" t="s">
        <v>506</v>
      </c>
      <c r="B42" s="485" t="s">
        <v>393</v>
      </c>
      <c r="C42" s="485" t="s">
        <v>393</v>
      </c>
      <c r="D42" s="485">
        <v>1300</v>
      </c>
      <c r="E42" s="499">
        <v>1300</v>
      </c>
      <c r="F42" s="500" t="s">
        <v>393</v>
      </c>
      <c r="G42" s="485" t="s">
        <v>393</v>
      </c>
      <c r="H42" s="485">
        <v>1800</v>
      </c>
      <c r="I42" s="486">
        <v>2340</v>
      </c>
    </row>
    <row r="43" spans="1:9">
      <c r="A43" s="66" t="s">
        <v>507</v>
      </c>
      <c r="B43" s="499" t="s">
        <v>393</v>
      </c>
      <c r="C43" s="485" t="s">
        <v>393</v>
      </c>
      <c r="D43" s="485">
        <v>7100</v>
      </c>
      <c r="E43" s="499">
        <v>7100</v>
      </c>
      <c r="F43" s="500" t="s">
        <v>393</v>
      </c>
      <c r="G43" s="485" t="s">
        <v>393</v>
      </c>
      <c r="H43" s="485">
        <v>825</v>
      </c>
      <c r="I43" s="486">
        <v>5858</v>
      </c>
    </row>
    <row r="44" spans="1:9">
      <c r="A44" s="76" t="s">
        <v>508</v>
      </c>
      <c r="B44" s="490" t="s">
        <v>393</v>
      </c>
      <c r="C44" s="502" t="s">
        <v>393</v>
      </c>
      <c r="D44" s="490">
        <v>24131</v>
      </c>
      <c r="E44" s="503">
        <v>24131</v>
      </c>
      <c r="F44" s="502" t="s">
        <v>393</v>
      </c>
      <c r="G44" s="502" t="s">
        <v>393</v>
      </c>
      <c r="H44" s="490">
        <v>1633</v>
      </c>
      <c r="I44" s="504">
        <v>39395</v>
      </c>
    </row>
    <row r="45" spans="1:9">
      <c r="A45" s="66"/>
      <c r="B45" s="485"/>
      <c r="C45" s="485"/>
      <c r="D45" s="485"/>
      <c r="E45" s="499"/>
      <c r="F45" s="500"/>
      <c r="G45" s="485"/>
      <c r="H45" s="485"/>
      <c r="I45" s="486"/>
    </row>
    <row r="46" spans="1:9">
      <c r="A46" s="66" t="s">
        <v>509</v>
      </c>
      <c r="B46" s="485" t="s">
        <v>393</v>
      </c>
      <c r="C46" s="485">
        <v>1360</v>
      </c>
      <c r="D46" s="485">
        <v>740</v>
      </c>
      <c r="E46" s="499">
        <v>2100</v>
      </c>
      <c r="F46" s="500" t="s">
        <v>393</v>
      </c>
      <c r="G46" s="485">
        <v>330</v>
      </c>
      <c r="H46" s="485">
        <v>440</v>
      </c>
      <c r="I46" s="486">
        <v>774</v>
      </c>
    </row>
    <row r="47" spans="1:9">
      <c r="A47" s="66" t="s">
        <v>510</v>
      </c>
      <c r="B47" s="499" t="s">
        <v>393</v>
      </c>
      <c r="C47" s="485">
        <v>850</v>
      </c>
      <c r="D47" s="485">
        <v>10</v>
      </c>
      <c r="E47" s="499">
        <v>860</v>
      </c>
      <c r="F47" s="500" t="s">
        <v>393</v>
      </c>
      <c r="G47" s="485">
        <v>330</v>
      </c>
      <c r="H47" s="485">
        <v>400</v>
      </c>
      <c r="I47" s="486">
        <v>285</v>
      </c>
    </row>
    <row r="48" spans="1:9">
      <c r="A48" s="76" t="s">
        <v>511</v>
      </c>
      <c r="B48" s="490" t="s">
        <v>393</v>
      </c>
      <c r="C48" s="502">
        <v>2210</v>
      </c>
      <c r="D48" s="490">
        <v>750</v>
      </c>
      <c r="E48" s="503">
        <v>2960</v>
      </c>
      <c r="F48" s="502" t="s">
        <v>393</v>
      </c>
      <c r="G48" s="502">
        <v>330</v>
      </c>
      <c r="H48" s="490">
        <v>439</v>
      </c>
      <c r="I48" s="504">
        <v>1059</v>
      </c>
    </row>
    <row r="49" spans="1:9">
      <c r="A49" s="66"/>
      <c r="B49" s="499"/>
      <c r="C49" s="485"/>
      <c r="D49" s="485"/>
      <c r="E49" s="499"/>
      <c r="F49" s="500"/>
      <c r="G49" s="485"/>
      <c r="H49" s="485"/>
      <c r="I49" s="486"/>
    </row>
    <row r="50" spans="1:9" ht="13.5" thickBot="1">
      <c r="A50" s="69" t="s">
        <v>512</v>
      </c>
      <c r="B50" s="494">
        <v>200</v>
      </c>
      <c r="C50" s="505">
        <v>5850</v>
      </c>
      <c r="D50" s="494">
        <v>35451</v>
      </c>
      <c r="E50" s="495">
        <v>41501</v>
      </c>
      <c r="F50" s="505">
        <v>475</v>
      </c>
      <c r="G50" s="505">
        <v>528</v>
      </c>
      <c r="H50" s="494">
        <v>1611</v>
      </c>
      <c r="I50" s="506">
        <v>60277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Hoja186">
    <pageSetUpPr fitToPage="1"/>
  </sheetPr>
  <dimension ref="A1:I5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7109375" style="240" customWidth="1"/>
    <col min="2" max="2" width="18.7109375" style="240" customWidth="1"/>
    <col min="3" max="7" width="15.7109375" style="240" customWidth="1"/>
    <col min="8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3" spans="1:9" s="91" customFormat="1" ht="15">
      <c r="A3" s="1545" t="s">
        <v>1058</v>
      </c>
      <c r="B3" s="1545"/>
      <c r="C3" s="1545"/>
      <c r="D3" s="1545"/>
      <c r="E3" s="1545"/>
      <c r="F3" s="1545"/>
      <c r="G3" s="1545"/>
    </row>
    <row r="4" spans="1:9" s="91" customFormat="1" ht="30" customHeight="1">
      <c r="A4" s="1527" t="s">
        <v>1442</v>
      </c>
      <c r="B4" s="1527"/>
      <c r="C4" s="1527"/>
      <c r="D4" s="1527"/>
      <c r="E4" s="1527"/>
      <c r="F4" s="1527"/>
      <c r="G4" s="1527"/>
    </row>
    <row r="5" spans="1:9" s="91" customFormat="1" ht="30" customHeight="1" thickBot="1">
      <c r="A5" s="5"/>
      <c r="B5" s="6"/>
      <c r="C5" s="6"/>
      <c r="D5" s="6"/>
      <c r="E5" s="6"/>
      <c r="F5" s="6"/>
      <c r="G5" s="6"/>
    </row>
    <row r="6" spans="1:9" ht="30" customHeight="1">
      <c r="A6" s="1548" t="s">
        <v>448</v>
      </c>
      <c r="B6" s="1531" t="s">
        <v>1054</v>
      </c>
      <c r="C6" s="1533"/>
      <c r="D6" s="1531" t="s">
        <v>1055</v>
      </c>
      <c r="E6" s="1533"/>
      <c r="F6" s="1531" t="s">
        <v>1059</v>
      </c>
      <c r="G6" s="1532"/>
    </row>
    <row r="7" spans="1:9" ht="30.75" customHeight="1">
      <c r="A7" s="1549"/>
      <c r="B7" s="262" t="s">
        <v>373</v>
      </c>
      <c r="C7" s="781" t="s">
        <v>374</v>
      </c>
      <c r="D7" s="262" t="s">
        <v>373</v>
      </c>
      <c r="E7" s="781" t="s">
        <v>374</v>
      </c>
      <c r="F7" s="262" t="s">
        <v>373</v>
      </c>
      <c r="G7" s="798" t="s">
        <v>374</v>
      </c>
    </row>
    <row r="8" spans="1:9" ht="31.5" customHeight="1" thickBot="1">
      <c r="A8" s="1549"/>
      <c r="B8" s="782" t="s">
        <v>1027</v>
      </c>
      <c r="C8" s="263" t="s">
        <v>1060</v>
      </c>
      <c r="D8" s="782" t="s">
        <v>1027</v>
      </c>
      <c r="E8" s="263" t="s">
        <v>1060</v>
      </c>
      <c r="F8" s="782" t="s">
        <v>1027</v>
      </c>
      <c r="G8" s="272" t="s">
        <v>1060</v>
      </c>
    </row>
    <row r="9" spans="1:9" ht="27.75" customHeight="1">
      <c r="A9" s="75" t="s">
        <v>452</v>
      </c>
      <c r="B9" s="483" t="s">
        <v>393</v>
      </c>
      <c r="C9" s="483" t="s">
        <v>393</v>
      </c>
      <c r="D9" s="483" t="s">
        <v>393</v>
      </c>
      <c r="E9" s="483" t="s">
        <v>393</v>
      </c>
      <c r="F9" s="498">
        <v>2900</v>
      </c>
      <c r="G9" s="484">
        <v>2079</v>
      </c>
    </row>
    <row r="10" spans="1:9">
      <c r="A10" s="66" t="s">
        <v>454</v>
      </c>
      <c r="B10" s="485" t="s">
        <v>393</v>
      </c>
      <c r="C10" s="485" t="s">
        <v>393</v>
      </c>
      <c r="D10" s="485" t="s">
        <v>393</v>
      </c>
      <c r="E10" s="485" t="s">
        <v>393</v>
      </c>
      <c r="F10" s="500">
        <v>100</v>
      </c>
      <c r="G10" s="486">
        <v>101</v>
      </c>
    </row>
    <row r="11" spans="1:9">
      <c r="A11" s="66" t="s">
        <v>455</v>
      </c>
      <c r="B11" s="485" t="s">
        <v>393</v>
      </c>
      <c r="C11" s="485" t="s">
        <v>393</v>
      </c>
      <c r="D11" s="485" t="s">
        <v>393</v>
      </c>
      <c r="E11" s="500" t="s">
        <v>393</v>
      </c>
      <c r="F11" s="500">
        <v>2400</v>
      </c>
      <c r="G11" s="486">
        <v>1624</v>
      </c>
    </row>
    <row r="12" spans="1:9">
      <c r="A12" s="76" t="s">
        <v>456</v>
      </c>
      <c r="B12" s="490" t="s">
        <v>393</v>
      </c>
      <c r="C12" s="502" t="s">
        <v>393</v>
      </c>
      <c r="D12" s="490" t="s">
        <v>393</v>
      </c>
      <c r="E12" s="490" t="s">
        <v>393</v>
      </c>
      <c r="F12" s="502">
        <v>5400</v>
      </c>
      <c r="G12" s="504">
        <v>3804</v>
      </c>
    </row>
    <row r="13" spans="1:9">
      <c r="A13" s="68"/>
      <c r="B13" s="485"/>
      <c r="C13" s="485"/>
      <c r="D13" s="485"/>
      <c r="E13" s="485"/>
      <c r="F13" s="500"/>
      <c r="G13" s="486"/>
    </row>
    <row r="14" spans="1:9">
      <c r="A14" s="76" t="s">
        <v>457</v>
      </c>
      <c r="B14" s="490" t="s">
        <v>393</v>
      </c>
      <c r="C14" s="502" t="s">
        <v>393</v>
      </c>
      <c r="D14" s="490" t="s">
        <v>393</v>
      </c>
      <c r="E14" s="490" t="s">
        <v>393</v>
      </c>
      <c r="F14" s="502">
        <v>200</v>
      </c>
      <c r="G14" s="504">
        <v>260</v>
      </c>
    </row>
    <row r="15" spans="1:9">
      <c r="A15" s="68"/>
      <c r="B15" s="485"/>
      <c r="C15" s="485"/>
      <c r="D15" s="485"/>
      <c r="E15" s="485"/>
      <c r="F15" s="500"/>
      <c r="G15" s="486"/>
    </row>
    <row r="16" spans="1:9">
      <c r="A16" s="76" t="s">
        <v>458</v>
      </c>
      <c r="B16" s="490" t="s">
        <v>393</v>
      </c>
      <c r="C16" s="502" t="s">
        <v>393</v>
      </c>
      <c r="D16" s="490" t="s">
        <v>393</v>
      </c>
      <c r="E16" s="490" t="s">
        <v>393</v>
      </c>
      <c r="F16" s="502">
        <v>100</v>
      </c>
      <c r="G16" s="504">
        <v>80</v>
      </c>
    </row>
    <row r="17" spans="1:7">
      <c r="A17" s="68"/>
      <c r="B17" s="485"/>
      <c r="C17" s="485"/>
      <c r="D17" s="485"/>
      <c r="E17" s="485"/>
      <c r="F17" s="500"/>
      <c r="G17" s="486"/>
    </row>
    <row r="18" spans="1:7">
      <c r="A18" s="973" t="s">
        <v>537</v>
      </c>
      <c r="B18" s="485">
        <v>100</v>
      </c>
      <c r="C18" s="485">
        <v>150</v>
      </c>
      <c r="D18" s="485"/>
      <c r="E18" s="485"/>
      <c r="F18" s="500"/>
      <c r="G18" s="486"/>
    </row>
    <row r="19" spans="1:7">
      <c r="A19" s="66" t="s">
        <v>460</v>
      </c>
      <c r="B19" s="499">
        <v>750</v>
      </c>
      <c r="C19" s="485">
        <v>925</v>
      </c>
      <c r="D19" s="485" t="s">
        <v>393</v>
      </c>
      <c r="E19" s="485" t="s">
        <v>393</v>
      </c>
      <c r="F19" s="500" t="s">
        <v>393</v>
      </c>
      <c r="G19" s="486" t="s">
        <v>393</v>
      </c>
    </row>
    <row r="20" spans="1:7" s="347" customFormat="1">
      <c r="A20" s="66" t="s">
        <v>461</v>
      </c>
      <c r="B20" s="499">
        <v>280</v>
      </c>
      <c r="C20" s="485">
        <v>392</v>
      </c>
      <c r="D20" s="485" t="s">
        <v>393</v>
      </c>
      <c r="E20" s="485" t="s">
        <v>393</v>
      </c>
      <c r="F20" s="500" t="s">
        <v>393</v>
      </c>
      <c r="G20" s="486" t="s">
        <v>393</v>
      </c>
    </row>
    <row r="21" spans="1:7">
      <c r="A21" s="76" t="s">
        <v>462</v>
      </c>
      <c r="B21" s="490">
        <v>1130</v>
      </c>
      <c r="C21" s="502">
        <v>1467</v>
      </c>
      <c r="D21" s="490" t="s">
        <v>393</v>
      </c>
      <c r="E21" s="490" t="s">
        <v>393</v>
      </c>
      <c r="F21" s="502" t="s">
        <v>393</v>
      </c>
      <c r="G21" s="504" t="s">
        <v>393</v>
      </c>
    </row>
    <row r="22" spans="1:7">
      <c r="A22" s="68"/>
      <c r="B22" s="485"/>
      <c r="C22" s="485"/>
      <c r="D22" s="485"/>
      <c r="E22" s="485"/>
      <c r="F22" s="500"/>
      <c r="G22" s="486"/>
    </row>
    <row r="23" spans="1:7" s="347" customFormat="1">
      <c r="A23" s="66" t="s">
        <v>469</v>
      </c>
      <c r="B23" s="485" t="s">
        <v>393</v>
      </c>
      <c r="C23" s="485" t="s">
        <v>393</v>
      </c>
      <c r="D23" s="485" t="s">
        <v>393</v>
      </c>
      <c r="E23" s="485" t="s">
        <v>393</v>
      </c>
      <c r="F23" s="500">
        <v>800</v>
      </c>
      <c r="G23" s="486">
        <v>816</v>
      </c>
    </row>
    <row r="24" spans="1:7">
      <c r="A24" s="76" t="s">
        <v>473</v>
      </c>
      <c r="B24" s="490" t="s">
        <v>393</v>
      </c>
      <c r="C24" s="502" t="s">
        <v>393</v>
      </c>
      <c r="D24" s="490" t="s">
        <v>393</v>
      </c>
      <c r="E24" s="490" t="s">
        <v>393</v>
      </c>
      <c r="F24" s="502">
        <v>800</v>
      </c>
      <c r="G24" s="504">
        <v>816</v>
      </c>
    </row>
    <row r="25" spans="1:7">
      <c r="A25" s="68"/>
      <c r="B25" s="485"/>
      <c r="C25" s="485"/>
      <c r="D25" s="485"/>
      <c r="E25" s="485"/>
      <c r="F25" s="500"/>
      <c r="G25" s="486"/>
    </row>
    <row r="26" spans="1:7">
      <c r="A26" s="76" t="s">
        <v>474</v>
      </c>
      <c r="B26" s="490" t="s">
        <v>393</v>
      </c>
      <c r="C26" s="502" t="s">
        <v>393</v>
      </c>
      <c r="D26" s="490" t="s">
        <v>393</v>
      </c>
      <c r="E26" s="490" t="s">
        <v>393</v>
      </c>
      <c r="F26" s="502">
        <v>10</v>
      </c>
      <c r="G26" s="504">
        <v>9</v>
      </c>
    </row>
    <row r="27" spans="1:7">
      <c r="A27" s="66"/>
      <c r="B27" s="485"/>
      <c r="C27" s="485"/>
      <c r="D27" s="485"/>
      <c r="E27" s="485"/>
      <c r="F27" s="500"/>
      <c r="G27" s="486"/>
    </row>
    <row r="28" spans="1:7">
      <c r="A28" s="66" t="s">
        <v>486</v>
      </c>
      <c r="B28" s="485" t="s">
        <v>393</v>
      </c>
      <c r="C28" s="485" t="s">
        <v>393</v>
      </c>
      <c r="D28" s="485" t="s">
        <v>393</v>
      </c>
      <c r="E28" s="485" t="s">
        <v>393</v>
      </c>
      <c r="F28" s="500">
        <v>170</v>
      </c>
      <c r="G28" s="486">
        <v>60</v>
      </c>
    </row>
    <row r="29" spans="1:7">
      <c r="A29" s="76" t="s">
        <v>565</v>
      </c>
      <c r="B29" s="490" t="s">
        <v>393</v>
      </c>
      <c r="C29" s="502" t="s">
        <v>393</v>
      </c>
      <c r="D29" s="490" t="s">
        <v>393</v>
      </c>
      <c r="E29" s="490" t="s">
        <v>393</v>
      </c>
      <c r="F29" s="502">
        <v>170</v>
      </c>
      <c r="G29" s="504">
        <v>60</v>
      </c>
    </row>
    <row r="30" spans="1:7">
      <c r="A30" s="66"/>
      <c r="B30" s="485"/>
      <c r="C30" s="485"/>
      <c r="D30" s="485"/>
      <c r="E30" s="485"/>
      <c r="F30" s="500"/>
      <c r="G30" s="486"/>
    </row>
    <row r="31" spans="1:7">
      <c r="A31" s="66" t="s">
        <v>492</v>
      </c>
      <c r="B31" s="485" t="s">
        <v>393</v>
      </c>
      <c r="C31" s="485" t="s">
        <v>393</v>
      </c>
      <c r="D31" s="485" t="s">
        <v>393</v>
      </c>
      <c r="E31" s="485" t="s">
        <v>393</v>
      </c>
      <c r="F31" s="500">
        <v>700</v>
      </c>
      <c r="G31" s="486">
        <v>1050</v>
      </c>
    </row>
    <row r="32" spans="1:7">
      <c r="A32" s="76" t="s">
        <v>495</v>
      </c>
      <c r="B32" s="490" t="s">
        <v>393</v>
      </c>
      <c r="C32" s="502" t="s">
        <v>393</v>
      </c>
      <c r="D32" s="490" t="s">
        <v>393</v>
      </c>
      <c r="E32" s="490" t="s">
        <v>393</v>
      </c>
      <c r="F32" s="502">
        <v>700</v>
      </c>
      <c r="G32" s="504">
        <v>1050</v>
      </c>
    </row>
    <row r="33" spans="1:7">
      <c r="A33" s="68"/>
      <c r="B33" s="485"/>
      <c r="C33" s="485"/>
      <c r="D33" s="485"/>
      <c r="E33" s="485"/>
      <c r="F33" s="500"/>
      <c r="G33" s="486"/>
    </row>
    <row r="34" spans="1:7">
      <c r="A34" s="76" t="s">
        <v>496</v>
      </c>
      <c r="B34" s="490" t="s">
        <v>393</v>
      </c>
      <c r="C34" s="502" t="s">
        <v>393</v>
      </c>
      <c r="D34" s="490" t="s">
        <v>393</v>
      </c>
      <c r="E34" s="490" t="s">
        <v>393</v>
      </c>
      <c r="F34" s="502">
        <v>5700</v>
      </c>
      <c r="G34" s="504">
        <v>11853</v>
      </c>
    </row>
    <row r="35" spans="1:7">
      <c r="A35" s="66"/>
      <c r="B35" s="485"/>
      <c r="C35" s="485"/>
      <c r="D35" s="485"/>
      <c r="E35" s="485"/>
      <c r="F35" s="500"/>
      <c r="G35" s="486"/>
    </row>
    <row r="36" spans="1:7">
      <c r="A36" s="66" t="s">
        <v>497</v>
      </c>
      <c r="B36" s="485" t="s">
        <v>393</v>
      </c>
      <c r="C36" s="485" t="s">
        <v>393</v>
      </c>
      <c r="D36" s="485" t="s">
        <v>393</v>
      </c>
      <c r="E36" s="485" t="s">
        <v>393</v>
      </c>
      <c r="F36" s="500">
        <v>100</v>
      </c>
      <c r="G36" s="486">
        <v>212</v>
      </c>
    </row>
    <row r="37" spans="1:7">
      <c r="A37" s="66" t="s">
        <v>498</v>
      </c>
      <c r="B37" s="485" t="s">
        <v>393</v>
      </c>
      <c r="C37" s="485" t="s">
        <v>393</v>
      </c>
      <c r="D37" s="485" t="s">
        <v>393</v>
      </c>
      <c r="E37" s="485" t="s">
        <v>393</v>
      </c>
      <c r="F37" s="500">
        <v>100</v>
      </c>
      <c r="G37" s="486">
        <v>212</v>
      </c>
    </row>
    <row r="38" spans="1:7">
      <c r="A38" s="76" t="s">
        <v>499</v>
      </c>
      <c r="B38" s="490" t="s">
        <v>393</v>
      </c>
      <c r="C38" s="502" t="s">
        <v>393</v>
      </c>
      <c r="D38" s="490" t="s">
        <v>393</v>
      </c>
      <c r="E38" s="490" t="s">
        <v>393</v>
      </c>
      <c r="F38" s="502">
        <v>200</v>
      </c>
      <c r="G38" s="504">
        <v>424</v>
      </c>
    </row>
    <row r="39" spans="1:7">
      <c r="A39" s="66"/>
      <c r="B39" s="485"/>
      <c r="C39" s="485"/>
      <c r="D39" s="485"/>
      <c r="E39" s="485"/>
      <c r="F39" s="500"/>
      <c r="G39" s="486"/>
    </row>
    <row r="40" spans="1:7">
      <c r="A40" s="66" t="s">
        <v>500</v>
      </c>
      <c r="B40" s="499">
        <v>30</v>
      </c>
      <c r="C40" s="485">
        <v>60</v>
      </c>
      <c r="D40" s="485" t="s">
        <v>393</v>
      </c>
      <c r="E40" s="485" t="s">
        <v>393</v>
      </c>
      <c r="F40" s="500">
        <v>770</v>
      </c>
      <c r="G40" s="486">
        <v>8840</v>
      </c>
    </row>
    <row r="41" spans="1:7">
      <c r="A41" s="66" t="s">
        <v>501</v>
      </c>
      <c r="B41" s="499">
        <v>4762</v>
      </c>
      <c r="C41" s="485">
        <v>7143</v>
      </c>
      <c r="D41" s="485" t="s">
        <v>393</v>
      </c>
      <c r="E41" s="485" t="s">
        <v>393</v>
      </c>
      <c r="F41" s="500">
        <v>9669</v>
      </c>
      <c r="G41" s="486">
        <v>14504</v>
      </c>
    </row>
    <row r="42" spans="1:7">
      <c r="A42" s="66" t="s">
        <v>502</v>
      </c>
      <c r="B42" s="485"/>
      <c r="C42" s="485" t="s">
        <v>393</v>
      </c>
      <c r="D42" s="485" t="s">
        <v>393</v>
      </c>
      <c r="E42" s="485" t="s">
        <v>393</v>
      </c>
      <c r="F42" s="500">
        <v>500</v>
      </c>
      <c r="G42" s="486">
        <v>650</v>
      </c>
    </row>
    <row r="43" spans="1:7">
      <c r="A43" s="66" t="s">
        <v>506</v>
      </c>
      <c r="B43" s="485" t="s">
        <v>393</v>
      </c>
      <c r="C43" s="485" t="s">
        <v>393</v>
      </c>
      <c r="D43" s="485" t="s">
        <v>393</v>
      </c>
      <c r="E43" s="485" t="s">
        <v>393</v>
      </c>
      <c r="F43" s="500">
        <v>1300</v>
      </c>
      <c r="G43" s="486">
        <v>2340</v>
      </c>
    </row>
    <row r="44" spans="1:7">
      <c r="A44" s="66" t="s">
        <v>507</v>
      </c>
      <c r="B44" s="499">
        <v>7100</v>
      </c>
      <c r="C44" s="485">
        <v>5858</v>
      </c>
      <c r="D44" s="485" t="s">
        <v>393</v>
      </c>
      <c r="E44" s="485" t="s">
        <v>393</v>
      </c>
      <c r="F44" s="500" t="s">
        <v>393</v>
      </c>
      <c r="G44" s="486" t="s">
        <v>393</v>
      </c>
    </row>
    <row r="45" spans="1:7">
      <c r="A45" s="76" t="s">
        <v>508</v>
      </c>
      <c r="B45" s="490">
        <v>11892</v>
      </c>
      <c r="C45" s="502">
        <v>13061</v>
      </c>
      <c r="D45" s="490" t="s">
        <v>393</v>
      </c>
      <c r="E45" s="490" t="s">
        <v>393</v>
      </c>
      <c r="F45" s="502">
        <v>12239</v>
      </c>
      <c r="G45" s="504">
        <v>26334</v>
      </c>
    </row>
    <row r="46" spans="1:7">
      <c r="A46" s="66"/>
      <c r="B46" s="485"/>
      <c r="C46" s="485"/>
      <c r="D46" s="485"/>
      <c r="E46" s="485"/>
      <c r="F46" s="500"/>
      <c r="G46" s="486"/>
    </row>
    <row r="47" spans="1:7">
      <c r="A47" s="973" t="s">
        <v>509</v>
      </c>
      <c r="B47" s="485" t="s">
        <v>393</v>
      </c>
      <c r="C47" s="485" t="s">
        <v>393</v>
      </c>
      <c r="D47" s="485" t="s">
        <v>393</v>
      </c>
      <c r="E47" s="485" t="s">
        <v>393</v>
      </c>
      <c r="F47" s="500">
        <v>2100</v>
      </c>
      <c r="G47" s="486">
        <v>774</v>
      </c>
    </row>
    <row r="48" spans="1:7">
      <c r="A48" s="973" t="s">
        <v>1262</v>
      </c>
      <c r="B48" s="485" t="s">
        <v>393</v>
      </c>
      <c r="C48" s="500" t="s">
        <v>393</v>
      </c>
      <c r="D48" s="485" t="s">
        <v>393</v>
      </c>
      <c r="E48" s="485" t="s">
        <v>393</v>
      </c>
      <c r="F48" s="500">
        <v>860</v>
      </c>
      <c r="G48" s="509">
        <v>285</v>
      </c>
    </row>
    <row r="49" spans="1:7">
      <c r="A49" s="76" t="s">
        <v>511</v>
      </c>
      <c r="B49" s="490" t="s">
        <v>393</v>
      </c>
      <c r="C49" s="490" t="s">
        <v>393</v>
      </c>
      <c r="D49" s="490" t="s">
        <v>393</v>
      </c>
      <c r="E49" s="490" t="s">
        <v>393</v>
      </c>
      <c r="F49" s="502">
        <v>2960</v>
      </c>
      <c r="G49" s="491">
        <v>1059</v>
      </c>
    </row>
    <row r="50" spans="1:7">
      <c r="A50" s="68"/>
      <c r="B50" s="485"/>
      <c r="C50" s="485"/>
      <c r="D50" s="485"/>
      <c r="E50" s="485"/>
      <c r="F50" s="485"/>
      <c r="G50" s="486"/>
    </row>
    <row r="51" spans="1:7" ht="13.5" thickBot="1">
      <c r="A51" s="69" t="s">
        <v>512</v>
      </c>
      <c r="B51" s="494">
        <v>13022</v>
      </c>
      <c r="C51" s="505">
        <v>14528</v>
      </c>
      <c r="D51" s="494" t="s">
        <v>393</v>
      </c>
      <c r="E51" s="494" t="s">
        <v>393</v>
      </c>
      <c r="F51" s="505">
        <v>28479</v>
      </c>
      <c r="G51" s="506">
        <v>45749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Hoja188">
    <pageSetUpPr fitToPage="1"/>
  </sheetPr>
  <dimension ref="A1:F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>
      <c r="A1" s="1522" t="s">
        <v>369</v>
      </c>
      <c r="B1" s="1522"/>
      <c r="C1" s="1522"/>
      <c r="D1" s="1522"/>
    </row>
    <row r="2" spans="1:6" s="3" customFormat="1" ht="12.75" customHeight="1"/>
    <row r="3" spans="1:6" s="3" customFormat="1" ht="15">
      <c r="A3" s="1523" t="s">
        <v>1061</v>
      </c>
      <c r="B3" s="1523"/>
      <c r="C3" s="1523"/>
      <c r="D3" s="1523"/>
      <c r="E3" s="239"/>
      <c r="F3" s="239"/>
    </row>
    <row r="4" spans="1:6" s="3" customFormat="1" ht="20.25" customHeight="1">
      <c r="A4" s="1585" t="s">
        <v>1062</v>
      </c>
      <c r="B4" s="1585"/>
      <c r="C4" s="1585"/>
      <c r="D4" s="1585"/>
      <c r="E4" s="239"/>
    </row>
    <row r="5" spans="1:6" s="3" customFormat="1" ht="13.5" customHeight="1" thickBot="1">
      <c r="A5" s="5"/>
      <c r="B5" s="6"/>
      <c r="C5" s="6"/>
      <c r="D5" s="6"/>
    </row>
    <row r="6" spans="1:6">
      <c r="A6" s="1553" t="s">
        <v>372</v>
      </c>
      <c r="B6" s="829"/>
      <c r="C6" s="829"/>
      <c r="D6" s="831"/>
    </row>
    <row r="7" spans="1:6">
      <c r="A7" s="1554"/>
      <c r="B7" s="832" t="s">
        <v>373</v>
      </c>
      <c r="C7" s="832" t="s">
        <v>380</v>
      </c>
      <c r="D7" s="834" t="s">
        <v>374</v>
      </c>
    </row>
    <row r="8" spans="1:6">
      <c r="A8" s="1554"/>
      <c r="B8" s="832" t="s">
        <v>1027</v>
      </c>
      <c r="C8" s="832" t="s">
        <v>1051</v>
      </c>
      <c r="D8" s="834" t="s">
        <v>1033</v>
      </c>
    </row>
    <row r="9" spans="1:6" ht="37.5" customHeight="1" thickBot="1">
      <c r="A9" s="1555"/>
      <c r="B9" s="835"/>
      <c r="C9" s="835"/>
      <c r="D9" s="805" t="s">
        <v>1034</v>
      </c>
    </row>
    <row r="10" spans="1:6" ht="24.75" customHeight="1">
      <c r="A10" s="102">
        <v>2004</v>
      </c>
      <c r="B10" s="1442">
        <v>35150</v>
      </c>
      <c r="C10" s="1442">
        <v>1413.0583214793742</v>
      </c>
      <c r="D10" s="1443">
        <v>49669</v>
      </c>
    </row>
    <row r="11" spans="1:6">
      <c r="A11" s="102">
        <v>2005</v>
      </c>
      <c r="B11" s="1442">
        <v>37551</v>
      </c>
      <c r="C11" s="1442">
        <v>1203.7761977044552</v>
      </c>
      <c r="D11" s="1443">
        <v>45203</v>
      </c>
    </row>
    <row r="12" spans="1:6">
      <c r="A12" s="102">
        <v>2006</v>
      </c>
      <c r="B12" s="1442">
        <v>35447</v>
      </c>
      <c r="C12" s="1442">
        <v>978.39027280164748</v>
      </c>
      <c r="D12" s="1443">
        <v>34681</v>
      </c>
    </row>
    <row r="13" spans="1:6">
      <c r="A13" s="102">
        <v>2007</v>
      </c>
      <c r="B13" s="1442">
        <v>35800</v>
      </c>
      <c r="C13" s="1442">
        <v>938.99441340782118</v>
      </c>
      <c r="D13" s="1443">
        <v>33616</v>
      </c>
    </row>
    <row r="14" spans="1:6">
      <c r="A14" s="102">
        <v>2008</v>
      </c>
      <c r="B14" s="1442">
        <v>30773</v>
      </c>
      <c r="C14" s="1442">
        <v>1126.2145387190069</v>
      </c>
      <c r="D14" s="1443">
        <v>34657</v>
      </c>
    </row>
    <row r="15" spans="1:6">
      <c r="A15" s="102">
        <v>2009</v>
      </c>
      <c r="B15" s="1442">
        <v>23105</v>
      </c>
      <c r="C15" s="1442">
        <v>778.31638173555507</v>
      </c>
      <c r="D15" s="1443">
        <v>17983</v>
      </c>
    </row>
    <row r="16" spans="1:6">
      <c r="A16" s="102">
        <v>2010</v>
      </c>
      <c r="B16" s="1442">
        <v>19496</v>
      </c>
      <c r="C16" s="1442">
        <v>784.82765695527291</v>
      </c>
      <c r="D16" s="1443">
        <v>15301</v>
      </c>
    </row>
    <row r="17" spans="1:4">
      <c r="A17" s="102">
        <v>2011</v>
      </c>
      <c r="B17" s="1442">
        <v>17410</v>
      </c>
      <c r="C17" s="1442">
        <v>794.9454336588168</v>
      </c>
      <c r="D17" s="1443">
        <v>13840</v>
      </c>
    </row>
    <row r="18" spans="1:4">
      <c r="A18" s="102">
        <v>2012</v>
      </c>
      <c r="B18" s="1442">
        <v>16373</v>
      </c>
      <c r="C18" s="1442">
        <v>796.31099981677153</v>
      </c>
      <c r="D18" s="1443">
        <v>13038</v>
      </c>
    </row>
    <row r="19" spans="1:4">
      <c r="A19" s="102">
        <v>2013</v>
      </c>
      <c r="B19" s="1442">
        <v>15043</v>
      </c>
      <c r="C19" s="1442">
        <v>797.24788938376651</v>
      </c>
      <c r="D19" s="1443">
        <v>11993</v>
      </c>
    </row>
    <row r="20" spans="1:4" ht="13.5" thickBot="1">
      <c r="A20" s="143">
        <v>2014</v>
      </c>
      <c r="B20" s="1444">
        <v>14063</v>
      </c>
      <c r="C20" s="1444">
        <f>D20/B20*1000</f>
        <v>774.87022683637917</v>
      </c>
      <c r="D20" s="1445">
        <v>10897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71">
    <pageSetUpPr fitToPage="1"/>
  </sheetPr>
  <dimension ref="A1:I23"/>
  <sheetViews>
    <sheetView showGridLines="0" topLeftCell="B1" zoomScaleNormal="100" zoomScaleSheetLayoutView="75" workbookViewId="0">
      <selection activeCell="G42" sqref="G42"/>
    </sheetView>
  </sheetViews>
  <sheetFormatPr baseColWidth="10" defaultRowHeight="12.75"/>
  <cols>
    <col min="1" max="7" width="21.85546875" customWidth="1"/>
    <col min="8" max="8" width="11.7109375" bestFit="1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8" s="3" customFormat="1" ht="12.75" customHeight="1"/>
    <row r="3" spans="1:8" s="3" customFormat="1" ht="36.75" customHeight="1">
      <c r="A3" s="1560" t="s">
        <v>584</v>
      </c>
      <c r="B3" s="1560"/>
      <c r="C3" s="1560"/>
      <c r="D3" s="1560"/>
      <c r="E3" s="1560"/>
      <c r="F3" s="1560"/>
      <c r="G3" s="1560"/>
    </row>
    <row r="4" spans="1:8" s="3" customFormat="1" ht="13.5" customHeight="1" thickBot="1">
      <c r="A4" s="5"/>
      <c r="B4" s="6"/>
      <c r="C4" s="6"/>
      <c r="D4" s="6"/>
      <c r="E4" s="6"/>
      <c r="F4" s="6"/>
      <c r="G4" s="6"/>
    </row>
    <row r="5" spans="1:8">
      <c r="A5" s="1553" t="s">
        <v>372</v>
      </c>
      <c r="B5" s="92"/>
      <c r="C5" s="92"/>
      <c r="D5" s="92"/>
      <c r="E5" s="93"/>
      <c r="F5" s="93" t="s">
        <v>514</v>
      </c>
      <c r="G5" s="94"/>
    </row>
    <row r="6" spans="1:8" ht="13.15" customHeight="1">
      <c r="A6" s="1554"/>
      <c r="B6" s="95" t="s">
        <v>373</v>
      </c>
      <c r="C6" s="95" t="s">
        <v>380</v>
      </c>
      <c r="D6" s="95" t="s">
        <v>374</v>
      </c>
      <c r="E6" s="96" t="s">
        <v>444</v>
      </c>
      <c r="F6" s="95" t="s">
        <v>515</v>
      </c>
      <c r="G6" s="97" t="s">
        <v>516</v>
      </c>
    </row>
    <row r="7" spans="1:8">
      <c r="A7" s="1554"/>
      <c r="B7" s="95" t="s">
        <v>376</v>
      </c>
      <c r="C7" s="95" t="s">
        <v>517</v>
      </c>
      <c r="D7" s="96" t="s">
        <v>377</v>
      </c>
      <c r="E7" s="96" t="s">
        <v>377</v>
      </c>
      <c r="F7" s="95" t="s">
        <v>518</v>
      </c>
      <c r="G7" s="97" t="s">
        <v>378</v>
      </c>
    </row>
    <row r="8" spans="1:8" ht="13.5" thickBot="1">
      <c r="A8" s="1555"/>
      <c r="B8" s="98"/>
      <c r="C8" s="98"/>
      <c r="D8" s="98"/>
      <c r="E8" s="99"/>
      <c r="F8" s="99" t="s">
        <v>519</v>
      </c>
      <c r="G8" s="100"/>
    </row>
    <row r="9" spans="1:8" ht="25.5" customHeight="1">
      <c r="A9" s="102">
        <v>2004</v>
      </c>
      <c r="B9" s="1316">
        <v>479.80099999999999</v>
      </c>
      <c r="C9" s="1316">
        <v>100.69064049470511</v>
      </c>
      <c r="D9" s="1316">
        <v>4831.1469999999999</v>
      </c>
      <c r="E9" s="1055"/>
      <c r="F9" s="1055">
        <v>14.67</v>
      </c>
      <c r="G9" s="866">
        <v>708729.26489999995</v>
      </c>
      <c r="H9" s="106"/>
    </row>
    <row r="10" spans="1:8">
      <c r="A10" s="14">
        <v>2005</v>
      </c>
      <c r="B10" s="1317">
        <v>414.298</v>
      </c>
      <c r="C10" s="1316">
        <v>96.099184644869155</v>
      </c>
      <c r="D10" s="1317">
        <v>3981.37</v>
      </c>
      <c r="E10" s="824"/>
      <c r="F10" s="824">
        <v>13.5</v>
      </c>
      <c r="G10" s="866">
        <v>537484.94999999995</v>
      </c>
      <c r="H10" s="106"/>
    </row>
    <row r="11" spans="1:8">
      <c r="A11" s="14">
        <v>2006</v>
      </c>
      <c r="B11" s="1317">
        <v>344.4</v>
      </c>
      <c r="C11" s="1316">
        <v>97.436759581881546</v>
      </c>
      <c r="D11" s="1317">
        <v>3355.7220000000002</v>
      </c>
      <c r="E11" s="824"/>
      <c r="F11" s="824">
        <v>15.19</v>
      </c>
      <c r="G11" s="866">
        <v>509734.17180000001</v>
      </c>
      <c r="H11" s="106"/>
    </row>
    <row r="12" spans="1:8">
      <c r="A12" s="14">
        <v>2007</v>
      </c>
      <c r="B12" s="1317">
        <v>360.99799999999999</v>
      </c>
      <c r="C12" s="1316">
        <v>100.02650984215978</v>
      </c>
      <c r="D12" s="1317">
        <v>3610.9369999999999</v>
      </c>
      <c r="E12" s="824"/>
      <c r="F12" s="824">
        <v>20.45</v>
      </c>
      <c r="G12" s="866">
        <v>738436.6165</v>
      </c>
      <c r="H12" s="106"/>
    </row>
    <row r="13" spans="1:8">
      <c r="A13" s="14">
        <v>2008</v>
      </c>
      <c r="B13" s="1317">
        <v>371.73200000000003</v>
      </c>
      <c r="C13" s="1316">
        <v>100.00944228637834</v>
      </c>
      <c r="D13" s="1317">
        <v>3717.6709999999998</v>
      </c>
      <c r="E13" s="824"/>
      <c r="F13" s="824">
        <v>18.2</v>
      </c>
      <c r="G13" s="866">
        <v>676616.12199999986</v>
      </c>
      <c r="H13" s="106"/>
    </row>
    <row r="14" spans="1:8">
      <c r="A14" s="14">
        <v>2009</v>
      </c>
      <c r="B14" s="1317">
        <v>348.94900000000001</v>
      </c>
      <c r="C14" s="1316">
        <v>100.74873405569295</v>
      </c>
      <c r="D14" s="1317">
        <v>3515.6170000000002</v>
      </c>
      <c r="E14" s="824" t="s">
        <v>393</v>
      </c>
      <c r="F14" s="824">
        <v>14.42</v>
      </c>
      <c r="G14" s="866">
        <v>506951.97140000004</v>
      </c>
      <c r="H14" s="106"/>
    </row>
    <row r="15" spans="1:8">
      <c r="A15" s="14">
        <v>2010</v>
      </c>
      <c r="B15" s="1317">
        <v>314.99</v>
      </c>
      <c r="C15" s="1316">
        <v>105.55322391187021</v>
      </c>
      <c r="D15" s="1317">
        <v>3324.8209999999999</v>
      </c>
      <c r="E15" s="824">
        <v>159.90600000000001</v>
      </c>
      <c r="F15" s="824">
        <v>18.28</v>
      </c>
      <c r="G15" s="866">
        <v>607777.27879999997</v>
      </c>
      <c r="H15" s="106"/>
    </row>
    <row r="16" spans="1:8">
      <c r="A16" s="14">
        <v>2011</v>
      </c>
      <c r="B16" s="1317">
        <v>369.26400000000001</v>
      </c>
      <c r="C16" s="1316">
        <v>113.73778651588023</v>
      </c>
      <c r="D16" s="1317">
        <v>4199.9269999999997</v>
      </c>
      <c r="E16" s="824">
        <v>49.5</v>
      </c>
      <c r="F16" s="824">
        <v>21.69</v>
      </c>
      <c r="G16" s="866">
        <v>910964.16629999992</v>
      </c>
      <c r="H16" s="106"/>
    </row>
    <row r="17" spans="1:9">
      <c r="A17" s="14">
        <v>2012</v>
      </c>
      <c r="B17" s="1317">
        <v>390.43299999999999</v>
      </c>
      <c r="C17" s="1316">
        <v>109.16382580365902</v>
      </c>
      <c r="D17" s="1317">
        <v>4262.116</v>
      </c>
      <c r="E17" s="824">
        <v>292.62</v>
      </c>
      <c r="F17" s="824">
        <v>23.3</v>
      </c>
      <c r="G17" s="866">
        <v>993073.02800000005</v>
      </c>
      <c r="H17" s="106"/>
      <c r="I17" s="210"/>
    </row>
    <row r="18" spans="1:9">
      <c r="A18" s="14">
        <v>2013</v>
      </c>
      <c r="B18" s="1317">
        <v>442.298</v>
      </c>
      <c r="C18" s="1316">
        <v>110.52417148619257</v>
      </c>
      <c r="D18" s="1317">
        <v>4888.4620000000004</v>
      </c>
      <c r="E18" s="824">
        <v>229.952</v>
      </c>
      <c r="F18" s="1319">
        <v>19.89</v>
      </c>
      <c r="G18" s="867">
        <v>972315.09180000005</v>
      </c>
      <c r="H18" s="106"/>
    </row>
    <row r="19" spans="1:9" ht="13.5" thickBot="1">
      <c r="A19" s="14">
        <v>2014</v>
      </c>
      <c r="B19" s="1317">
        <v>421.60500000000002</v>
      </c>
      <c r="C19" s="1316">
        <f>D19/B19*10</f>
        <v>114.103129706716</v>
      </c>
      <c r="D19" s="1317">
        <v>4810.6450000000004</v>
      </c>
      <c r="E19" s="824">
        <v>265.101</v>
      </c>
      <c r="F19" s="1320">
        <v>16.97</v>
      </c>
      <c r="G19" s="1329">
        <v>816366</v>
      </c>
      <c r="H19" s="106"/>
    </row>
    <row r="20" spans="1:9" ht="13.15" customHeight="1">
      <c r="A20" s="1570" t="s">
        <v>585</v>
      </c>
      <c r="B20" s="1570"/>
      <c r="C20" s="1570"/>
      <c r="D20" s="109"/>
      <c r="E20" s="109"/>
      <c r="F20" s="109"/>
      <c r="G20" s="109"/>
    </row>
    <row r="21" spans="1:9">
      <c r="A21" s="138"/>
      <c r="B21" s="24"/>
      <c r="C21" s="24"/>
      <c r="D21" s="24"/>
      <c r="E21" s="24"/>
      <c r="F21" s="24"/>
      <c r="G21" s="24"/>
    </row>
    <row r="22" spans="1:9">
      <c r="A22" s="24"/>
      <c r="B22" s="24"/>
      <c r="C22" s="24"/>
      <c r="D22" s="24"/>
      <c r="E22" s="24"/>
      <c r="F22" s="24"/>
      <c r="G22" s="24"/>
    </row>
    <row r="23" spans="1:9">
      <c r="A23" s="24"/>
      <c r="B23" s="24"/>
      <c r="C23" s="24"/>
      <c r="D23" s="24"/>
      <c r="E23" s="24"/>
      <c r="F23" s="24"/>
      <c r="G23" s="24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Hoja189">
    <pageSetUpPr fitToPage="1"/>
  </sheetPr>
  <dimension ref="A1:F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"/>
    </row>
    <row r="2" spans="1:6" s="3" customFormat="1" ht="12.75" customHeight="1"/>
    <row r="3" spans="1:6" ht="15">
      <c r="A3" s="1523" t="s">
        <v>1063</v>
      </c>
      <c r="B3" s="1523"/>
      <c r="C3" s="1523"/>
      <c r="D3" s="1523"/>
      <c r="E3" s="1523"/>
    </row>
    <row r="4" spans="1:6" ht="31.5" customHeight="1">
      <c r="A4" s="1585" t="s">
        <v>1064</v>
      </c>
      <c r="B4" s="1585"/>
      <c r="C4" s="1585"/>
      <c r="D4" s="1585"/>
      <c r="E4" s="1585"/>
    </row>
    <row r="5" spans="1:6" ht="13.5" thickBot="1">
      <c r="A5" s="110"/>
      <c r="B5" s="111"/>
      <c r="C5" s="111"/>
      <c r="D5" s="111"/>
      <c r="E5" s="111"/>
    </row>
    <row r="6" spans="1:6">
      <c r="A6" s="1553" t="s">
        <v>372</v>
      </c>
      <c r="B6" s="858" t="s">
        <v>1065</v>
      </c>
      <c r="C6" s="974"/>
      <c r="D6" s="1737" t="s">
        <v>1066</v>
      </c>
      <c r="E6" s="1738"/>
    </row>
    <row r="7" spans="1:6" ht="27" customHeight="1">
      <c r="A7" s="1554"/>
      <c r="B7" s="975" t="s">
        <v>1067</v>
      </c>
      <c r="C7" s="976"/>
      <c r="D7" s="1739"/>
      <c r="E7" s="1740"/>
    </row>
    <row r="8" spans="1:6">
      <c r="A8" s="1554"/>
      <c r="B8" s="115" t="s">
        <v>373</v>
      </c>
      <c r="C8" s="115" t="s">
        <v>374</v>
      </c>
      <c r="D8" s="115" t="s">
        <v>373</v>
      </c>
      <c r="E8" s="116" t="s">
        <v>374</v>
      </c>
    </row>
    <row r="9" spans="1:6" ht="33.75" customHeight="1" thickBot="1">
      <c r="A9" s="1555"/>
      <c r="B9" s="804" t="s">
        <v>1027</v>
      </c>
      <c r="C9" s="804" t="s">
        <v>1057</v>
      </c>
      <c r="D9" s="804" t="s">
        <v>1027</v>
      </c>
      <c r="E9" s="805" t="s">
        <v>1057</v>
      </c>
    </row>
    <row r="10" spans="1:6" ht="24" customHeight="1">
      <c r="A10" s="102">
        <v>2004</v>
      </c>
      <c r="B10" s="1442">
        <v>4716</v>
      </c>
      <c r="C10" s="1442">
        <v>3368</v>
      </c>
      <c r="D10" s="1442">
        <v>30434</v>
      </c>
      <c r="E10" s="1443">
        <v>46302</v>
      </c>
    </row>
    <row r="11" spans="1:6">
      <c r="A11" s="102">
        <v>2005</v>
      </c>
      <c r="B11" s="1442">
        <v>3316</v>
      </c>
      <c r="C11" s="1442">
        <v>2394</v>
      </c>
      <c r="D11" s="1442">
        <v>34235</v>
      </c>
      <c r="E11" s="1443">
        <v>42809</v>
      </c>
    </row>
    <row r="12" spans="1:6">
      <c r="A12" s="102">
        <v>2006</v>
      </c>
      <c r="B12" s="1442">
        <v>2992</v>
      </c>
      <c r="C12" s="1442">
        <v>2137</v>
      </c>
      <c r="D12" s="1442">
        <v>32455</v>
      </c>
      <c r="E12" s="1443">
        <v>32544</v>
      </c>
    </row>
    <row r="13" spans="1:6">
      <c r="A13" s="102">
        <v>2007</v>
      </c>
      <c r="B13" s="1442">
        <v>2159</v>
      </c>
      <c r="C13" s="1442">
        <v>1675</v>
      </c>
      <c r="D13" s="1442">
        <v>33641</v>
      </c>
      <c r="E13" s="1443">
        <v>31941</v>
      </c>
    </row>
    <row r="14" spans="1:6">
      <c r="A14" s="102">
        <v>2008</v>
      </c>
      <c r="B14" s="1442">
        <v>1760</v>
      </c>
      <c r="C14" s="1442">
        <v>1250</v>
      </c>
      <c r="D14" s="1442">
        <v>29013</v>
      </c>
      <c r="E14" s="1443">
        <v>33407</v>
      </c>
    </row>
    <row r="15" spans="1:6">
      <c r="A15" s="102">
        <v>2009</v>
      </c>
      <c r="B15" s="1442">
        <v>1160</v>
      </c>
      <c r="C15" s="1442">
        <v>836</v>
      </c>
      <c r="D15" s="1442">
        <v>21945</v>
      </c>
      <c r="E15" s="1443">
        <v>17147</v>
      </c>
    </row>
    <row r="16" spans="1:6">
      <c r="A16" s="102">
        <v>2010</v>
      </c>
      <c r="B16" s="1442">
        <v>1050</v>
      </c>
      <c r="C16" s="1442">
        <v>741</v>
      </c>
      <c r="D16" s="1442">
        <v>18446</v>
      </c>
      <c r="E16" s="1443">
        <v>14560</v>
      </c>
    </row>
    <row r="17" spans="1:5">
      <c r="A17" s="102">
        <v>2011</v>
      </c>
      <c r="B17" s="1442">
        <v>1050</v>
      </c>
      <c r="C17" s="1442">
        <v>741</v>
      </c>
      <c r="D17" s="1442">
        <v>16360</v>
      </c>
      <c r="E17" s="1443">
        <v>13099</v>
      </c>
    </row>
    <row r="18" spans="1:5">
      <c r="A18" s="102">
        <v>2012</v>
      </c>
      <c r="B18" s="1442">
        <v>1050</v>
      </c>
      <c r="C18" s="1442">
        <v>741</v>
      </c>
      <c r="D18" s="1442">
        <v>12133</v>
      </c>
      <c r="E18" s="1443">
        <v>9551</v>
      </c>
    </row>
    <row r="19" spans="1:5">
      <c r="A19" s="102">
        <v>2013</v>
      </c>
      <c r="B19" s="1442">
        <v>950</v>
      </c>
      <c r="C19" s="1442">
        <v>662</v>
      </c>
      <c r="D19" s="1442">
        <v>14093</v>
      </c>
      <c r="E19" s="1443">
        <v>11331</v>
      </c>
    </row>
    <row r="20" spans="1:5" ht="13.5" thickBot="1">
      <c r="A20" s="143">
        <v>2014</v>
      </c>
      <c r="B20" s="1444">
        <v>1050</v>
      </c>
      <c r="C20" s="1444">
        <v>739</v>
      </c>
      <c r="D20" s="1444">
        <v>13013</v>
      </c>
      <c r="E20" s="1445">
        <v>10158</v>
      </c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Hoja190">
    <pageSetUpPr fitToPage="1"/>
  </sheetPr>
  <dimension ref="A1:I4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9" width="17.28515625" style="240" customWidth="1"/>
    <col min="10" max="10" width="6.140625" style="240" customWidth="1"/>
    <col min="11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23.25" customHeight="1">
      <c r="A3" s="1527" t="s">
        <v>1443</v>
      </c>
      <c r="B3" s="1527"/>
      <c r="C3" s="1527"/>
      <c r="D3" s="1527"/>
      <c r="E3" s="1527"/>
      <c r="F3" s="1527"/>
      <c r="G3" s="1527"/>
      <c r="H3" s="1527"/>
      <c r="I3" s="1527"/>
    </row>
    <row r="4" spans="1:9" s="91" customFormat="1" ht="23.25" customHeight="1" thickBot="1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>
      <c r="A5" s="1548" t="s">
        <v>448</v>
      </c>
      <c r="B5" s="722" t="s">
        <v>1031</v>
      </c>
      <c r="C5" s="723"/>
      <c r="D5" s="723"/>
      <c r="E5" s="724"/>
      <c r="F5" s="722" t="s">
        <v>1032</v>
      </c>
      <c r="G5" s="723"/>
      <c r="H5" s="724"/>
      <c r="I5" s="732" t="s">
        <v>374</v>
      </c>
    </row>
    <row r="6" spans="1:9" ht="27" customHeight="1">
      <c r="A6" s="1549"/>
      <c r="B6" s="1700" t="s">
        <v>387</v>
      </c>
      <c r="C6" s="265" t="s">
        <v>388</v>
      </c>
      <c r="D6" s="266"/>
      <c r="E6" s="1540" t="s">
        <v>389</v>
      </c>
      <c r="F6" s="1540" t="s">
        <v>387</v>
      </c>
      <c r="G6" s="265" t="s">
        <v>388</v>
      </c>
      <c r="H6" s="267"/>
      <c r="I6" s="272" t="s">
        <v>1033</v>
      </c>
    </row>
    <row r="7" spans="1:9" ht="31.5" customHeight="1" thickBot="1">
      <c r="A7" s="1549"/>
      <c r="B7" s="1702"/>
      <c r="C7" s="262" t="s">
        <v>883</v>
      </c>
      <c r="D7" s="262" t="s">
        <v>884</v>
      </c>
      <c r="E7" s="1736"/>
      <c r="F7" s="1657"/>
      <c r="G7" s="262" t="s">
        <v>883</v>
      </c>
      <c r="H7" s="262" t="s">
        <v>884</v>
      </c>
      <c r="I7" s="751" t="s">
        <v>1034</v>
      </c>
    </row>
    <row r="8" spans="1:9" ht="27.75" customHeight="1">
      <c r="A8" s="75" t="s">
        <v>452</v>
      </c>
      <c r="B8" s="483" t="s">
        <v>393</v>
      </c>
      <c r="C8" s="483">
        <v>495</v>
      </c>
      <c r="D8" s="483">
        <v>405</v>
      </c>
      <c r="E8" s="497">
        <v>900</v>
      </c>
      <c r="F8" s="498" t="s">
        <v>393</v>
      </c>
      <c r="G8" s="483">
        <v>224</v>
      </c>
      <c r="H8" s="483">
        <v>280</v>
      </c>
      <c r="I8" s="484">
        <v>224</v>
      </c>
    </row>
    <row r="9" spans="1:9">
      <c r="A9" s="66" t="s">
        <v>455</v>
      </c>
      <c r="B9" s="485" t="s">
        <v>393</v>
      </c>
      <c r="C9" s="485">
        <v>385</v>
      </c>
      <c r="D9" s="485">
        <v>315</v>
      </c>
      <c r="E9" s="500">
        <v>700</v>
      </c>
      <c r="F9" s="500" t="s">
        <v>393</v>
      </c>
      <c r="G9" s="485">
        <v>667</v>
      </c>
      <c r="H9" s="485">
        <v>942</v>
      </c>
      <c r="I9" s="486">
        <v>554</v>
      </c>
    </row>
    <row r="10" spans="1:9">
      <c r="A10" s="76" t="s">
        <v>456</v>
      </c>
      <c r="B10" s="490" t="s">
        <v>393</v>
      </c>
      <c r="C10" s="502">
        <v>880</v>
      </c>
      <c r="D10" s="490">
        <v>720</v>
      </c>
      <c r="E10" s="503">
        <v>1600</v>
      </c>
      <c r="F10" s="502" t="s">
        <v>393</v>
      </c>
      <c r="G10" s="502">
        <v>418</v>
      </c>
      <c r="H10" s="490">
        <v>570</v>
      </c>
      <c r="I10" s="504">
        <v>778</v>
      </c>
    </row>
    <row r="11" spans="1:9">
      <c r="A11" s="68"/>
      <c r="B11" s="485"/>
      <c r="C11" s="485"/>
      <c r="D11" s="485"/>
      <c r="E11" s="485"/>
      <c r="F11" s="500"/>
      <c r="G11" s="485"/>
      <c r="H11" s="485"/>
      <c r="I11" s="486"/>
    </row>
    <row r="12" spans="1:9">
      <c r="A12" s="76" t="s">
        <v>458</v>
      </c>
      <c r="B12" s="490">
        <v>100</v>
      </c>
      <c r="C12" s="502" t="s">
        <v>393</v>
      </c>
      <c r="D12" s="490" t="s">
        <v>393</v>
      </c>
      <c r="E12" s="503">
        <v>100</v>
      </c>
      <c r="F12" s="502">
        <v>500</v>
      </c>
      <c r="G12" s="502">
        <v>500</v>
      </c>
      <c r="H12" s="490" t="s">
        <v>393</v>
      </c>
      <c r="I12" s="504">
        <v>50</v>
      </c>
    </row>
    <row r="13" spans="1:9">
      <c r="A13" s="66"/>
      <c r="B13" s="485"/>
      <c r="C13" s="485"/>
      <c r="D13" s="485"/>
      <c r="E13" s="485"/>
      <c r="F13" s="500"/>
      <c r="G13" s="485"/>
      <c r="H13" s="485"/>
      <c r="I13" s="486"/>
    </row>
    <row r="14" spans="1:9">
      <c r="A14" s="66" t="s">
        <v>537</v>
      </c>
      <c r="B14" s="485" t="s">
        <v>393</v>
      </c>
      <c r="C14" s="485" t="s">
        <v>393</v>
      </c>
      <c r="D14" s="485">
        <v>100</v>
      </c>
      <c r="E14" s="499">
        <v>100</v>
      </c>
      <c r="F14" s="500" t="s">
        <v>393</v>
      </c>
      <c r="G14" s="485" t="s">
        <v>393</v>
      </c>
      <c r="H14" s="485">
        <v>770</v>
      </c>
      <c r="I14" s="486">
        <v>77</v>
      </c>
    </row>
    <row r="15" spans="1:9">
      <c r="A15" s="66" t="s">
        <v>460</v>
      </c>
      <c r="B15" s="485" t="s">
        <v>393</v>
      </c>
      <c r="C15" s="485">
        <v>150</v>
      </c>
      <c r="D15" s="485">
        <v>450</v>
      </c>
      <c r="E15" s="499">
        <v>600</v>
      </c>
      <c r="F15" s="500" t="s">
        <v>393</v>
      </c>
      <c r="G15" s="485">
        <v>350</v>
      </c>
      <c r="H15" s="485">
        <v>770</v>
      </c>
      <c r="I15" s="486">
        <v>399</v>
      </c>
    </row>
    <row r="16" spans="1:9">
      <c r="A16" s="66" t="s">
        <v>461</v>
      </c>
      <c r="B16" s="485" t="s">
        <v>393</v>
      </c>
      <c r="C16" s="485" t="s">
        <v>393</v>
      </c>
      <c r="D16" s="485">
        <v>350</v>
      </c>
      <c r="E16" s="500">
        <v>350</v>
      </c>
      <c r="F16" s="500" t="s">
        <v>393</v>
      </c>
      <c r="G16" s="485" t="s">
        <v>393</v>
      </c>
      <c r="H16" s="485">
        <v>750</v>
      </c>
      <c r="I16" s="486">
        <v>263</v>
      </c>
    </row>
    <row r="17" spans="1:9">
      <c r="A17" s="76" t="s">
        <v>462</v>
      </c>
      <c r="B17" s="490" t="s">
        <v>393</v>
      </c>
      <c r="C17" s="502">
        <v>150</v>
      </c>
      <c r="D17" s="490">
        <v>900</v>
      </c>
      <c r="E17" s="503">
        <v>1050</v>
      </c>
      <c r="F17" s="502" t="s">
        <v>393</v>
      </c>
      <c r="G17" s="502">
        <v>350</v>
      </c>
      <c r="H17" s="490">
        <v>762</v>
      </c>
      <c r="I17" s="504">
        <v>739</v>
      </c>
    </row>
    <row r="18" spans="1:9">
      <c r="A18" s="66"/>
      <c r="B18" s="485"/>
      <c r="C18" s="485"/>
      <c r="D18" s="485"/>
      <c r="E18" s="500"/>
      <c r="F18" s="500"/>
      <c r="G18" s="485"/>
      <c r="H18" s="485"/>
      <c r="I18" s="486"/>
    </row>
    <row r="19" spans="1:9">
      <c r="A19" s="66" t="s">
        <v>469</v>
      </c>
      <c r="B19" s="485" t="s">
        <v>393</v>
      </c>
      <c r="C19" s="485" t="s">
        <v>393</v>
      </c>
      <c r="D19" s="485">
        <v>200</v>
      </c>
      <c r="E19" s="500">
        <v>200</v>
      </c>
      <c r="F19" s="500" t="s">
        <v>393</v>
      </c>
      <c r="G19" s="485" t="s">
        <v>393</v>
      </c>
      <c r="H19" s="485">
        <v>683</v>
      </c>
      <c r="I19" s="486">
        <v>137</v>
      </c>
    </row>
    <row r="20" spans="1:9">
      <c r="A20" s="76" t="s">
        <v>473</v>
      </c>
      <c r="B20" s="490" t="s">
        <v>393</v>
      </c>
      <c r="C20" s="502" t="s">
        <v>393</v>
      </c>
      <c r="D20" s="490">
        <v>200</v>
      </c>
      <c r="E20" s="503">
        <v>200</v>
      </c>
      <c r="F20" s="502" t="s">
        <v>393</v>
      </c>
      <c r="G20" s="502" t="s">
        <v>393</v>
      </c>
      <c r="H20" s="490">
        <v>683</v>
      </c>
      <c r="I20" s="504">
        <v>137</v>
      </c>
    </row>
    <row r="21" spans="1:9">
      <c r="A21" s="66"/>
      <c r="B21" s="485"/>
      <c r="C21" s="485"/>
      <c r="D21" s="485"/>
      <c r="E21" s="500"/>
      <c r="F21" s="500"/>
      <c r="G21" s="485"/>
      <c r="H21" s="485"/>
      <c r="I21" s="486"/>
    </row>
    <row r="22" spans="1:9">
      <c r="A22" s="76" t="s">
        <v>474</v>
      </c>
      <c r="B22" s="490" t="s">
        <v>393</v>
      </c>
      <c r="C22" s="502" t="s">
        <v>393</v>
      </c>
      <c r="D22" s="490">
        <v>780</v>
      </c>
      <c r="E22" s="503">
        <v>780</v>
      </c>
      <c r="F22" s="502" t="s">
        <v>393</v>
      </c>
      <c r="G22" s="502" t="s">
        <v>393</v>
      </c>
      <c r="H22" s="490">
        <v>1625</v>
      </c>
      <c r="I22" s="504">
        <v>1268</v>
      </c>
    </row>
    <row r="23" spans="1:9">
      <c r="A23" s="66"/>
      <c r="B23" s="485"/>
      <c r="C23" s="485"/>
      <c r="D23" s="485"/>
      <c r="E23" s="500"/>
      <c r="F23" s="500"/>
      <c r="G23" s="485"/>
      <c r="H23" s="485"/>
      <c r="I23" s="486"/>
    </row>
    <row r="24" spans="1:9" s="385" customFormat="1">
      <c r="A24" s="66" t="s">
        <v>486</v>
      </c>
      <c r="B24" s="485" t="s">
        <v>393</v>
      </c>
      <c r="C24" s="485">
        <v>100</v>
      </c>
      <c r="D24" s="485" t="s">
        <v>393</v>
      </c>
      <c r="E24" s="485">
        <v>100</v>
      </c>
      <c r="F24" s="500" t="s">
        <v>393</v>
      </c>
      <c r="G24" s="485">
        <v>140</v>
      </c>
      <c r="H24" s="485" t="s">
        <v>393</v>
      </c>
      <c r="I24" s="486">
        <v>14</v>
      </c>
    </row>
    <row r="25" spans="1:9">
      <c r="A25" s="76" t="s">
        <v>565</v>
      </c>
      <c r="B25" s="490" t="s">
        <v>393</v>
      </c>
      <c r="C25" s="502">
        <v>100</v>
      </c>
      <c r="D25" s="490" t="s">
        <v>393</v>
      </c>
      <c r="E25" s="503">
        <v>100</v>
      </c>
      <c r="F25" s="502" t="s">
        <v>393</v>
      </c>
      <c r="G25" s="502">
        <v>140</v>
      </c>
      <c r="H25" s="490" t="s">
        <v>393</v>
      </c>
      <c r="I25" s="504">
        <v>14</v>
      </c>
    </row>
    <row r="26" spans="1:9">
      <c r="A26" s="66"/>
      <c r="B26" s="485"/>
      <c r="C26" s="485"/>
      <c r="D26" s="485"/>
      <c r="E26" s="500"/>
      <c r="F26" s="500"/>
      <c r="G26" s="485"/>
      <c r="H26" s="485"/>
      <c r="I26" s="486"/>
    </row>
    <row r="27" spans="1:9">
      <c r="A27" s="66" t="s">
        <v>492</v>
      </c>
      <c r="B27" s="485" t="s">
        <v>393</v>
      </c>
      <c r="C27" s="485" t="s">
        <v>393</v>
      </c>
      <c r="D27" s="485">
        <v>1900</v>
      </c>
      <c r="E27" s="485">
        <v>1900</v>
      </c>
      <c r="F27" s="500" t="s">
        <v>393</v>
      </c>
      <c r="G27" s="485" t="s">
        <v>393</v>
      </c>
      <c r="H27" s="485">
        <v>600</v>
      </c>
      <c r="I27" s="486">
        <v>1140</v>
      </c>
    </row>
    <row r="28" spans="1:9">
      <c r="A28" s="66" t="s">
        <v>494</v>
      </c>
      <c r="B28" s="485" t="s">
        <v>393</v>
      </c>
      <c r="C28" s="485" t="s">
        <v>393</v>
      </c>
      <c r="D28" s="485">
        <v>400</v>
      </c>
      <c r="E28" s="499">
        <v>400</v>
      </c>
      <c r="F28" s="500" t="s">
        <v>393</v>
      </c>
      <c r="G28" s="485" t="s">
        <v>393</v>
      </c>
      <c r="H28" s="485">
        <v>750</v>
      </c>
      <c r="I28" s="486">
        <v>300</v>
      </c>
    </row>
    <row r="29" spans="1:9">
      <c r="A29" s="76" t="s">
        <v>495</v>
      </c>
      <c r="B29" s="490" t="s">
        <v>393</v>
      </c>
      <c r="C29" s="502" t="s">
        <v>393</v>
      </c>
      <c r="D29" s="490">
        <v>2300</v>
      </c>
      <c r="E29" s="503">
        <v>2300</v>
      </c>
      <c r="F29" s="502" t="s">
        <v>393</v>
      </c>
      <c r="G29" s="502" t="s">
        <v>393</v>
      </c>
      <c r="H29" s="490">
        <v>626</v>
      </c>
      <c r="I29" s="504">
        <v>1440</v>
      </c>
    </row>
    <row r="30" spans="1:9">
      <c r="A30" s="66"/>
      <c r="B30" s="485"/>
      <c r="C30" s="485"/>
      <c r="D30" s="485"/>
      <c r="E30" s="500"/>
      <c r="F30" s="500"/>
      <c r="G30" s="485"/>
      <c r="H30" s="485"/>
      <c r="I30" s="486"/>
    </row>
    <row r="31" spans="1:9">
      <c r="A31" s="68" t="s">
        <v>496</v>
      </c>
      <c r="B31" s="485" t="s">
        <v>393</v>
      </c>
      <c r="C31" s="485">
        <v>300</v>
      </c>
      <c r="D31" s="485">
        <v>800</v>
      </c>
      <c r="E31" s="485">
        <v>1100</v>
      </c>
      <c r="F31" s="500" t="s">
        <v>393</v>
      </c>
      <c r="G31" s="485">
        <v>875</v>
      </c>
      <c r="H31" s="485">
        <v>1025</v>
      </c>
      <c r="I31" s="486">
        <v>1083</v>
      </c>
    </row>
    <row r="32" spans="1:9">
      <c r="A32" s="66"/>
      <c r="B32" s="485"/>
      <c r="C32" s="485"/>
      <c r="D32" s="485"/>
      <c r="E32" s="500"/>
      <c r="F32" s="500"/>
      <c r="G32" s="485"/>
      <c r="H32" s="485"/>
      <c r="I32" s="486"/>
    </row>
    <row r="33" spans="1:9">
      <c r="A33" s="66" t="s">
        <v>497</v>
      </c>
      <c r="B33" s="485" t="s">
        <v>393</v>
      </c>
      <c r="C33" s="485" t="s">
        <v>393</v>
      </c>
      <c r="D33" s="485">
        <v>100</v>
      </c>
      <c r="E33" s="485">
        <v>100</v>
      </c>
      <c r="F33" s="500" t="s">
        <v>393</v>
      </c>
      <c r="G33" s="485" t="s">
        <v>393</v>
      </c>
      <c r="H33" s="485">
        <v>480</v>
      </c>
      <c r="I33" s="486">
        <v>48</v>
      </c>
    </row>
    <row r="34" spans="1:9">
      <c r="A34" s="76" t="s">
        <v>499</v>
      </c>
      <c r="B34" s="490" t="s">
        <v>393</v>
      </c>
      <c r="C34" s="502" t="s">
        <v>393</v>
      </c>
      <c r="D34" s="490">
        <v>100</v>
      </c>
      <c r="E34" s="503">
        <v>100</v>
      </c>
      <c r="F34" s="502" t="s">
        <v>393</v>
      </c>
      <c r="G34" s="502" t="s">
        <v>393</v>
      </c>
      <c r="H34" s="490">
        <v>480</v>
      </c>
      <c r="I34" s="504">
        <v>48</v>
      </c>
    </row>
    <row r="35" spans="1:9">
      <c r="A35" s="66"/>
      <c r="B35" s="485"/>
      <c r="C35" s="485"/>
      <c r="D35" s="485"/>
      <c r="E35" s="500"/>
      <c r="F35" s="500"/>
      <c r="G35" s="485"/>
      <c r="H35" s="485"/>
      <c r="I35" s="486"/>
    </row>
    <row r="36" spans="1:9">
      <c r="A36" s="66" t="s">
        <v>501</v>
      </c>
      <c r="B36" s="485" t="s">
        <v>393</v>
      </c>
      <c r="C36" s="485" t="s">
        <v>393</v>
      </c>
      <c r="D36" s="485">
        <v>313</v>
      </c>
      <c r="E36" s="485">
        <v>313</v>
      </c>
      <c r="F36" s="500" t="s">
        <v>393</v>
      </c>
      <c r="G36" s="485" t="s">
        <v>393</v>
      </c>
      <c r="H36" s="485">
        <v>1300</v>
      </c>
      <c r="I36" s="486">
        <v>407</v>
      </c>
    </row>
    <row r="37" spans="1:9">
      <c r="A37" s="66" t="s">
        <v>502</v>
      </c>
      <c r="B37" s="485" t="s">
        <v>393</v>
      </c>
      <c r="C37" s="485" t="s">
        <v>393</v>
      </c>
      <c r="D37" s="485">
        <v>100</v>
      </c>
      <c r="E37" s="499">
        <v>100</v>
      </c>
      <c r="F37" s="500" t="s">
        <v>393</v>
      </c>
      <c r="G37" s="485" t="s">
        <v>393</v>
      </c>
      <c r="H37" s="485">
        <v>750</v>
      </c>
      <c r="I37" s="486">
        <v>75</v>
      </c>
    </row>
    <row r="38" spans="1:9">
      <c r="A38" s="66" t="s">
        <v>506</v>
      </c>
      <c r="B38" s="485" t="s">
        <v>393</v>
      </c>
      <c r="C38" s="485" t="s">
        <v>393</v>
      </c>
      <c r="D38" s="485">
        <v>400</v>
      </c>
      <c r="E38" s="499">
        <v>400</v>
      </c>
      <c r="F38" s="500" t="s">
        <v>393</v>
      </c>
      <c r="G38" s="485" t="s">
        <v>393</v>
      </c>
      <c r="H38" s="485">
        <v>600</v>
      </c>
      <c r="I38" s="486">
        <v>240</v>
      </c>
    </row>
    <row r="39" spans="1:9">
      <c r="A39" s="66" t="s">
        <v>507</v>
      </c>
      <c r="B39" s="485" t="s">
        <v>393</v>
      </c>
      <c r="C39" s="485" t="s">
        <v>393</v>
      </c>
      <c r="D39" s="485">
        <v>600</v>
      </c>
      <c r="E39" s="499">
        <v>600</v>
      </c>
      <c r="F39" s="500" t="s">
        <v>393</v>
      </c>
      <c r="G39" s="485" t="s">
        <v>393</v>
      </c>
      <c r="H39" s="485">
        <v>708</v>
      </c>
      <c r="I39" s="486">
        <v>425</v>
      </c>
    </row>
    <row r="40" spans="1:9">
      <c r="A40" s="76" t="s">
        <v>508</v>
      </c>
      <c r="B40" s="490" t="s">
        <v>393</v>
      </c>
      <c r="C40" s="502" t="s">
        <v>393</v>
      </c>
      <c r="D40" s="490">
        <v>1413</v>
      </c>
      <c r="E40" s="503">
        <v>1413</v>
      </c>
      <c r="F40" s="502" t="s">
        <v>393</v>
      </c>
      <c r="G40" s="502" t="s">
        <v>393</v>
      </c>
      <c r="H40" s="490">
        <v>812</v>
      </c>
      <c r="I40" s="504">
        <v>1147</v>
      </c>
    </row>
    <row r="41" spans="1:9">
      <c r="A41" s="66"/>
      <c r="B41" s="485"/>
      <c r="C41" s="485"/>
      <c r="D41" s="485"/>
      <c r="E41" s="500"/>
      <c r="F41" s="500"/>
      <c r="G41" s="485"/>
      <c r="H41" s="485"/>
      <c r="I41" s="486"/>
    </row>
    <row r="42" spans="1:9">
      <c r="A42" s="66" t="s">
        <v>509</v>
      </c>
      <c r="B42" s="485" t="s">
        <v>393</v>
      </c>
      <c r="C42" s="485">
        <v>100</v>
      </c>
      <c r="D42" s="485">
        <v>2400</v>
      </c>
      <c r="E42" s="485">
        <v>2500</v>
      </c>
      <c r="F42" s="500" t="s">
        <v>393</v>
      </c>
      <c r="G42" s="485">
        <v>330</v>
      </c>
      <c r="H42" s="485">
        <v>750</v>
      </c>
      <c r="I42" s="486">
        <v>1833</v>
      </c>
    </row>
    <row r="43" spans="1:9">
      <c r="A43" s="66" t="s">
        <v>510</v>
      </c>
      <c r="B43" s="485" t="s">
        <v>393</v>
      </c>
      <c r="C43" s="485" t="s">
        <v>393</v>
      </c>
      <c r="D43" s="485">
        <v>2820</v>
      </c>
      <c r="E43" s="499">
        <v>2820</v>
      </c>
      <c r="F43" s="500" t="s">
        <v>393</v>
      </c>
      <c r="G43" s="485" t="s">
        <v>393</v>
      </c>
      <c r="H43" s="485">
        <v>837</v>
      </c>
      <c r="I43" s="486">
        <v>2360</v>
      </c>
    </row>
    <row r="44" spans="1:9">
      <c r="A44" s="76" t="s">
        <v>511</v>
      </c>
      <c r="B44" s="490" t="s">
        <v>393</v>
      </c>
      <c r="C44" s="502">
        <v>100</v>
      </c>
      <c r="D44" s="490">
        <v>5220</v>
      </c>
      <c r="E44" s="503">
        <v>5320</v>
      </c>
      <c r="F44" s="502" t="s">
        <v>393</v>
      </c>
      <c r="G44" s="502">
        <v>330</v>
      </c>
      <c r="H44" s="490">
        <v>797</v>
      </c>
      <c r="I44" s="504">
        <v>4193</v>
      </c>
    </row>
    <row r="45" spans="1:9">
      <c r="A45" s="66"/>
      <c r="B45" s="485"/>
      <c r="C45" s="485"/>
      <c r="D45" s="485"/>
      <c r="E45" s="500"/>
      <c r="F45" s="500"/>
      <c r="G45" s="485"/>
      <c r="H45" s="485"/>
      <c r="I45" s="486"/>
    </row>
    <row r="46" spans="1:9" ht="13.5" thickBot="1">
      <c r="A46" s="69" t="s">
        <v>512</v>
      </c>
      <c r="B46" s="494">
        <v>100</v>
      </c>
      <c r="C46" s="505">
        <v>1530</v>
      </c>
      <c r="D46" s="494">
        <v>12433</v>
      </c>
      <c r="E46" s="495">
        <v>14063</v>
      </c>
      <c r="F46" s="505">
        <v>500</v>
      </c>
      <c r="G46" s="505">
        <v>477</v>
      </c>
      <c r="H46" s="494">
        <v>814</v>
      </c>
      <c r="I46" s="506">
        <v>10897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Hoja191">
    <pageSetUpPr fitToPage="1"/>
  </sheetPr>
  <dimension ref="A1:G5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85546875" style="240" customWidth="1"/>
    <col min="2" max="5" width="19.28515625" style="240" customWidth="1"/>
    <col min="6" max="6" width="7.5703125" style="240" customWidth="1"/>
    <col min="7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89"/>
      <c r="G1" s="89"/>
    </row>
    <row r="3" spans="1:7" s="91" customFormat="1" ht="15">
      <c r="A3" s="1545" t="s">
        <v>1068</v>
      </c>
      <c r="B3" s="1545"/>
      <c r="C3" s="1545"/>
      <c r="D3" s="1545"/>
      <c r="E3" s="1545"/>
    </row>
    <row r="4" spans="1:7" s="91" customFormat="1" ht="26.25" customHeight="1">
      <c r="A4" s="1527" t="s">
        <v>1442</v>
      </c>
      <c r="B4" s="1527"/>
      <c r="C4" s="1527"/>
      <c r="D4" s="1527"/>
      <c r="E4" s="1527"/>
    </row>
    <row r="5" spans="1:7" s="91" customFormat="1" ht="13.5" customHeight="1" thickBot="1">
      <c r="A5" s="5"/>
      <c r="B5" s="6"/>
      <c r="C5" s="6"/>
      <c r="D5" s="6"/>
      <c r="E5" s="6"/>
    </row>
    <row r="6" spans="1:7" ht="27" customHeight="1">
      <c r="A6" s="31"/>
      <c r="B6" s="32" t="s">
        <v>1069</v>
      </c>
      <c r="C6" s="793"/>
      <c r="D6" s="1583" t="s">
        <v>1066</v>
      </c>
      <c r="E6" s="1534"/>
    </row>
    <row r="7" spans="1:7" ht="28.5" customHeight="1">
      <c r="A7" s="132" t="s">
        <v>552</v>
      </c>
      <c r="B7" s="1668" t="s">
        <v>1070</v>
      </c>
      <c r="C7" s="1670"/>
      <c r="D7" s="1668"/>
      <c r="E7" s="1669"/>
    </row>
    <row r="8" spans="1:7">
      <c r="A8" s="132" t="s">
        <v>531</v>
      </c>
      <c r="B8" s="60" t="s">
        <v>373</v>
      </c>
      <c r="C8" s="42" t="s">
        <v>374</v>
      </c>
      <c r="D8" s="60" t="s">
        <v>373</v>
      </c>
      <c r="E8" s="41" t="s">
        <v>374</v>
      </c>
    </row>
    <row r="9" spans="1:7" ht="28.5" customHeight="1" thickBot="1">
      <c r="A9" s="132"/>
      <c r="B9" s="814" t="s">
        <v>1027</v>
      </c>
      <c r="C9" s="749" t="s">
        <v>1060</v>
      </c>
      <c r="D9" s="814" t="s">
        <v>1027</v>
      </c>
      <c r="E9" s="751" t="s">
        <v>1060</v>
      </c>
    </row>
    <row r="10" spans="1:7" ht="22.5" customHeight="1">
      <c r="A10" s="75" t="s">
        <v>452</v>
      </c>
      <c r="B10" s="483" t="s">
        <v>393</v>
      </c>
      <c r="C10" s="483" t="s">
        <v>393</v>
      </c>
      <c r="D10" s="483">
        <v>900</v>
      </c>
      <c r="E10" s="484">
        <v>224</v>
      </c>
    </row>
    <row r="11" spans="1:7">
      <c r="A11" s="66" t="s">
        <v>455</v>
      </c>
      <c r="B11" s="485" t="s">
        <v>393</v>
      </c>
      <c r="C11" s="485" t="s">
        <v>393</v>
      </c>
      <c r="D11" s="485">
        <v>700</v>
      </c>
      <c r="E11" s="486">
        <v>554</v>
      </c>
    </row>
    <row r="12" spans="1:7">
      <c r="A12" s="76" t="s">
        <v>456</v>
      </c>
      <c r="B12" s="490" t="s">
        <v>393</v>
      </c>
      <c r="C12" s="490" t="s">
        <v>393</v>
      </c>
      <c r="D12" s="490">
        <v>1600</v>
      </c>
      <c r="E12" s="491">
        <v>778</v>
      </c>
    </row>
    <row r="13" spans="1:7">
      <c r="A13" s="68"/>
      <c r="B13" s="485"/>
      <c r="C13" s="485"/>
      <c r="D13" s="485"/>
      <c r="E13" s="486"/>
    </row>
    <row r="14" spans="1:7">
      <c r="A14" s="76" t="s">
        <v>458</v>
      </c>
      <c r="B14" s="490" t="s">
        <v>393</v>
      </c>
      <c r="C14" s="490" t="s">
        <v>393</v>
      </c>
      <c r="D14" s="490">
        <v>100</v>
      </c>
      <c r="E14" s="491">
        <v>50</v>
      </c>
    </row>
    <row r="15" spans="1:7">
      <c r="A15" s="68"/>
      <c r="B15" s="485"/>
      <c r="C15" s="485"/>
      <c r="D15" s="485"/>
      <c r="E15" s="486"/>
    </row>
    <row r="16" spans="1:7">
      <c r="A16" s="973" t="s">
        <v>537</v>
      </c>
      <c r="B16" s="485">
        <v>100</v>
      </c>
      <c r="C16" s="485">
        <v>77</v>
      </c>
      <c r="D16" s="485"/>
      <c r="E16" s="486"/>
    </row>
    <row r="17" spans="1:5">
      <c r="A17" s="66" t="s">
        <v>460</v>
      </c>
      <c r="B17" s="485">
        <v>600</v>
      </c>
      <c r="C17" s="485">
        <v>399</v>
      </c>
      <c r="D17" s="485" t="s">
        <v>393</v>
      </c>
      <c r="E17" s="486" t="s">
        <v>393</v>
      </c>
    </row>
    <row r="18" spans="1:5">
      <c r="A18" s="66" t="s">
        <v>461</v>
      </c>
      <c r="B18" s="485">
        <v>350</v>
      </c>
      <c r="C18" s="485">
        <v>263</v>
      </c>
      <c r="D18" s="485" t="s">
        <v>393</v>
      </c>
      <c r="E18" s="486" t="s">
        <v>393</v>
      </c>
    </row>
    <row r="19" spans="1:5">
      <c r="A19" s="76" t="s">
        <v>462</v>
      </c>
      <c r="B19" s="490">
        <v>1050</v>
      </c>
      <c r="C19" s="490">
        <v>739</v>
      </c>
      <c r="D19" s="490" t="s">
        <v>393</v>
      </c>
      <c r="E19" s="491" t="s">
        <v>393</v>
      </c>
    </row>
    <row r="20" spans="1:5">
      <c r="A20" s="68"/>
      <c r="B20" s="485"/>
      <c r="C20" s="485"/>
      <c r="D20" s="485"/>
      <c r="E20" s="486"/>
    </row>
    <row r="21" spans="1:5" s="347" customFormat="1">
      <c r="A21" s="76" t="s">
        <v>463</v>
      </c>
      <c r="B21" s="490" t="s">
        <v>393</v>
      </c>
      <c r="C21" s="490" t="s">
        <v>393</v>
      </c>
      <c r="D21" s="490"/>
      <c r="E21" s="491"/>
    </row>
    <row r="22" spans="1:5">
      <c r="A22" s="68"/>
      <c r="B22" s="485"/>
      <c r="C22" s="485"/>
      <c r="D22" s="485"/>
      <c r="E22" s="486"/>
    </row>
    <row r="23" spans="1:5">
      <c r="A23" s="66" t="s">
        <v>469</v>
      </c>
      <c r="B23" s="485" t="s">
        <v>393</v>
      </c>
      <c r="C23" s="485" t="s">
        <v>393</v>
      </c>
      <c r="D23" s="485">
        <v>200</v>
      </c>
      <c r="E23" s="486">
        <v>137</v>
      </c>
    </row>
    <row r="24" spans="1:5">
      <c r="A24" s="76" t="s">
        <v>473</v>
      </c>
      <c r="B24" s="490" t="s">
        <v>393</v>
      </c>
      <c r="C24" s="490" t="s">
        <v>393</v>
      </c>
      <c r="D24" s="490">
        <v>200</v>
      </c>
      <c r="E24" s="491">
        <v>137</v>
      </c>
    </row>
    <row r="25" spans="1:5" s="347" customFormat="1">
      <c r="A25" s="68"/>
      <c r="B25" s="485"/>
      <c r="C25" s="485"/>
      <c r="D25" s="485"/>
      <c r="E25" s="486"/>
    </row>
    <row r="26" spans="1:5">
      <c r="A26" s="76" t="s">
        <v>474</v>
      </c>
      <c r="B26" s="490" t="s">
        <v>393</v>
      </c>
      <c r="C26" s="490" t="s">
        <v>393</v>
      </c>
      <c r="D26" s="490">
        <v>780</v>
      </c>
      <c r="E26" s="491">
        <v>1268</v>
      </c>
    </row>
    <row r="27" spans="1:5">
      <c r="A27" s="66"/>
      <c r="B27" s="485"/>
      <c r="C27" s="485"/>
      <c r="D27" s="485"/>
      <c r="E27" s="486"/>
    </row>
    <row r="28" spans="1:5">
      <c r="A28" s="66" t="s">
        <v>486</v>
      </c>
      <c r="B28" s="485" t="s">
        <v>393</v>
      </c>
      <c r="C28" s="485" t="s">
        <v>393</v>
      </c>
      <c r="D28" s="485">
        <v>100</v>
      </c>
      <c r="E28" s="486">
        <v>14</v>
      </c>
    </row>
    <row r="29" spans="1:5">
      <c r="A29" s="76" t="s">
        <v>565</v>
      </c>
      <c r="B29" s="490" t="s">
        <v>393</v>
      </c>
      <c r="C29" s="490" t="s">
        <v>393</v>
      </c>
      <c r="D29" s="490">
        <v>100</v>
      </c>
      <c r="E29" s="491">
        <v>14</v>
      </c>
    </row>
    <row r="30" spans="1:5">
      <c r="A30" s="66"/>
      <c r="B30" s="485"/>
      <c r="C30" s="485"/>
      <c r="D30" s="485"/>
      <c r="E30" s="486"/>
    </row>
    <row r="31" spans="1:5">
      <c r="A31" s="66" t="s">
        <v>492</v>
      </c>
      <c r="B31" s="485" t="s">
        <v>393</v>
      </c>
      <c r="C31" s="485" t="s">
        <v>393</v>
      </c>
      <c r="D31" s="485">
        <v>1900</v>
      </c>
      <c r="E31" s="486">
        <v>1140</v>
      </c>
    </row>
    <row r="32" spans="1:5">
      <c r="A32" s="66" t="s">
        <v>494</v>
      </c>
      <c r="B32" s="485" t="s">
        <v>393</v>
      </c>
      <c r="C32" s="485" t="s">
        <v>393</v>
      </c>
      <c r="D32" s="485">
        <v>400</v>
      </c>
      <c r="E32" s="486">
        <v>300</v>
      </c>
    </row>
    <row r="33" spans="1:5">
      <c r="A33" s="76" t="s">
        <v>495</v>
      </c>
      <c r="B33" s="490" t="s">
        <v>393</v>
      </c>
      <c r="C33" s="490" t="s">
        <v>393</v>
      </c>
      <c r="D33" s="490">
        <v>2300</v>
      </c>
      <c r="E33" s="491">
        <v>1440</v>
      </c>
    </row>
    <row r="34" spans="1:5">
      <c r="A34" s="68"/>
      <c r="B34" s="485"/>
      <c r="C34" s="485"/>
      <c r="D34" s="485"/>
      <c r="E34" s="486"/>
    </row>
    <row r="35" spans="1:5">
      <c r="A35" s="76" t="s">
        <v>496</v>
      </c>
      <c r="B35" s="490" t="s">
        <v>393</v>
      </c>
      <c r="C35" s="490" t="s">
        <v>393</v>
      </c>
      <c r="D35" s="490">
        <v>1100</v>
      </c>
      <c r="E35" s="491">
        <v>1083</v>
      </c>
    </row>
    <row r="36" spans="1:5">
      <c r="A36" s="66"/>
      <c r="B36" s="485"/>
      <c r="C36" s="485"/>
      <c r="D36" s="485"/>
      <c r="E36" s="486"/>
    </row>
    <row r="37" spans="1:5">
      <c r="A37" s="66" t="s">
        <v>497</v>
      </c>
      <c r="B37" s="485" t="s">
        <v>393</v>
      </c>
      <c r="C37" s="485" t="s">
        <v>393</v>
      </c>
      <c r="D37" s="485">
        <v>100</v>
      </c>
      <c r="E37" s="486">
        <v>48</v>
      </c>
    </row>
    <row r="38" spans="1:5">
      <c r="A38" s="76" t="s">
        <v>499</v>
      </c>
      <c r="B38" s="490" t="s">
        <v>393</v>
      </c>
      <c r="C38" s="490" t="s">
        <v>393</v>
      </c>
      <c r="D38" s="490">
        <v>100</v>
      </c>
      <c r="E38" s="491">
        <v>48</v>
      </c>
    </row>
    <row r="39" spans="1:5">
      <c r="A39" s="66"/>
      <c r="B39" s="485"/>
      <c r="C39" s="485"/>
      <c r="D39" s="485"/>
      <c r="E39" s="486"/>
    </row>
    <row r="40" spans="1:5">
      <c r="A40" s="66" t="s">
        <v>501</v>
      </c>
      <c r="B40" s="485" t="s">
        <v>393</v>
      </c>
      <c r="C40" s="485" t="s">
        <v>393</v>
      </c>
      <c r="D40" s="485">
        <v>313</v>
      </c>
      <c r="E40" s="486">
        <v>407</v>
      </c>
    </row>
    <row r="41" spans="1:5">
      <c r="A41" s="66" t="s">
        <v>502</v>
      </c>
      <c r="B41" s="485" t="s">
        <v>393</v>
      </c>
      <c r="C41" s="485" t="s">
        <v>393</v>
      </c>
      <c r="D41" s="485">
        <v>100</v>
      </c>
      <c r="E41" s="486">
        <v>75</v>
      </c>
    </row>
    <row r="42" spans="1:5">
      <c r="A42" s="66" t="s">
        <v>506</v>
      </c>
      <c r="B42" s="485" t="s">
        <v>393</v>
      </c>
      <c r="C42" s="485" t="s">
        <v>393</v>
      </c>
      <c r="D42" s="485">
        <v>400</v>
      </c>
      <c r="E42" s="486">
        <v>240</v>
      </c>
    </row>
    <row r="43" spans="1:5">
      <c r="A43" s="66" t="s">
        <v>507</v>
      </c>
      <c r="B43" s="485" t="s">
        <v>393</v>
      </c>
      <c r="C43" s="485" t="s">
        <v>393</v>
      </c>
      <c r="D43" s="485">
        <v>600</v>
      </c>
      <c r="E43" s="486">
        <v>425</v>
      </c>
    </row>
    <row r="44" spans="1:5">
      <c r="A44" s="76" t="s">
        <v>508</v>
      </c>
      <c r="B44" s="490" t="s">
        <v>393</v>
      </c>
      <c r="C44" s="490" t="s">
        <v>393</v>
      </c>
      <c r="D44" s="490">
        <v>1413</v>
      </c>
      <c r="E44" s="491">
        <v>1147</v>
      </c>
    </row>
    <row r="45" spans="1:5">
      <c r="A45" s="66"/>
      <c r="B45" s="485"/>
      <c r="C45" s="485"/>
      <c r="D45" s="485"/>
      <c r="E45" s="486"/>
    </row>
    <row r="46" spans="1:5">
      <c r="A46" s="973" t="s">
        <v>509</v>
      </c>
      <c r="B46" s="485" t="s">
        <v>393</v>
      </c>
      <c r="C46" s="485" t="s">
        <v>393</v>
      </c>
      <c r="D46" s="485">
        <v>2500</v>
      </c>
      <c r="E46" s="486">
        <v>1833</v>
      </c>
    </row>
    <row r="47" spans="1:5">
      <c r="A47" s="973" t="s">
        <v>510</v>
      </c>
      <c r="B47" s="485" t="s">
        <v>393</v>
      </c>
      <c r="C47" s="485" t="s">
        <v>393</v>
      </c>
      <c r="D47" s="485">
        <v>2820</v>
      </c>
      <c r="E47" s="486">
        <v>2360</v>
      </c>
    </row>
    <row r="48" spans="1:5">
      <c r="A48" s="76" t="s">
        <v>511</v>
      </c>
      <c r="B48" s="490" t="s">
        <v>393</v>
      </c>
      <c r="C48" s="490" t="s">
        <v>393</v>
      </c>
      <c r="D48" s="490">
        <v>5320</v>
      </c>
      <c r="E48" s="491">
        <v>4193</v>
      </c>
    </row>
    <row r="49" spans="1:5">
      <c r="A49" s="68"/>
      <c r="B49" s="485"/>
      <c r="C49" s="485"/>
      <c r="D49" s="485"/>
      <c r="E49" s="486"/>
    </row>
    <row r="50" spans="1:5" ht="13.5" thickBot="1">
      <c r="A50" s="69" t="s">
        <v>512</v>
      </c>
      <c r="B50" s="494">
        <v>1050</v>
      </c>
      <c r="C50" s="494">
        <v>739</v>
      </c>
      <c r="D50" s="494">
        <v>13013</v>
      </c>
      <c r="E50" s="496">
        <v>10158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Hoja193">
    <pageSetUpPr fitToPage="1"/>
  </sheetPr>
  <dimension ref="A1:I64"/>
  <sheetViews>
    <sheetView topLeftCell="A4" zoomScaleNormal="100" zoomScaleSheetLayoutView="75" workbookViewId="0">
      <selection activeCell="G42" sqref="G42"/>
    </sheetView>
  </sheetViews>
  <sheetFormatPr baseColWidth="10" defaultRowHeight="12.75"/>
  <cols>
    <col min="1" max="1" width="33.42578125" style="240" customWidth="1"/>
    <col min="2" max="9" width="16.8554687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45" t="s">
        <v>1071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26.25" customHeight="1">
      <c r="A4" s="1527" t="s">
        <v>1351</v>
      </c>
      <c r="B4" s="1527"/>
      <c r="C4" s="1527"/>
      <c r="D4" s="1527"/>
      <c r="E4" s="1527"/>
      <c r="F4" s="1527"/>
      <c r="G4" s="1527"/>
      <c r="H4" s="1527"/>
      <c r="I4" s="1527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>
      <c r="A6" s="1548" t="s">
        <v>448</v>
      </c>
      <c r="B6" s="722" t="s">
        <v>1031</v>
      </c>
      <c r="C6" s="723"/>
      <c r="D6" s="723"/>
      <c r="E6" s="724"/>
      <c r="F6" s="722" t="s">
        <v>1032</v>
      </c>
      <c r="G6" s="723"/>
      <c r="H6" s="724"/>
      <c r="I6" s="732" t="s">
        <v>374</v>
      </c>
    </row>
    <row r="7" spans="1:9" ht="34.5" customHeight="1">
      <c r="A7" s="1549"/>
      <c r="B7" s="1700" t="s">
        <v>387</v>
      </c>
      <c r="C7" s="265" t="s">
        <v>388</v>
      </c>
      <c r="D7" s="266"/>
      <c r="E7" s="1540" t="s">
        <v>389</v>
      </c>
      <c r="F7" s="1540" t="s">
        <v>387</v>
      </c>
      <c r="G7" s="265" t="s">
        <v>388</v>
      </c>
      <c r="H7" s="267"/>
      <c r="I7" s="272" t="s">
        <v>1033</v>
      </c>
    </row>
    <row r="8" spans="1:9" ht="41.25" customHeight="1" thickBot="1">
      <c r="A8" s="1550"/>
      <c r="B8" s="1702"/>
      <c r="C8" s="262" t="s">
        <v>883</v>
      </c>
      <c r="D8" s="262" t="s">
        <v>884</v>
      </c>
      <c r="E8" s="1736"/>
      <c r="F8" s="1657"/>
      <c r="G8" s="262" t="s">
        <v>883</v>
      </c>
      <c r="H8" s="262" t="s">
        <v>884</v>
      </c>
      <c r="I8" s="272" t="s">
        <v>1034</v>
      </c>
    </row>
    <row r="9" spans="1:9" ht="24" customHeight="1">
      <c r="A9" s="66" t="s">
        <v>452</v>
      </c>
      <c r="B9" s="483" t="s">
        <v>393</v>
      </c>
      <c r="C9" s="483">
        <v>3300</v>
      </c>
      <c r="D9" s="483">
        <v>2700</v>
      </c>
      <c r="E9" s="497">
        <v>6000</v>
      </c>
      <c r="F9" s="498" t="s">
        <v>393</v>
      </c>
      <c r="G9" s="483">
        <v>415</v>
      </c>
      <c r="H9" s="483">
        <v>580</v>
      </c>
      <c r="I9" s="484">
        <v>2936</v>
      </c>
    </row>
    <row r="10" spans="1:9">
      <c r="A10" s="66" t="s">
        <v>453</v>
      </c>
      <c r="B10" s="485" t="s">
        <v>393</v>
      </c>
      <c r="C10" s="485">
        <v>55</v>
      </c>
      <c r="D10" s="485">
        <v>45</v>
      </c>
      <c r="E10" s="499">
        <v>100</v>
      </c>
      <c r="F10" s="500" t="s">
        <v>393</v>
      </c>
      <c r="G10" s="485">
        <v>250</v>
      </c>
      <c r="H10" s="485">
        <v>485</v>
      </c>
      <c r="I10" s="501">
        <v>36</v>
      </c>
    </row>
    <row r="11" spans="1:9">
      <c r="A11" s="66" t="s">
        <v>454</v>
      </c>
      <c r="B11" s="485" t="s">
        <v>393</v>
      </c>
      <c r="C11" s="485">
        <v>165</v>
      </c>
      <c r="D11" s="485">
        <v>135</v>
      </c>
      <c r="E11" s="499">
        <v>300</v>
      </c>
      <c r="F11" s="500" t="s">
        <v>393</v>
      </c>
      <c r="G11" s="485">
        <v>250</v>
      </c>
      <c r="H11" s="485">
        <v>250</v>
      </c>
      <c r="I11" s="486">
        <v>75</v>
      </c>
    </row>
    <row r="12" spans="1:9">
      <c r="A12" s="66" t="s">
        <v>455</v>
      </c>
      <c r="B12" s="485" t="s">
        <v>393</v>
      </c>
      <c r="C12" s="485">
        <v>2750</v>
      </c>
      <c r="D12" s="485">
        <v>2250</v>
      </c>
      <c r="E12" s="500">
        <v>5000</v>
      </c>
      <c r="F12" s="500" t="s">
        <v>393</v>
      </c>
      <c r="G12" s="485">
        <v>375</v>
      </c>
      <c r="H12" s="485">
        <v>517</v>
      </c>
      <c r="I12" s="486">
        <v>2195</v>
      </c>
    </row>
    <row r="13" spans="1:9">
      <c r="A13" s="76" t="s">
        <v>456</v>
      </c>
      <c r="B13" s="490" t="s">
        <v>393</v>
      </c>
      <c r="C13" s="502">
        <v>6270</v>
      </c>
      <c r="D13" s="490">
        <v>5130</v>
      </c>
      <c r="E13" s="503">
        <v>11400</v>
      </c>
      <c r="F13" s="502" t="s">
        <v>393</v>
      </c>
      <c r="G13" s="502">
        <v>392</v>
      </c>
      <c r="H13" s="490">
        <v>543</v>
      </c>
      <c r="I13" s="504">
        <v>5242</v>
      </c>
    </row>
    <row r="14" spans="1:9">
      <c r="A14" s="68"/>
      <c r="B14" s="485"/>
      <c r="C14" s="485"/>
      <c r="D14" s="485"/>
      <c r="E14" s="485"/>
      <c r="F14" s="500"/>
      <c r="G14" s="485"/>
      <c r="H14" s="485"/>
      <c r="I14" s="486"/>
    </row>
    <row r="15" spans="1:9">
      <c r="A15" s="76" t="s">
        <v>458</v>
      </c>
      <c r="B15" s="490">
        <v>100</v>
      </c>
      <c r="C15" s="502" t="s">
        <v>393</v>
      </c>
      <c r="D15" s="490" t="s">
        <v>393</v>
      </c>
      <c r="E15" s="503">
        <v>100</v>
      </c>
      <c r="F15" s="502">
        <v>400</v>
      </c>
      <c r="G15" s="502">
        <v>400</v>
      </c>
      <c r="H15" s="490" t="s">
        <v>393</v>
      </c>
      <c r="I15" s="504">
        <v>40</v>
      </c>
    </row>
    <row r="16" spans="1:9">
      <c r="A16" s="66"/>
      <c r="B16" s="485"/>
      <c r="C16" s="485"/>
      <c r="D16" s="485"/>
      <c r="E16" s="485"/>
      <c r="F16" s="500"/>
      <c r="G16" s="485"/>
      <c r="H16" s="485"/>
      <c r="I16" s="486"/>
    </row>
    <row r="17" spans="1:9">
      <c r="A17" s="66" t="s">
        <v>537</v>
      </c>
      <c r="B17" s="499" t="s">
        <v>393</v>
      </c>
      <c r="C17" s="485" t="s">
        <v>393</v>
      </c>
      <c r="D17" s="485">
        <v>160</v>
      </c>
      <c r="E17" s="499">
        <v>160</v>
      </c>
      <c r="F17" s="500" t="s">
        <v>393</v>
      </c>
      <c r="G17" s="485" t="s">
        <v>393</v>
      </c>
      <c r="H17" s="485">
        <v>500</v>
      </c>
      <c r="I17" s="486">
        <v>80</v>
      </c>
    </row>
    <row r="18" spans="1:9">
      <c r="A18" s="66" t="s">
        <v>460</v>
      </c>
      <c r="B18" s="485">
        <v>100</v>
      </c>
      <c r="C18" s="485">
        <v>400</v>
      </c>
      <c r="D18" s="485">
        <v>625</v>
      </c>
      <c r="E18" s="499">
        <v>1125</v>
      </c>
      <c r="F18" s="500">
        <v>95</v>
      </c>
      <c r="G18" s="485">
        <v>375</v>
      </c>
      <c r="H18" s="485">
        <v>520</v>
      </c>
      <c r="I18" s="486">
        <v>485</v>
      </c>
    </row>
    <row r="19" spans="1:9">
      <c r="A19" s="66" t="s">
        <v>461</v>
      </c>
      <c r="B19" s="485" t="s">
        <v>393</v>
      </c>
      <c r="C19" s="485">
        <v>675</v>
      </c>
      <c r="D19" s="485">
        <v>450</v>
      </c>
      <c r="E19" s="499">
        <v>1125</v>
      </c>
      <c r="F19" s="500" t="s">
        <v>393</v>
      </c>
      <c r="G19" s="485">
        <v>300</v>
      </c>
      <c r="H19" s="485">
        <v>500</v>
      </c>
      <c r="I19" s="486">
        <v>428</v>
      </c>
    </row>
    <row r="20" spans="1:9">
      <c r="A20" s="76" t="s">
        <v>462</v>
      </c>
      <c r="B20" s="490">
        <v>100</v>
      </c>
      <c r="C20" s="502">
        <v>1075</v>
      </c>
      <c r="D20" s="490">
        <v>1235</v>
      </c>
      <c r="E20" s="503">
        <v>2410</v>
      </c>
      <c r="F20" s="502">
        <v>95</v>
      </c>
      <c r="G20" s="502">
        <v>328</v>
      </c>
      <c r="H20" s="490">
        <v>510</v>
      </c>
      <c r="I20" s="504">
        <v>993</v>
      </c>
    </row>
    <row r="21" spans="1:9">
      <c r="A21" s="66"/>
      <c r="B21" s="499"/>
      <c r="C21" s="485"/>
      <c r="D21" s="485"/>
      <c r="E21" s="499"/>
      <c r="F21" s="500"/>
      <c r="G21" s="485"/>
      <c r="H21" s="485"/>
      <c r="I21" s="486"/>
    </row>
    <row r="22" spans="1:9">
      <c r="A22" s="76" t="s">
        <v>463</v>
      </c>
      <c r="B22" s="490" t="s">
        <v>393</v>
      </c>
      <c r="C22" s="502">
        <v>400</v>
      </c>
      <c r="D22" s="490">
        <v>1300</v>
      </c>
      <c r="E22" s="503">
        <v>1700</v>
      </c>
      <c r="F22" s="502" t="s">
        <v>393</v>
      </c>
      <c r="G22" s="502">
        <v>250</v>
      </c>
      <c r="H22" s="490">
        <v>415</v>
      </c>
      <c r="I22" s="504">
        <v>640</v>
      </c>
    </row>
    <row r="23" spans="1:9">
      <c r="A23" s="66"/>
      <c r="B23" s="499"/>
      <c r="C23" s="485"/>
      <c r="D23" s="485"/>
      <c r="E23" s="499"/>
      <c r="F23" s="500"/>
      <c r="G23" s="485"/>
      <c r="H23" s="485"/>
      <c r="I23" s="486"/>
    </row>
    <row r="24" spans="1:9">
      <c r="A24" s="76" t="s">
        <v>464</v>
      </c>
      <c r="B24" s="490" t="s">
        <v>393</v>
      </c>
      <c r="C24" s="502" t="s">
        <v>393</v>
      </c>
      <c r="D24" s="490">
        <v>300</v>
      </c>
      <c r="E24" s="503">
        <v>300</v>
      </c>
      <c r="F24" s="502" t="s">
        <v>393</v>
      </c>
      <c r="G24" s="502" t="s">
        <v>393</v>
      </c>
      <c r="H24" s="490">
        <v>140</v>
      </c>
      <c r="I24" s="504">
        <v>42</v>
      </c>
    </row>
    <row r="25" spans="1:9">
      <c r="A25" s="66"/>
      <c r="B25" s="485"/>
      <c r="C25" s="485"/>
      <c r="D25" s="485"/>
      <c r="E25" s="499"/>
      <c r="F25" s="500"/>
      <c r="G25" s="485"/>
      <c r="H25" s="485"/>
      <c r="I25" s="486"/>
    </row>
    <row r="26" spans="1:9">
      <c r="A26" s="66" t="s">
        <v>469</v>
      </c>
      <c r="B26" s="485" t="s">
        <v>393</v>
      </c>
      <c r="C26" s="485" t="s">
        <v>393</v>
      </c>
      <c r="D26" s="485">
        <v>1600</v>
      </c>
      <c r="E26" s="499">
        <v>1600</v>
      </c>
      <c r="F26" s="500" t="s">
        <v>393</v>
      </c>
      <c r="G26" s="485" t="s">
        <v>393</v>
      </c>
      <c r="H26" s="485">
        <v>852</v>
      </c>
      <c r="I26" s="486">
        <v>1363</v>
      </c>
    </row>
    <row r="27" spans="1:9">
      <c r="A27" s="66" t="s">
        <v>470</v>
      </c>
      <c r="B27" s="485" t="s">
        <v>393</v>
      </c>
      <c r="C27" s="485">
        <v>1700</v>
      </c>
      <c r="D27" s="485" t="s">
        <v>393</v>
      </c>
      <c r="E27" s="499">
        <v>1700</v>
      </c>
      <c r="F27" s="500" t="s">
        <v>393</v>
      </c>
      <c r="G27" s="485">
        <v>600</v>
      </c>
      <c r="H27" s="485" t="s">
        <v>393</v>
      </c>
      <c r="I27" s="486">
        <v>1020</v>
      </c>
    </row>
    <row r="28" spans="1:9">
      <c r="A28" s="76" t="s">
        <v>473</v>
      </c>
      <c r="B28" s="490" t="s">
        <v>393</v>
      </c>
      <c r="C28" s="502">
        <v>1700</v>
      </c>
      <c r="D28" s="490">
        <v>1600</v>
      </c>
      <c r="E28" s="503">
        <v>3300</v>
      </c>
      <c r="F28" s="502" t="s">
        <v>393</v>
      </c>
      <c r="G28" s="502">
        <v>600</v>
      </c>
      <c r="H28" s="490">
        <v>852</v>
      </c>
      <c r="I28" s="504">
        <v>2383</v>
      </c>
    </row>
    <row r="29" spans="1:9">
      <c r="A29" s="66"/>
      <c r="B29" s="499"/>
      <c r="C29" s="485"/>
      <c r="D29" s="485"/>
      <c r="E29" s="499"/>
      <c r="F29" s="500"/>
      <c r="G29" s="485"/>
      <c r="H29" s="485"/>
      <c r="I29" s="486"/>
    </row>
    <row r="30" spans="1:9">
      <c r="A30" s="76" t="s">
        <v>474</v>
      </c>
      <c r="B30" s="490" t="s">
        <v>393</v>
      </c>
      <c r="C30" s="502">
        <v>665</v>
      </c>
      <c r="D30" s="490">
        <v>760</v>
      </c>
      <c r="E30" s="503">
        <v>1425</v>
      </c>
      <c r="F30" s="502" t="s">
        <v>393</v>
      </c>
      <c r="G30" s="502">
        <v>420</v>
      </c>
      <c r="H30" s="490">
        <v>1625</v>
      </c>
      <c r="I30" s="504">
        <v>1514</v>
      </c>
    </row>
    <row r="31" spans="1:9">
      <c r="A31" s="66"/>
      <c r="B31" s="485"/>
      <c r="C31" s="485"/>
      <c r="D31" s="485"/>
      <c r="E31" s="499"/>
      <c r="F31" s="500"/>
      <c r="G31" s="485"/>
      <c r="H31" s="485"/>
      <c r="I31" s="486"/>
    </row>
    <row r="32" spans="1:9">
      <c r="A32" s="66" t="s">
        <v>477</v>
      </c>
      <c r="B32" s="485" t="s">
        <v>393</v>
      </c>
      <c r="C32" s="485" t="s">
        <v>393</v>
      </c>
      <c r="D32" s="485">
        <v>500</v>
      </c>
      <c r="E32" s="499">
        <v>500</v>
      </c>
      <c r="F32" s="500" t="s">
        <v>393</v>
      </c>
      <c r="G32" s="485" t="s">
        <v>393</v>
      </c>
      <c r="H32" s="485">
        <v>590</v>
      </c>
      <c r="I32" s="486">
        <v>295</v>
      </c>
    </row>
    <row r="33" spans="1:9">
      <c r="A33" s="76" t="s">
        <v>484</v>
      </c>
      <c r="B33" s="490" t="s">
        <v>393</v>
      </c>
      <c r="C33" s="502" t="s">
        <v>393</v>
      </c>
      <c r="D33" s="490">
        <v>500</v>
      </c>
      <c r="E33" s="503">
        <v>500</v>
      </c>
      <c r="F33" s="502" t="s">
        <v>393</v>
      </c>
      <c r="G33" s="502" t="s">
        <v>393</v>
      </c>
      <c r="H33" s="490">
        <v>590</v>
      </c>
      <c r="I33" s="504">
        <v>295</v>
      </c>
    </row>
    <row r="34" spans="1:9">
      <c r="A34" s="66"/>
      <c r="B34" s="499"/>
      <c r="C34" s="485"/>
      <c r="D34" s="485"/>
      <c r="E34" s="499"/>
      <c r="F34" s="500"/>
      <c r="G34" s="485"/>
      <c r="H34" s="485"/>
      <c r="I34" s="486"/>
    </row>
    <row r="35" spans="1:9">
      <c r="A35" s="76" t="s">
        <v>485</v>
      </c>
      <c r="B35" s="490" t="s">
        <v>393</v>
      </c>
      <c r="C35" s="502">
        <v>100</v>
      </c>
      <c r="D35" s="490" t="s">
        <v>393</v>
      </c>
      <c r="E35" s="503">
        <v>100</v>
      </c>
      <c r="F35" s="502" t="s">
        <v>393</v>
      </c>
      <c r="G35" s="502">
        <v>9</v>
      </c>
      <c r="H35" s="490" t="s">
        <v>393</v>
      </c>
      <c r="I35" s="504">
        <v>1</v>
      </c>
    </row>
    <row r="36" spans="1:9">
      <c r="A36" s="66"/>
      <c r="B36" s="485"/>
      <c r="C36" s="485"/>
      <c r="D36" s="485"/>
      <c r="E36" s="499"/>
      <c r="F36" s="500"/>
      <c r="G36" s="485"/>
      <c r="H36" s="485"/>
      <c r="I36" s="486"/>
    </row>
    <row r="37" spans="1:9">
      <c r="A37" s="66" t="s">
        <v>486</v>
      </c>
      <c r="B37" s="485" t="s">
        <v>393</v>
      </c>
      <c r="C37" s="485">
        <v>400</v>
      </c>
      <c r="D37" s="485" t="s">
        <v>393</v>
      </c>
      <c r="E37" s="499">
        <v>400</v>
      </c>
      <c r="F37" s="500" t="s">
        <v>393</v>
      </c>
      <c r="G37" s="485">
        <v>200</v>
      </c>
      <c r="H37" s="485" t="s">
        <v>393</v>
      </c>
      <c r="I37" s="486">
        <v>80</v>
      </c>
    </row>
    <row r="38" spans="1:9">
      <c r="A38" s="76" t="s">
        <v>565</v>
      </c>
      <c r="B38" s="490" t="s">
        <v>393</v>
      </c>
      <c r="C38" s="502">
        <v>400</v>
      </c>
      <c r="D38" s="490" t="s">
        <v>393</v>
      </c>
      <c r="E38" s="503">
        <v>400</v>
      </c>
      <c r="F38" s="502" t="s">
        <v>393</v>
      </c>
      <c r="G38" s="502">
        <v>200</v>
      </c>
      <c r="H38" s="490" t="s">
        <v>393</v>
      </c>
      <c r="I38" s="504">
        <v>80</v>
      </c>
    </row>
    <row r="39" spans="1:9">
      <c r="A39" s="66"/>
      <c r="B39" s="485"/>
      <c r="C39" s="485"/>
      <c r="D39" s="485"/>
      <c r="E39" s="499"/>
      <c r="F39" s="500"/>
      <c r="G39" s="485"/>
      <c r="H39" s="485"/>
      <c r="I39" s="486"/>
    </row>
    <row r="40" spans="1:9">
      <c r="A40" s="66" t="s">
        <v>492</v>
      </c>
      <c r="B40" s="485" t="s">
        <v>393</v>
      </c>
      <c r="C40" s="485">
        <v>800</v>
      </c>
      <c r="D40" s="485">
        <v>5800</v>
      </c>
      <c r="E40" s="499">
        <v>6600</v>
      </c>
      <c r="F40" s="500" t="s">
        <v>393</v>
      </c>
      <c r="G40" s="485">
        <v>350</v>
      </c>
      <c r="H40" s="485">
        <v>380</v>
      </c>
      <c r="I40" s="486">
        <v>2484</v>
      </c>
    </row>
    <row r="41" spans="1:9">
      <c r="A41" s="66" t="s">
        <v>493</v>
      </c>
      <c r="B41" s="485" t="s">
        <v>393</v>
      </c>
      <c r="C41" s="485" t="s">
        <v>393</v>
      </c>
      <c r="D41" s="485">
        <v>500</v>
      </c>
      <c r="E41" s="499">
        <v>500</v>
      </c>
      <c r="F41" s="500" t="s">
        <v>393</v>
      </c>
      <c r="G41" s="485" t="s">
        <v>393</v>
      </c>
      <c r="H41" s="485">
        <v>450</v>
      </c>
      <c r="I41" s="486">
        <v>225</v>
      </c>
    </row>
    <row r="42" spans="1:9">
      <c r="A42" s="66" t="s">
        <v>494</v>
      </c>
      <c r="B42" s="485" t="s">
        <v>393</v>
      </c>
      <c r="C42" s="485">
        <v>448</v>
      </c>
      <c r="D42" s="485">
        <v>952</v>
      </c>
      <c r="E42" s="499">
        <v>1400</v>
      </c>
      <c r="F42" s="500" t="s">
        <v>393</v>
      </c>
      <c r="G42" s="485">
        <v>93</v>
      </c>
      <c r="H42" s="485">
        <v>236</v>
      </c>
      <c r="I42" s="486">
        <v>266</v>
      </c>
    </row>
    <row r="43" spans="1:9">
      <c r="A43" s="76" t="s">
        <v>495</v>
      </c>
      <c r="B43" s="490" t="s">
        <v>393</v>
      </c>
      <c r="C43" s="502">
        <v>1248</v>
      </c>
      <c r="D43" s="490">
        <v>7252</v>
      </c>
      <c r="E43" s="503">
        <v>8500</v>
      </c>
      <c r="F43" s="502" t="s">
        <v>393</v>
      </c>
      <c r="G43" s="502">
        <v>258</v>
      </c>
      <c r="H43" s="490">
        <v>366</v>
      </c>
      <c r="I43" s="504">
        <v>2975</v>
      </c>
    </row>
    <row r="44" spans="1:9">
      <c r="A44" s="66"/>
      <c r="B44" s="499"/>
      <c r="C44" s="485"/>
      <c r="D44" s="485"/>
      <c r="E44" s="499"/>
      <c r="F44" s="500"/>
      <c r="G44" s="485"/>
      <c r="H44" s="485"/>
      <c r="I44" s="486"/>
    </row>
    <row r="45" spans="1:9">
      <c r="A45" s="76" t="s">
        <v>496</v>
      </c>
      <c r="B45" s="490" t="s">
        <v>393</v>
      </c>
      <c r="C45" s="502">
        <v>4300</v>
      </c>
      <c r="D45" s="490">
        <v>5300</v>
      </c>
      <c r="E45" s="503">
        <v>9600</v>
      </c>
      <c r="F45" s="502" t="s">
        <v>393</v>
      </c>
      <c r="G45" s="502">
        <v>875</v>
      </c>
      <c r="H45" s="490">
        <v>1050</v>
      </c>
      <c r="I45" s="504">
        <v>9328</v>
      </c>
    </row>
    <row r="46" spans="1:9">
      <c r="A46" s="66"/>
      <c r="B46" s="485"/>
      <c r="C46" s="485"/>
      <c r="D46" s="485"/>
      <c r="E46" s="499"/>
      <c r="F46" s="500"/>
      <c r="G46" s="485"/>
      <c r="H46" s="485"/>
      <c r="I46" s="486"/>
    </row>
    <row r="47" spans="1:9">
      <c r="A47" s="66" t="s">
        <v>497</v>
      </c>
      <c r="B47" s="485" t="s">
        <v>393</v>
      </c>
      <c r="C47" s="485" t="s">
        <v>393</v>
      </c>
      <c r="D47" s="485">
        <v>300</v>
      </c>
      <c r="E47" s="499">
        <v>300</v>
      </c>
      <c r="F47" s="500" t="s">
        <v>393</v>
      </c>
      <c r="G47" s="485" t="s">
        <v>393</v>
      </c>
      <c r="H47" s="485">
        <v>300</v>
      </c>
      <c r="I47" s="486">
        <v>90</v>
      </c>
    </row>
    <row r="48" spans="1:9">
      <c r="A48" s="66" t="s">
        <v>498</v>
      </c>
      <c r="B48" s="485" t="s">
        <v>393</v>
      </c>
      <c r="C48" s="485" t="s">
        <v>393</v>
      </c>
      <c r="D48" s="485">
        <v>500</v>
      </c>
      <c r="E48" s="499">
        <v>500</v>
      </c>
      <c r="F48" s="500" t="s">
        <v>393</v>
      </c>
      <c r="G48" s="485" t="s">
        <v>393</v>
      </c>
      <c r="H48" s="485">
        <v>300</v>
      </c>
      <c r="I48" s="486">
        <v>150</v>
      </c>
    </row>
    <row r="49" spans="1:9">
      <c r="A49" s="76" t="s">
        <v>499</v>
      </c>
      <c r="B49" s="490" t="s">
        <v>393</v>
      </c>
      <c r="C49" s="502" t="s">
        <v>393</v>
      </c>
      <c r="D49" s="490">
        <v>800</v>
      </c>
      <c r="E49" s="503">
        <v>800</v>
      </c>
      <c r="F49" s="502" t="s">
        <v>393</v>
      </c>
      <c r="G49" s="502" t="s">
        <v>393</v>
      </c>
      <c r="H49" s="490">
        <v>300</v>
      </c>
      <c r="I49" s="504">
        <v>240</v>
      </c>
    </row>
    <row r="50" spans="1:9">
      <c r="A50" s="66"/>
      <c r="B50" s="485"/>
      <c r="C50" s="485"/>
      <c r="D50" s="485"/>
      <c r="E50" s="499"/>
      <c r="F50" s="500"/>
      <c r="G50" s="485"/>
      <c r="H50" s="485"/>
      <c r="I50" s="486"/>
    </row>
    <row r="51" spans="1:9">
      <c r="A51" s="66" t="s">
        <v>500</v>
      </c>
      <c r="B51" s="485" t="s">
        <v>393</v>
      </c>
      <c r="C51" s="485">
        <v>200</v>
      </c>
      <c r="D51" s="485">
        <v>1051</v>
      </c>
      <c r="E51" s="499">
        <v>1251</v>
      </c>
      <c r="F51" s="500" t="s">
        <v>393</v>
      </c>
      <c r="G51" s="485">
        <v>6000</v>
      </c>
      <c r="H51" s="485">
        <v>20258</v>
      </c>
      <c r="I51" s="486">
        <v>22491</v>
      </c>
    </row>
    <row r="52" spans="1:9">
      <c r="A52" s="66" t="s">
        <v>501</v>
      </c>
      <c r="B52" s="485" t="s">
        <v>393</v>
      </c>
      <c r="C52" s="485" t="s">
        <v>393</v>
      </c>
      <c r="D52" s="485">
        <v>10797</v>
      </c>
      <c r="E52" s="499">
        <v>10797</v>
      </c>
      <c r="F52" s="500" t="s">
        <v>393</v>
      </c>
      <c r="G52" s="485" t="s">
        <v>393</v>
      </c>
      <c r="H52" s="485">
        <v>1100</v>
      </c>
      <c r="I52" s="486">
        <v>11877</v>
      </c>
    </row>
    <row r="53" spans="1:9">
      <c r="A53" s="66" t="s">
        <v>502</v>
      </c>
      <c r="B53" s="485" t="s">
        <v>393</v>
      </c>
      <c r="C53" s="485">
        <v>2200</v>
      </c>
      <c r="D53" s="485" t="s">
        <v>393</v>
      </c>
      <c r="E53" s="499">
        <v>2200</v>
      </c>
      <c r="F53" s="500" t="s">
        <v>393</v>
      </c>
      <c r="G53" s="485">
        <v>400</v>
      </c>
      <c r="H53" s="485" t="s">
        <v>393</v>
      </c>
      <c r="I53" s="486">
        <v>880</v>
      </c>
    </row>
    <row r="54" spans="1:9">
      <c r="A54" s="66" t="s">
        <v>503</v>
      </c>
      <c r="B54" s="485" t="s">
        <v>393</v>
      </c>
      <c r="C54" s="485">
        <v>1400</v>
      </c>
      <c r="D54" s="485">
        <v>400</v>
      </c>
      <c r="E54" s="499">
        <v>1800</v>
      </c>
      <c r="F54" s="500" t="s">
        <v>393</v>
      </c>
      <c r="G54" s="485">
        <v>871</v>
      </c>
      <c r="H54" s="485">
        <v>1300</v>
      </c>
      <c r="I54" s="486">
        <v>1740</v>
      </c>
    </row>
    <row r="55" spans="1:9">
      <c r="A55" s="66" t="s">
        <v>504</v>
      </c>
      <c r="B55" s="485" t="s">
        <v>393</v>
      </c>
      <c r="C55" s="485">
        <v>3200</v>
      </c>
      <c r="D55" s="485" t="s">
        <v>393</v>
      </c>
      <c r="E55" s="499">
        <v>3200</v>
      </c>
      <c r="F55" s="500" t="s">
        <v>393</v>
      </c>
      <c r="G55" s="485">
        <v>250</v>
      </c>
      <c r="H55" s="485" t="s">
        <v>393</v>
      </c>
      <c r="I55" s="486">
        <v>800</v>
      </c>
    </row>
    <row r="56" spans="1:9">
      <c r="A56" s="66" t="s">
        <v>506</v>
      </c>
      <c r="B56" s="485" t="s">
        <v>393</v>
      </c>
      <c r="C56" s="485">
        <v>1600</v>
      </c>
      <c r="D56" s="485" t="s">
        <v>393</v>
      </c>
      <c r="E56" s="499">
        <v>1600</v>
      </c>
      <c r="F56" s="500" t="s">
        <v>393</v>
      </c>
      <c r="G56" s="485">
        <v>500</v>
      </c>
      <c r="H56" s="485" t="s">
        <v>393</v>
      </c>
      <c r="I56" s="486">
        <v>800</v>
      </c>
    </row>
    <row r="57" spans="1:9">
      <c r="A57" s="66" t="s">
        <v>507</v>
      </c>
      <c r="B57" s="485" t="s">
        <v>393</v>
      </c>
      <c r="C57" s="485">
        <v>1080</v>
      </c>
      <c r="D57" s="485">
        <v>2520</v>
      </c>
      <c r="E57" s="499">
        <v>3600</v>
      </c>
      <c r="F57" s="500" t="s">
        <v>393</v>
      </c>
      <c r="G57" s="485">
        <v>583</v>
      </c>
      <c r="H57" s="485">
        <v>667</v>
      </c>
      <c r="I57" s="486">
        <v>2310</v>
      </c>
    </row>
    <row r="58" spans="1:9">
      <c r="A58" s="76" t="s">
        <v>508</v>
      </c>
      <c r="B58" s="490" t="s">
        <v>393</v>
      </c>
      <c r="C58" s="502">
        <v>9680</v>
      </c>
      <c r="D58" s="490">
        <v>14768</v>
      </c>
      <c r="E58" s="503">
        <v>24448</v>
      </c>
      <c r="F58" s="502" t="s">
        <v>393</v>
      </c>
      <c r="G58" s="502">
        <v>571</v>
      </c>
      <c r="H58" s="490">
        <v>2395</v>
      </c>
      <c r="I58" s="504">
        <v>40898</v>
      </c>
    </row>
    <row r="59" spans="1:9">
      <c r="A59" s="66"/>
      <c r="B59" s="499"/>
      <c r="C59" s="485"/>
      <c r="D59" s="485"/>
      <c r="E59" s="499"/>
      <c r="F59" s="500"/>
      <c r="G59" s="485"/>
      <c r="H59" s="485"/>
      <c r="I59" s="486"/>
    </row>
    <row r="60" spans="1:9">
      <c r="A60" s="66" t="s">
        <v>509</v>
      </c>
      <c r="B60" s="499" t="s">
        <v>393</v>
      </c>
      <c r="C60" s="485">
        <v>2410</v>
      </c>
      <c r="D60" s="485">
        <v>1520</v>
      </c>
      <c r="E60" s="499">
        <v>3930</v>
      </c>
      <c r="F60" s="500" t="s">
        <v>393</v>
      </c>
      <c r="G60" s="485">
        <v>200</v>
      </c>
      <c r="H60" s="485">
        <v>500</v>
      </c>
      <c r="I60" s="486">
        <v>1242</v>
      </c>
    </row>
    <row r="61" spans="1:9">
      <c r="A61" s="66" t="s">
        <v>510</v>
      </c>
      <c r="B61" s="485">
        <v>100</v>
      </c>
      <c r="C61" s="485">
        <v>10000</v>
      </c>
      <c r="D61" s="485">
        <v>4830</v>
      </c>
      <c r="E61" s="499">
        <v>14930</v>
      </c>
      <c r="F61" s="500">
        <v>100</v>
      </c>
      <c r="G61" s="485">
        <v>154</v>
      </c>
      <c r="H61" s="485">
        <v>523</v>
      </c>
      <c r="I61" s="486">
        <v>4076</v>
      </c>
    </row>
    <row r="62" spans="1:9">
      <c r="A62" s="76" t="s">
        <v>511</v>
      </c>
      <c r="B62" s="490">
        <v>100</v>
      </c>
      <c r="C62" s="502">
        <v>12410</v>
      </c>
      <c r="D62" s="490">
        <v>6350</v>
      </c>
      <c r="E62" s="503">
        <v>18860</v>
      </c>
      <c r="F62" s="502">
        <v>100</v>
      </c>
      <c r="G62" s="502">
        <v>163</v>
      </c>
      <c r="H62" s="490">
        <v>517</v>
      </c>
      <c r="I62" s="504">
        <v>5318</v>
      </c>
    </row>
    <row r="63" spans="1:9">
      <c r="A63" s="66"/>
      <c r="B63" s="485"/>
      <c r="C63" s="485"/>
      <c r="D63" s="485"/>
      <c r="E63" s="499"/>
      <c r="F63" s="500"/>
      <c r="G63" s="485"/>
      <c r="H63" s="485"/>
      <c r="I63" s="486"/>
    </row>
    <row r="64" spans="1:9" ht="13.5" thickBot="1">
      <c r="A64" s="69" t="s">
        <v>512</v>
      </c>
      <c r="B64" s="494">
        <v>300</v>
      </c>
      <c r="C64" s="505">
        <v>38248</v>
      </c>
      <c r="D64" s="494">
        <v>45295</v>
      </c>
      <c r="E64" s="495">
        <v>83843</v>
      </c>
      <c r="F64" s="505">
        <v>198</v>
      </c>
      <c r="G64" s="505">
        <v>416</v>
      </c>
      <c r="H64" s="494">
        <v>1192</v>
      </c>
      <c r="I64" s="506">
        <v>69989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Hoja194">
    <pageSetUpPr fitToPage="1"/>
  </sheetPr>
  <dimension ref="A1:I6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" style="240" customWidth="1"/>
    <col min="2" max="9" width="14.8554687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45" t="s">
        <v>1072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30.75" customHeight="1">
      <c r="A4" s="1527" t="s">
        <v>1351</v>
      </c>
      <c r="B4" s="1527"/>
      <c r="C4" s="1527"/>
      <c r="D4" s="1527"/>
      <c r="E4" s="1527"/>
      <c r="F4" s="1527"/>
      <c r="G4" s="1527"/>
      <c r="H4" s="1527"/>
      <c r="I4" s="1527"/>
    </row>
    <row r="5" spans="1:9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>
      <c r="A6" s="1548" t="s">
        <v>448</v>
      </c>
      <c r="B6" s="722" t="s">
        <v>1031</v>
      </c>
      <c r="C6" s="723"/>
      <c r="D6" s="723"/>
      <c r="E6" s="724"/>
      <c r="F6" s="1248" t="s">
        <v>1339</v>
      </c>
      <c r="G6" s="723"/>
      <c r="H6" s="724"/>
      <c r="I6" s="732" t="s">
        <v>374</v>
      </c>
    </row>
    <row r="7" spans="1:9" ht="28.5" customHeight="1">
      <c r="A7" s="1549"/>
      <c r="B7" s="1540" t="s">
        <v>387</v>
      </c>
      <c r="C7" s="265" t="s">
        <v>388</v>
      </c>
      <c r="D7" s="266"/>
      <c r="E7" s="1540" t="s">
        <v>389</v>
      </c>
      <c r="F7" s="1700" t="s">
        <v>387</v>
      </c>
      <c r="G7" s="265" t="s">
        <v>388</v>
      </c>
      <c r="H7" s="267"/>
      <c r="I7" s="272" t="s">
        <v>1033</v>
      </c>
    </row>
    <row r="8" spans="1:9" ht="30.75" customHeight="1" thickBot="1">
      <c r="A8" s="1549"/>
      <c r="B8" s="1657"/>
      <c r="C8" s="262" t="s">
        <v>883</v>
      </c>
      <c r="D8" s="262" t="s">
        <v>884</v>
      </c>
      <c r="E8" s="1736"/>
      <c r="F8" s="1702"/>
      <c r="G8" s="262" t="s">
        <v>883</v>
      </c>
      <c r="H8" s="262" t="s">
        <v>884</v>
      </c>
      <c r="I8" s="272" t="s">
        <v>1073</v>
      </c>
    </row>
    <row r="9" spans="1:9" ht="27" customHeight="1">
      <c r="A9" s="75" t="s">
        <v>452</v>
      </c>
      <c r="B9" s="483" t="s">
        <v>393</v>
      </c>
      <c r="C9" s="483">
        <v>20860</v>
      </c>
      <c r="D9" s="483">
        <v>8940</v>
      </c>
      <c r="E9" s="497">
        <v>29800</v>
      </c>
      <c r="F9" s="498" t="s">
        <v>393</v>
      </c>
      <c r="G9" s="483" t="s">
        <v>393</v>
      </c>
      <c r="H9" s="483" t="s">
        <v>393</v>
      </c>
      <c r="I9" s="484" t="s">
        <v>393</v>
      </c>
    </row>
    <row r="10" spans="1:9">
      <c r="A10" s="66" t="s">
        <v>453</v>
      </c>
      <c r="B10" s="485" t="s">
        <v>393</v>
      </c>
      <c r="C10" s="485">
        <v>8470</v>
      </c>
      <c r="D10" s="485">
        <v>3630</v>
      </c>
      <c r="E10" s="499">
        <v>12100</v>
      </c>
      <c r="F10" s="500" t="s">
        <v>393</v>
      </c>
      <c r="G10" s="485" t="s">
        <v>393</v>
      </c>
      <c r="H10" s="485" t="s">
        <v>393</v>
      </c>
      <c r="I10" s="486" t="s">
        <v>393</v>
      </c>
    </row>
    <row r="11" spans="1:9">
      <c r="A11" s="66" t="s">
        <v>454</v>
      </c>
      <c r="B11" s="485" t="s">
        <v>393</v>
      </c>
      <c r="C11" s="485">
        <v>4340</v>
      </c>
      <c r="D11" s="485">
        <v>1860</v>
      </c>
      <c r="E11" s="499">
        <v>6200</v>
      </c>
      <c r="F11" s="500" t="s">
        <v>393</v>
      </c>
      <c r="G11" s="485" t="s">
        <v>393</v>
      </c>
      <c r="H11" s="485" t="s">
        <v>393</v>
      </c>
      <c r="I11" s="486" t="s">
        <v>393</v>
      </c>
    </row>
    <row r="12" spans="1:9">
      <c r="A12" s="66" t="s">
        <v>455</v>
      </c>
      <c r="B12" s="485" t="s">
        <v>393</v>
      </c>
      <c r="C12" s="485">
        <v>10970</v>
      </c>
      <c r="D12" s="485">
        <v>4730</v>
      </c>
      <c r="E12" s="500">
        <v>15700</v>
      </c>
      <c r="F12" s="500" t="s">
        <v>393</v>
      </c>
      <c r="G12" s="485" t="s">
        <v>393</v>
      </c>
      <c r="H12" s="485" t="s">
        <v>393</v>
      </c>
      <c r="I12" s="486" t="s">
        <v>393</v>
      </c>
    </row>
    <row r="13" spans="1:9">
      <c r="A13" s="76" t="s">
        <v>456</v>
      </c>
      <c r="B13" s="490" t="s">
        <v>393</v>
      </c>
      <c r="C13" s="502">
        <v>44640</v>
      </c>
      <c r="D13" s="490">
        <v>19160</v>
      </c>
      <c r="E13" s="503">
        <v>63800</v>
      </c>
      <c r="F13" s="502" t="s">
        <v>393</v>
      </c>
      <c r="G13" s="502" t="s">
        <v>393</v>
      </c>
      <c r="H13" s="490" t="s">
        <v>393</v>
      </c>
      <c r="I13" s="504" t="s">
        <v>393</v>
      </c>
    </row>
    <row r="14" spans="1:9">
      <c r="A14" s="68"/>
      <c r="B14" s="485"/>
      <c r="C14" s="485"/>
      <c r="D14" s="485"/>
      <c r="E14" s="485"/>
      <c r="F14" s="500"/>
      <c r="G14" s="485"/>
      <c r="H14" s="485"/>
      <c r="I14" s="486"/>
    </row>
    <row r="15" spans="1:9">
      <c r="A15" s="76" t="s">
        <v>457</v>
      </c>
      <c r="B15" s="490" t="s">
        <v>393</v>
      </c>
      <c r="C15" s="502" t="s">
        <v>393</v>
      </c>
      <c r="D15" s="490">
        <v>1800</v>
      </c>
      <c r="E15" s="503">
        <v>1800</v>
      </c>
      <c r="F15" s="502" t="s">
        <v>393</v>
      </c>
      <c r="G15" s="502" t="s">
        <v>393</v>
      </c>
      <c r="H15" s="490">
        <v>400</v>
      </c>
      <c r="I15" s="504">
        <v>720</v>
      </c>
    </row>
    <row r="16" spans="1:9">
      <c r="A16" s="68"/>
      <c r="B16" s="485"/>
      <c r="C16" s="485"/>
      <c r="D16" s="485"/>
      <c r="E16" s="485"/>
      <c r="F16" s="500"/>
      <c r="G16" s="485"/>
      <c r="H16" s="485"/>
      <c r="I16" s="486"/>
    </row>
    <row r="17" spans="1:9">
      <c r="A17" s="76" t="s">
        <v>458</v>
      </c>
      <c r="B17" s="490">
        <v>100</v>
      </c>
      <c r="C17" s="502" t="s">
        <v>393</v>
      </c>
      <c r="D17" s="490" t="s">
        <v>393</v>
      </c>
      <c r="E17" s="503">
        <v>100</v>
      </c>
      <c r="F17" s="502">
        <v>25</v>
      </c>
      <c r="G17" s="502">
        <v>25</v>
      </c>
      <c r="H17" s="490" t="s">
        <v>393</v>
      </c>
      <c r="I17" s="504">
        <v>2</v>
      </c>
    </row>
    <row r="18" spans="1:9">
      <c r="A18" s="66"/>
      <c r="B18" s="485"/>
      <c r="C18" s="485"/>
      <c r="D18" s="485"/>
      <c r="E18" s="485"/>
      <c r="F18" s="500"/>
      <c r="G18" s="485"/>
      <c r="H18" s="485"/>
      <c r="I18" s="486"/>
    </row>
    <row r="19" spans="1:9">
      <c r="A19" s="66" t="s">
        <v>537</v>
      </c>
      <c r="B19" s="499">
        <v>100</v>
      </c>
      <c r="C19" s="485">
        <v>250</v>
      </c>
      <c r="D19" s="485">
        <v>300</v>
      </c>
      <c r="E19" s="499">
        <v>650</v>
      </c>
      <c r="F19" s="500">
        <v>285</v>
      </c>
      <c r="G19" s="485">
        <v>380</v>
      </c>
      <c r="H19" s="485">
        <v>600</v>
      </c>
      <c r="I19" s="486">
        <v>304</v>
      </c>
    </row>
    <row r="20" spans="1:9">
      <c r="A20" s="66" t="s">
        <v>460</v>
      </c>
      <c r="B20" s="499">
        <v>100</v>
      </c>
      <c r="C20" s="485">
        <v>225</v>
      </c>
      <c r="D20" s="485">
        <v>725</v>
      </c>
      <c r="E20" s="499">
        <v>1050</v>
      </c>
      <c r="F20" s="500">
        <v>190</v>
      </c>
      <c r="G20" s="485">
        <v>360</v>
      </c>
      <c r="H20" s="485">
        <v>500</v>
      </c>
      <c r="I20" s="486">
        <v>463</v>
      </c>
    </row>
    <row r="21" spans="1:9">
      <c r="A21" s="66" t="s">
        <v>461</v>
      </c>
      <c r="B21" s="485">
        <v>400</v>
      </c>
      <c r="C21" s="485">
        <v>1000</v>
      </c>
      <c r="D21" s="485">
        <v>550</v>
      </c>
      <c r="E21" s="499">
        <v>1950</v>
      </c>
      <c r="F21" s="500">
        <v>265</v>
      </c>
      <c r="G21" s="485">
        <v>420</v>
      </c>
      <c r="H21" s="485">
        <v>750</v>
      </c>
      <c r="I21" s="486">
        <v>939</v>
      </c>
    </row>
    <row r="22" spans="1:9">
      <c r="A22" s="76" t="s">
        <v>462</v>
      </c>
      <c r="B22" s="490">
        <v>600</v>
      </c>
      <c r="C22" s="502">
        <v>1475</v>
      </c>
      <c r="D22" s="490">
        <v>1575</v>
      </c>
      <c r="E22" s="503">
        <v>3650</v>
      </c>
      <c r="F22" s="502">
        <v>256</v>
      </c>
      <c r="G22" s="502">
        <v>404</v>
      </c>
      <c r="H22" s="490">
        <v>606</v>
      </c>
      <c r="I22" s="504">
        <v>1706</v>
      </c>
    </row>
    <row r="23" spans="1:9">
      <c r="A23" s="66"/>
      <c r="B23" s="485"/>
      <c r="C23" s="485"/>
      <c r="D23" s="485"/>
      <c r="E23" s="499"/>
      <c r="F23" s="500"/>
      <c r="G23" s="485"/>
      <c r="H23" s="485"/>
      <c r="I23" s="486"/>
    </row>
    <row r="24" spans="1:9">
      <c r="A24" s="76" t="s">
        <v>463</v>
      </c>
      <c r="B24" s="490">
        <v>100</v>
      </c>
      <c r="C24" s="502">
        <v>1000</v>
      </c>
      <c r="D24" s="490">
        <v>300</v>
      </c>
      <c r="E24" s="503">
        <v>1400</v>
      </c>
      <c r="F24" s="502">
        <v>200</v>
      </c>
      <c r="G24" s="502">
        <v>380</v>
      </c>
      <c r="H24" s="490">
        <v>760</v>
      </c>
      <c r="I24" s="504">
        <v>628</v>
      </c>
    </row>
    <row r="25" spans="1:9">
      <c r="A25" s="66"/>
      <c r="B25" s="485"/>
      <c r="C25" s="485"/>
      <c r="D25" s="485"/>
      <c r="E25" s="499"/>
      <c r="F25" s="500"/>
      <c r="G25" s="485"/>
      <c r="H25" s="485"/>
      <c r="I25" s="486"/>
    </row>
    <row r="26" spans="1:9">
      <c r="A26" s="76" t="s">
        <v>464</v>
      </c>
      <c r="B26" s="490" t="s">
        <v>393</v>
      </c>
      <c r="C26" s="502">
        <v>700</v>
      </c>
      <c r="D26" s="490">
        <v>500</v>
      </c>
      <c r="E26" s="503">
        <v>1200</v>
      </c>
      <c r="F26" s="502" t="s">
        <v>393</v>
      </c>
      <c r="G26" s="502">
        <v>100</v>
      </c>
      <c r="H26" s="490">
        <v>1000</v>
      </c>
      <c r="I26" s="504">
        <v>570</v>
      </c>
    </row>
    <row r="27" spans="1:9">
      <c r="A27" s="66"/>
      <c r="B27" s="499"/>
      <c r="C27" s="485"/>
      <c r="D27" s="485"/>
      <c r="E27" s="499"/>
      <c r="F27" s="500"/>
      <c r="G27" s="485"/>
      <c r="H27" s="485"/>
      <c r="I27" s="486"/>
    </row>
    <row r="28" spans="1:9">
      <c r="A28" s="66" t="s">
        <v>469</v>
      </c>
      <c r="B28" s="499">
        <v>200</v>
      </c>
      <c r="C28" s="485">
        <v>33300</v>
      </c>
      <c r="D28" s="485">
        <v>24900</v>
      </c>
      <c r="E28" s="499">
        <v>58400</v>
      </c>
      <c r="F28" s="500">
        <v>300</v>
      </c>
      <c r="G28" s="485">
        <v>999</v>
      </c>
      <c r="H28" s="485">
        <v>1403</v>
      </c>
      <c r="I28" s="486">
        <v>68261</v>
      </c>
    </row>
    <row r="29" spans="1:9">
      <c r="A29" s="66" t="s">
        <v>470</v>
      </c>
      <c r="B29" s="485">
        <v>22000</v>
      </c>
      <c r="C29" s="485">
        <v>109600</v>
      </c>
      <c r="D29" s="485">
        <v>2300</v>
      </c>
      <c r="E29" s="499">
        <v>133900</v>
      </c>
      <c r="F29" s="500">
        <v>72</v>
      </c>
      <c r="G29" s="485">
        <v>400</v>
      </c>
      <c r="H29" s="485">
        <v>980</v>
      </c>
      <c r="I29" s="486">
        <v>47650</v>
      </c>
    </row>
    <row r="30" spans="1:9">
      <c r="A30" s="66" t="s">
        <v>471</v>
      </c>
      <c r="B30" s="485" t="s">
        <v>393</v>
      </c>
      <c r="C30" s="485">
        <v>3900</v>
      </c>
      <c r="D30" s="485">
        <v>500</v>
      </c>
      <c r="E30" s="499">
        <v>4400</v>
      </c>
      <c r="F30" s="500" t="s">
        <v>393</v>
      </c>
      <c r="G30" s="485">
        <v>583</v>
      </c>
      <c r="H30" s="485">
        <v>1308</v>
      </c>
      <c r="I30" s="486">
        <v>2928</v>
      </c>
    </row>
    <row r="31" spans="1:9">
      <c r="A31" s="66" t="s">
        <v>472</v>
      </c>
      <c r="B31" s="485" t="s">
        <v>393</v>
      </c>
      <c r="C31" s="485">
        <v>23900</v>
      </c>
      <c r="D31" s="485">
        <v>6500</v>
      </c>
      <c r="E31" s="499">
        <v>30400</v>
      </c>
      <c r="F31" s="500" t="s">
        <v>393</v>
      </c>
      <c r="G31" s="485">
        <v>650</v>
      </c>
      <c r="H31" s="485">
        <v>1000</v>
      </c>
      <c r="I31" s="486">
        <v>22035</v>
      </c>
    </row>
    <row r="32" spans="1:9">
      <c r="A32" s="76" t="s">
        <v>473</v>
      </c>
      <c r="B32" s="490">
        <v>22200</v>
      </c>
      <c r="C32" s="502">
        <v>170700</v>
      </c>
      <c r="D32" s="490">
        <v>34200</v>
      </c>
      <c r="E32" s="503">
        <v>227100</v>
      </c>
      <c r="F32" s="502">
        <v>74</v>
      </c>
      <c r="G32" s="502">
        <v>556</v>
      </c>
      <c r="H32" s="490">
        <v>1297</v>
      </c>
      <c r="I32" s="504">
        <v>140874</v>
      </c>
    </row>
    <row r="33" spans="1:9">
      <c r="A33" s="66"/>
      <c r="B33" s="485"/>
      <c r="C33" s="485"/>
      <c r="D33" s="485"/>
      <c r="E33" s="499"/>
      <c r="F33" s="500"/>
      <c r="G33" s="485"/>
      <c r="H33" s="485"/>
      <c r="I33" s="486"/>
    </row>
    <row r="34" spans="1:9">
      <c r="A34" s="66" t="s">
        <v>486</v>
      </c>
      <c r="B34" s="485" t="s">
        <v>393</v>
      </c>
      <c r="C34" s="485">
        <v>850</v>
      </c>
      <c r="D34" s="485" t="s">
        <v>393</v>
      </c>
      <c r="E34" s="499">
        <v>850</v>
      </c>
      <c r="F34" s="500" t="s">
        <v>393</v>
      </c>
      <c r="G34" s="485">
        <v>950</v>
      </c>
      <c r="H34" s="485" t="s">
        <v>393</v>
      </c>
      <c r="I34" s="486">
        <v>808</v>
      </c>
    </row>
    <row r="35" spans="1:9">
      <c r="A35" s="76" t="s">
        <v>565</v>
      </c>
      <c r="B35" s="490" t="s">
        <v>393</v>
      </c>
      <c r="C35" s="502">
        <v>850</v>
      </c>
      <c r="D35" s="490" t="s">
        <v>393</v>
      </c>
      <c r="E35" s="503">
        <v>850</v>
      </c>
      <c r="F35" s="502" t="s">
        <v>393</v>
      </c>
      <c r="G35" s="502">
        <v>950</v>
      </c>
      <c r="H35" s="490" t="s">
        <v>393</v>
      </c>
      <c r="I35" s="504">
        <v>808</v>
      </c>
    </row>
    <row r="36" spans="1:9">
      <c r="A36" s="66"/>
      <c r="B36" s="485"/>
      <c r="C36" s="485"/>
      <c r="D36" s="485"/>
      <c r="E36" s="499"/>
      <c r="F36" s="500"/>
      <c r="G36" s="485"/>
      <c r="H36" s="485"/>
      <c r="I36" s="486"/>
    </row>
    <row r="37" spans="1:9">
      <c r="A37" s="66" t="s">
        <v>492</v>
      </c>
      <c r="B37" s="485" t="s">
        <v>393</v>
      </c>
      <c r="C37" s="485">
        <v>34100</v>
      </c>
      <c r="D37" s="485">
        <v>3500</v>
      </c>
      <c r="E37" s="499">
        <v>37600</v>
      </c>
      <c r="F37" s="500" t="s">
        <v>393</v>
      </c>
      <c r="G37" s="485">
        <v>135</v>
      </c>
      <c r="H37" s="485">
        <v>950</v>
      </c>
      <c r="I37" s="486">
        <v>7929</v>
      </c>
    </row>
    <row r="38" spans="1:9">
      <c r="A38" s="66" t="s">
        <v>493</v>
      </c>
      <c r="B38" s="485" t="s">
        <v>393</v>
      </c>
      <c r="C38" s="485">
        <v>11200</v>
      </c>
      <c r="D38" s="485">
        <v>6000</v>
      </c>
      <c r="E38" s="499">
        <v>17200</v>
      </c>
      <c r="F38" s="500" t="s">
        <v>393</v>
      </c>
      <c r="G38" s="485">
        <v>375</v>
      </c>
      <c r="H38" s="485">
        <v>2000</v>
      </c>
      <c r="I38" s="486">
        <v>16200</v>
      </c>
    </row>
    <row r="39" spans="1:9">
      <c r="A39" s="66" t="s">
        <v>494</v>
      </c>
      <c r="B39" s="485" t="s">
        <v>393</v>
      </c>
      <c r="C39" s="485">
        <v>79092</v>
      </c>
      <c r="D39" s="485">
        <v>22308</v>
      </c>
      <c r="E39" s="499">
        <v>101400</v>
      </c>
      <c r="F39" s="500" t="s">
        <v>393</v>
      </c>
      <c r="G39" s="485">
        <v>375</v>
      </c>
      <c r="H39" s="485">
        <v>940</v>
      </c>
      <c r="I39" s="486">
        <v>50629</v>
      </c>
    </row>
    <row r="40" spans="1:9">
      <c r="A40" s="76" t="s">
        <v>495</v>
      </c>
      <c r="B40" s="490" t="s">
        <v>393</v>
      </c>
      <c r="C40" s="502">
        <v>124392</v>
      </c>
      <c r="D40" s="490">
        <v>31808</v>
      </c>
      <c r="E40" s="503">
        <v>156200</v>
      </c>
      <c r="F40" s="502" t="s">
        <v>393</v>
      </c>
      <c r="G40" s="502">
        <v>309</v>
      </c>
      <c r="H40" s="490">
        <v>1141</v>
      </c>
      <c r="I40" s="504">
        <v>74758</v>
      </c>
    </row>
    <row r="41" spans="1:9">
      <c r="A41" s="66"/>
      <c r="B41" s="485"/>
      <c r="C41" s="485"/>
      <c r="D41" s="485"/>
      <c r="E41" s="499"/>
      <c r="F41" s="500"/>
      <c r="G41" s="485"/>
      <c r="H41" s="485"/>
      <c r="I41" s="486"/>
    </row>
    <row r="42" spans="1:9">
      <c r="A42" s="76" t="s">
        <v>496</v>
      </c>
      <c r="B42" s="490" t="s">
        <v>393</v>
      </c>
      <c r="C42" s="502">
        <v>11000</v>
      </c>
      <c r="D42" s="490">
        <v>5600</v>
      </c>
      <c r="E42" s="503">
        <v>16600</v>
      </c>
      <c r="F42" s="502" t="s">
        <v>393</v>
      </c>
      <c r="G42" s="502">
        <v>185</v>
      </c>
      <c r="H42" s="490">
        <v>650</v>
      </c>
      <c r="I42" s="504">
        <v>5675</v>
      </c>
    </row>
    <row r="43" spans="1:9">
      <c r="A43" s="66"/>
      <c r="B43" s="485"/>
      <c r="C43" s="485"/>
      <c r="D43" s="485"/>
      <c r="E43" s="499"/>
      <c r="F43" s="500"/>
      <c r="G43" s="485"/>
      <c r="H43" s="485"/>
      <c r="I43" s="486"/>
    </row>
    <row r="44" spans="1:9">
      <c r="A44" s="66" t="s">
        <v>497</v>
      </c>
      <c r="B44" s="485" t="s">
        <v>393</v>
      </c>
      <c r="C44" s="485" t="s">
        <v>393</v>
      </c>
      <c r="D44" s="485">
        <v>2500</v>
      </c>
      <c r="E44" s="499">
        <v>2500</v>
      </c>
      <c r="F44" s="500" t="s">
        <v>393</v>
      </c>
      <c r="G44" s="485">
        <v>1150</v>
      </c>
      <c r="H44" s="485" t="s">
        <v>393</v>
      </c>
      <c r="I44" s="486">
        <v>2875</v>
      </c>
    </row>
    <row r="45" spans="1:9">
      <c r="A45" s="66" t="s">
        <v>498</v>
      </c>
      <c r="B45" s="485" t="s">
        <v>393</v>
      </c>
      <c r="C45" s="485" t="s">
        <v>393</v>
      </c>
      <c r="D45" s="485">
        <v>2650</v>
      </c>
      <c r="E45" s="499">
        <v>2650</v>
      </c>
      <c r="F45" s="500" t="s">
        <v>393</v>
      </c>
      <c r="G45" s="485">
        <v>1150</v>
      </c>
      <c r="H45" s="485" t="s">
        <v>393</v>
      </c>
      <c r="I45" s="486">
        <v>3048</v>
      </c>
    </row>
    <row r="46" spans="1:9">
      <c r="A46" s="76" t="s">
        <v>499</v>
      </c>
      <c r="B46" s="490" t="s">
        <v>393</v>
      </c>
      <c r="C46" s="502" t="s">
        <v>393</v>
      </c>
      <c r="D46" s="490">
        <v>5150</v>
      </c>
      <c r="E46" s="503">
        <v>5150</v>
      </c>
      <c r="F46" s="502" t="s">
        <v>393</v>
      </c>
      <c r="G46" s="502" t="s">
        <v>393</v>
      </c>
      <c r="H46" s="490" t="s">
        <v>393</v>
      </c>
      <c r="I46" s="504">
        <v>5923</v>
      </c>
    </row>
    <row r="47" spans="1:9">
      <c r="A47" s="66"/>
      <c r="B47" s="485"/>
      <c r="C47" s="485"/>
      <c r="D47" s="485"/>
      <c r="E47" s="499"/>
      <c r="F47" s="500"/>
      <c r="G47" s="485"/>
      <c r="H47" s="485"/>
      <c r="I47" s="486"/>
    </row>
    <row r="48" spans="1:9">
      <c r="A48" s="66" t="s">
        <v>500</v>
      </c>
      <c r="B48" s="485" t="s">
        <v>393</v>
      </c>
      <c r="C48" s="485">
        <v>8228</v>
      </c>
      <c r="D48" s="485">
        <v>12077</v>
      </c>
      <c r="E48" s="499">
        <v>20305</v>
      </c>
      <c r="F48" s="500" t="s">
        <v>393</v>
      </c>
      <c r="G48" s="485">
        <v>913</v>
      </c>
      <c r="H48" s="485">
        <v>796</v>
      </c>
      <c r="I48" s="486">
        <v>17126</v>
      </c>
    </row>
    <row r="49" spans="1:9">
      <c r="A49" s="66" t="s">
        <v>501</v>
      </c>
      <c r="B49" s="485" t="s">
        <v>393</v>
      </c>
      <c r="C49" s="485" t="s">
        <v>393</v>
      </c>
      <c r="D49" s="485">
        <v>2150</v>
      </c>
      <c r="E49" s="499">
        <v>2150</v>
      </c>
      <c r="F49" s="500" t="s">
        <v>393</v>
      </c>
      <c r="G49" s="485" t="s">
        <v>393</v>
      </c>
      <c r="H49" s="485">
        <v>767</v>
      </c>
      <c r="I49" s="486">
        <v>1650</v>
      </c>
    </row>
    <row r="50" spans="1:9">
      <c r="A50" s="66" t="s">
        <v>502</v>
      </c>
      <c r="B50" s="485" t="s">
        <v>393</v>
      </c>
      <c r="C50" s="485" t="s">
        <v>393</v>
      </c>
      <c r="D50" s="485">
        <v>3500</v>
      </c>
      <c r="E50" s="499">
        <v>3500</v>
      </c>
      <c r="F50" s="500" t="s">
        <v>393</v>
      </c>
      <c r="G50" s="485" t="s">
        <v>393</v>
      </c>
      <c r="H50" s="485">
        <v>950</v>
      </c>
      <c r="I50" s="486">
        <v>3325</v>
      </c>
    </row>
    <row r="51" spans="1:9">
      <c r="A51" s="66" t="s">
        <v>503</v>
      </c>
      <c r="B51" s="485" t="s">
        <v>393</v>
      </c>
      <c r="C51" s="485">
        <v>400</v>
      </c>
      <c r="D51" s="485">
        <v>3100</v>
      </c>
      <c r="E51" s="499">
        <v>3500</v>
      </c>
      <c r="F51" s="500" t="s">
        <v>393</v>
      </c>
      <c r="G51" s="485">
        <v>420</v>
      </c>
      <c r="H51" s="485">
        <v>3287</v>
      </c>
      <c r="I51" s="486">
        <v>10358</v>
      </c>
    </row>
    <row r="52" spans="1:9">
      <c r="A52" s="66" t="s">
        <v>504</v>
      </c>
      <c r="B52" s="499" t="s">
        <v>393</v>
      </c>
      <c r="C52" s="485">
        <v>1100</v>
      </c>
      <c r="D52" s="485">
        <v>600</v>
      </c>
      <c r="E52" s="499">
        <v>1700</v>
      </c>
      <c r="F52" s="500" t="s">
        <v>393</v>
      </c>
      <c r="G52" s="485">
        <v>440</v>
      </c>
      <c r="H52" s="485">
        <v>1600</v>
      </c>
      <c r="I52" s="486">
        <v>1444</v>
      </c>
    </row>
    <row r="53" spans="1:9">
      <c r="A53" s="66" t="s">
        <v>506</v>
      </c>
      <c r="B53" s="485" t="s">
        <v>393</v>
      </c>
      <c r="C53" s="485">
        <v>2000</v>
      </c>
      <c r="D53" s="485">
        <v>9900</v>
      </c>
      <c r="E53" s="499">
        <v>11900</v>
      </c>
      <c r="F53" s="500" t="s">
        <v>393</v>
      </c>
      <c r="G53" s="485">
        <v>1000</v>
      </c>
      <c r="H53" s="485">
        <v>2300</v>
      </c>
      <c r="I53" s="486">
        <v>24770</v>
      </c>
    </row>
    <row r="54" spans="1:9">
      <c r="A54" s="66" t="s">
        <v>507</v>
      </c>
      <c r="B54" s="485" t="s">
        <v>393</v>
      </c>
      <c r="C54" s="485">
        <v>8540</v>
      </c>
      <c r="D54" s="485">
        <v>3660</v>
      </c>
      <c r="E54" s="499">
        <v>12200</v>
      </c>
      <c r="F54" s="500" t="s">
        <v>393</v>
      </c>
      <c r="G54" s="485">
        <v>20</v>
      </c>
      <c r="H54" s="485">
        <v>93</v>
      </c>
      <c r="I54" s="486">
        <v>511</v>
      </c>
    </row>
    <row r="55" spans="1:9">
      <c r="A55" s="76" t="s">
        <v>508</v>
      </c>
      <c r="B55" s="490" t="s">
        <v>393</v>
      </c>
      <c r="C55" s="502">
        <v>20268</v>
      </c>
      <c r="D55" s="490">
        <v>34987</v>
      </c>
      <c r="E55" s="503">
        <v>55255</v>
      </c>
      <c r="F55" s="502" t="s">
        <v>393</v>
      </c>
      <c r="G55" s="502">
        <v>510</v>
      </c>
      <c r="H55" s="490">
        <v>1396</v>
      </c>
      <c r="I55" s="504">
        <v>59184</v>
      </c>
    </row>
    <row r="56" spans="1:9">
      <c r="A56" s="66"/>
      <c r="B56" s="485"/>
      <c r="C56" s="485"/>
      <c r="D56" s="485"/>
      <c r="E56" s="499"/>
      <c r="F56" s="500"/>
      <c r="G56" s="485"/>
      <c r="H56" s="485"/>
      <c r="I56" s="486"/>
    </row>
    <row r="57" spans="1:9">
      <c r="A57" s="66" t="s">
        <v>509</v>
      </c>
      <c r="B57" s="485" t="s">
        <v>393</v>
      </c>
      <c r="C57" s="485">
        <v>3350</v>
      </c>
      <c r="D57" s="485">
        <v>2500</v>
      </c>
      <c r="E57" s="499">
        <v>5850</v>
      </c>
      <c r="F57" s="500" t="s">
        <v>393</v>
      </c>
      <c r="G57" s="485">
        <v>80</v>
      </c>
      <c r="H57" s="485">
        <v>250</v>
      </c>
      <c r="I57" s="486">
        <v>893</v>
      </c>
    </row>
    <row r="58" spans="1:9">
      <c r="A58" s="66" t="s">
        <v>510</v>
      </c>
      <c r="B58" s="485" t="s">
        <v>393</v>
      </c>
      <c r="C58" s="485">
        <v>13180</v>
      </c>
      <c r="D58" s="485">
        <v>13430</v>
      </c>
      <c r="E58" s="499">
        <v>26610</v>
      </c>
      <c r="F58" s="500" t="s">
        <v>393</v>
      </c>
      <c r="G58" s="485">
        <v>97</v>
      </c>
      <c r="H58" s="485">
        <v>349</v>
      </c>
      <c r="I58" s="486">
        <v>5966</v>
      </c>
    </row>
    <row r="59" spans="1:9">
      <c r="A59" s="76" t="s">
        <v>511</v>
      </c>
      <c r="B59" s="490" t="s">
        <v>393</v>
      </c>
      <c r="C59" s="502">
        <v>16530</v>
      </c>
      <c r="D59" s="490">
        <v>15930</v>
      </c>
      <c r="E59" s="503">
        <v>32460</v>
      </c>
      <c r="F59" s="502" t="s">
        <v>393</v>
      </c>
      <c r="G59" s="502">
        <v>94</v>
      </c>
      <c r="H59" s="490">
        <v>333</v>
      </c>
      <c r="I59" s="504">
        <v>6859</v>
      </c>
    </row>
    <row r="60" spans="1:9">
      <c r="A60" s="66"/>
      <c r="B60" s="485"/>
      <c r="C60" s="485"/>
      <c r="D60" s="485"/>
      <c r="E60" s="499"/>
      <c r="F60" s="500"/>
      <c r="G60" s="485"/>
      <c r="H60" s="485"/>
      <c r="I60" s="486"/>
    </row>
    <row r="61" spans="1:9" ht="13.5" thickBot="1">
      <c r="A61" s="69" t="s">
        <v>512</v>
      </c>
      <c r="B61" s="494">
        <v>23000</v>
      </c>
      <c r="C61" s="505">
        <v>391555</v>
      </c>
      <c r="D61" s="494">
        <v>151010</v>
      </c>
      <c r="E61" s="495">
        <v>565565</v>
      </c>
      <c r="F61" s="505">
        <v>79</v>
      </c>
      <c r="G61" s="505">
        <v>381</v>
      </c>
      <c r="H61" s="494">
        <v>933</v>
      </c>
      <c r="I61" s="506">
        <v>297707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Hoja210">
    <pageSetUpPr fitToPage="1"/>
  </sheetPr>
  <dimension ref="A1:I1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9" width="12.57031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9" s="91" customFormat="1" ht="15">
      <c r="A3" s="1545" t="s">
        <v>1074</v>
      </c>
      <c r="B3" s="1545"/>
      <c r="C3" s="1545"/>
      <c r="D3" s="1545"/>
      <c r="E3" s="1545"/>
      <c r="F3" s="1545"/>
      <c r="G3" s="1545"/>
      <c r="H3" s="1545"/>
      <c r="I3" s="1545"/>
    </row>
    <row r="4" spans="1:9" s="892" customFormat="1" ht="27" customHeight="1">
      <c r="A4" s="1527" t="s">
        <v>1351</v>
      </c>
      <c r="B4" s="1527"/>
      <c r="C4" s="1527"/>
      <c r="D4" s="1527"/>
      <c r="E4" s="1527"/>
      <c r="F4" s="1527"/>
      <c r="G4" s="1527"/>
      <c r="H4" s="1527"/>
      <c r="I4" s="1527"/>
    </row>
    <row r="5" spans="1:9" s="91" customFormat="1" ht="15.75" thickBot="1">
      <c r="A5" s="218"/>
      <c r="B5" s="219"/>
      <c r="C5" s="219"/>
      <c r="D5" s="219"/>
      <c r="E5" s="219"/>
      <c r="F5" s="219"/>
      <c r="G5" s="219"/>
      <c r="H5" s="219"/>
      <c r="I5" s="219"/>
    </row>
    <row r="6" spans="1:9" ht="33" customHeight="1">
      <c r="A6" s="1548" t="s">
        <v>448</v>
      </c>
      <c r="B6" s="723" t="s">
        <v>1031</v>
      </c>
      <c r="C6" s="723"/>
      <c r="D6" s="723"/>
      <c r="E6" s="724"/>
      <c r="F6" s="1248" t="s">
        <v>1339</v>
      </c>
      <c r="G6" s="723"/>
      <c r="H6" s="724"/>
      <c r="I6" s="732" t="s">
        <v>374</v>
      </c>
    </row>
    <row r="7" spans="1:9" ht="28.5" customHeight="1">
      <c r="A7" s="1549"/>
      <c r="B7" s="1712" t="s">
        <v>387</v>
      </c>
      <c r="C7" s="265" t="s">
        <v>388</v>
      </c>
      <c r="D7" s="266"/>
      <c r="E7" s="1540" t="s">
        <v>389</v>
      </c>
      <c r="F7" s="1700" t="s">
        <v>387</v>
      </c>
      <c r="G7" s="265" t="s">
        <v>388</v>
      </c>
      <c r="H7" s="267"/>
      <c r="I7" s="272" t="s">
        <v>1033</v>
      </c>
    </row>
    <row r="8" spans="1:9" ht="36.75" customHeight="1" thickBot="1">
      <c r="A8" s="1550"/>
      <c r="B8" s="1549"/>
      <c r="C8" s="262" t="s">
        <v>883</v>
      </c>
      <c r="D8" s="262" t="s">
        <v>884</v>
      </c>
      <c r="E8" s="1736"/>
      <c r="F8" s="1702"/>
      <c r="G8" s="262" t="s">
        <v>883</v>
      </c>
      <c r="H8" s="262" t="s">
        <v>884</v>
      </c>
      <c r="I8" s="751" t="s">
        <v>1073</v>
      </c>
    </row>
    <row r="9" spans="1:9">
      <c r="A9" s="973" t="s">
        <v>493</v>
      </c>
      <c r="B9" s="977" t="s">
        <v>393</v>
      </c>
      <c r="C9" s="977" t="s">
        <v>393</v>
      </c>
      <c r="D9" s="977">
        <v>200</v>
      </c>
      <c r="E9" s="978">
        <v>200</v>
      </c>
      <c r="F9" s="979" t="s">
        <v>393</v>
      </c>
      <c r="G9" s="977" t="s">
        <v>393</v>
      </c>
      <c r="H9" s="977">
        <v>6380</v>
      </c>
      <c r="I9" s="980">
        <v>1276</v>
      </c>
    </row>
    <row r="10" spans="1:9">
      <c r="A10" s="849" t="s">
        <v>495</v>
      </c>
      <c r="B10" s="981" t="s">
        <v>393</v>
      </c>
      <c r="C10" s="981" t="s">
        <v>393</v>
      </c>
      <c r="D10" s="981">
        <v>200</v>
      </c>
      <c r="E10" s="982">
        <v>200</v>
      </c>
      <c r="F10" s="983" t="s">
        <v>393</v>
      </c>
      <c r="G10" s="981" t="s">
        <v>393</v>
      </c>
      <c r="H10" s="981">
        <v>6380</v>
      </c>
      <c r="I10" s="984">
        <v>1276</v>
      </c>
    </row>
    <row r="11" spans="1:9">
      <c r="A11" s="68"/>
      <c r="B11" s="972"/>
      <c r="C11" s="972"/>
      <c r="D11" s="972"/>
      <c r="E11" s="972"/>
      <c r="F11" s="985"/>
      <c r="G11" s="972"/>
      <c r="H11" s="972"/>
      <c r="I11" s="986"/>
    </row>
    <row r="12" spans="1:9">
      <c r="A12" s="973" t="s">
        <v>509</v>
      </c>
      <c r="B12" s="972" t="s">
        <v>393</v>
      </c>
      <c r="C12" s="972">
        <v>50</v>
      </c>
      <c r="D12" s="972" t="s">
        <v>393</v>
      </c>
      <c r="E12" s="987">
        <v>50</v>
      </c>
      <c r="F12" s="985" t="s">
        <v>393</v>
      </c>
      <c r="G12" s="972">
        <v>55</v>
      </c>
      <c r="H12" s="972" t="s">
        <v>393</v>
      </c>
      <c r="I12" s="986">
        <v>3</v>
      </c>
    </row>
    <row r="13" spans="1:9">
      <c r="A13" s="973" t="s">
        <v>510</v>
      </c>
      <c r="B13" s="972" t="s">
        <v>393</v>
      </c>
      <c r="C13" s="972">
        <v>210</v>
      </c>
      <c r="D13" s="972">
        <v>2620</v>
      </c>
      <c r="E13" s="987">
        <v>2830</v>
      </c>
      <c r="F13" s="985" t="s">
        <v>393</v>
      </c>
      <c r="G13" s="972">
        <v>55</v>
      </c>
      <c r="H13" s="972">
        <v>125</v>
      </c>
      <c r="I13" s="986">
        <v>339</v>
      </c>
    </row>
    <row r="14" spans="1:9">
      <c r="A14" s="849" t="s">
        <v>511</v>
      </c>
      <c r="B14" s="981" t="s">
        <v>393</v>
      </c>
      <c r="C14" s="981">
        <v>260</v>
      </c>
      <c r="D14" s="981">
        <v>2620</v>
      </c>
      <c r="E14" s="982">
        <v>2880</v>
      </c>
      <c r="F14" s="983" t="s">
        <v>393</v>
      </c>
      <c r="G14" s="981">
        <v>55</v>
      </c>
      <c r="H14" s="981">
        <v>125</v>
      </c>
      <c r="I14" s="984">
        <v>342</v>
      </c>
    </row>
    <row r="15" spans="1:9">
      <c r="A15" s="68"/>
      <c r="B15" s="972"/>
      <c r="C15" s="972"/>
      <c r="D15" s="972"/>
      <c r="E15" s="972"/>
      <c r="F15" s="972"/>
      <c r="G15" s="972"/>
      <c r="H15" s="972"/>
      <c r="I15" s="986"/>
    </row>
    <row r="16" spans="1:9" ht="13.5" thickBot="1">
      <c r="A16" s="845" t="s">
        <v>512</v>
      </c>
      <c r="B16" s="988" t="s">
        <v>393</v>
      </c>
      <c r="C16" s="988">
        <v>260</v>
      </c>
      <c r="D16" s="988">
        <v>2820</v>
      </c>
      <c r="E16" s="989">
        <v>3080</v>
      </c>
      <c r="F16" s="990" t="s">
        <v>393</v>
      </c>
      <c r="G16" s="988">
        <v>55</v>
      </c>
      <c r="H16" s="988">
        <v>569</v>
      </c>
      <c r="I16" s="991">
        <v>1618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8" max="9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>
  <sheetPr codeName="Hoja231">
    <pageSetUpPr fitToPage="1"/>
  </sheetPr>
  <dimension ref="A1:N4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" style="37" customWidth="1"/>
    <col min="2" max="6" width="17.85546875" style="37" customWidth="1"/>
    <col min="7" max="16384" width="11.42578125" style="240"/>
  </cols>
  <sheetData>
    <row r="1" spans="1:14" s="510" customFormat="1" ht="18">
      <c r="A1" s="1526" t="s">
        <v>369</v>
      </c>
      <c r="B1" s="1526"/>
      <c r="C1" s="1526"/>
      <c r="D1" s="1526"/>
      <c r="E1" s="1526"/>
      <c r="F1" s="1526"/>
    </row>
    <row r="2" spans="1:14">
      <c r="A2" s="1745"/>
      <c r="B2" s="1745"/>
      <c r="C2" s="1745"/>
      <c r="D2" s="1745"/>
      <c r="E2" s="1745"/>
      <c r="F2" s="1745"/>
    </row>
    <row r="3" spans="1:14" s="91" customFormat="1" ht="15" customHeight="1">
      <c r="A3" s="1545" t="s">
        <v>1444</v>
      </c>
      <c r="B3" s="1545"/>
      <c r="C3" s="1545"/>
      <c r="D3" s="1545"/>
      <c r="E3" s="1545"/>
      <c r="F3" s="1545"/>
    </row>
    <row r="4" spans="1:14" s="91" customFormat="1" ht="14.25" customHeight="1" thickBot="1">
      <c r="A4" s="1746"/>
      <c r="B4" s="1746"/>
      <c r="C4" s="1746"/>
      <c r="D4" s="1746"/>
      <c r="E4" s="1746"/>
      <c r="F4" s="1746"/>
    </row>
    <row r="5" spans="1:14" s="739" customFormat="1" ht="22.5" customHeight="1">
      <c r="A5" s="996"/>
      <c r="B5" s="1741" t="s">
        <v>1088</v>
      </c>
      <c r="C5" s="1742"/>
      <c r="D5" s="1232" t="s">
        <v>1089</v>
      </c>
      <c r="E5" s="1232" t="s">
        <v>1090</v>
      </c>
      <c r="F5" s="1207" t="s">
        <v>1091</v>
      </c>
    </row>
    <row r="6" spans="1:14" s="739" customFormat="1" ht="12.75" customHeight="1">
      <c r="A6" s="998" t="s">
        <v>382</v>
      </c>
      <c r="B6" s="1743" t="s">
        <v>383</v>
      </c>
      <c r="C6" s="1744"/>
      <c r="D6" s="1206" t="s">
        <v>1092</v>
      </c>
      <c r="E6" s="1206" t="s">
        <v>1093</v>
      </c>
      <c r="F6" s="1233" t="s">
        <v>1094</v>
      </c>
    </row>
    <row r="7" spans="1:14" s="739" customFormat="1" ht="22.5" customHeight="1" thickBot="1">
      <c r="A7" s="1000"/>
      <c r="B7" s="1001" t="s">
        <v>389</v>
      </c>
      <c r="C7" s="1001" t="s">
        <v>1095</v>
      </c>
      <c r="D7" s="1002" t="s">
        <v>1096</v>
      </c>
      <c r="E7" s="1002" t="s">
        <v>383</v>
      </c>
      <c r="F7" s="1003" t="s">
        <v>383</v>
      </c>
    </row>
    <row r="8" spans="1:14">
      <c r="A8" s="515"/>
      <c r="B8" s="516"/>
      <c r="C8" s="516"/>
      <c r="D8" s="516"/>
      <c r="E8" s="516"/>
      <c r="F8" s="517"/>
      <c r="G8" s="37"/>
      <c r="H8" s="37"/>
      <c r="I8" s="37"/>
      <c r="J8" s="37"/>
      <c r="K8" s="37"/>
      <c r="L8" s="37"/>
      <c r="M8" s="37"/>
      <c r="N8" s="37"/>
    </row>
    <row r="9" spans="1:14">
      <c r="A9" s="518" t="s">
        <v>1097</v>
      </c>
      <c r="B9" s="73"/>
      <c r="C9" s="73"/>
      <c r="D9" s="73"/>
      <c r="E9" s="73"/>
      <c r="F9" s="74"/>
    </row>
    <row r="10" spans="1:14">
      <c r="A10" s="519" t="s">
        <v>1098</v>
      </c>
      <c r="B10" s="48">
        <v>44695</v>
      </c>
      <c r="C10" s="48">
        <v>40725</v>
      </c>
      <c r="D10" s="48">
        <v>26386</v>
      </c>
      <c r="E10" s="48">
        <v>1742</v>
      </c>
      <c r="F10" s="49">
        <v>975</v>
      </c>
    </row>
    <row r="11" spans="1:14">
      <c r="A11" s="519" t="s">
        <v>1099</v>
      </c>
      <c r="B11" s="48">
        <v>23963</v>
      </c>
      <c r="C11" s="48">
        <v>23127</v>
      </c>
      <c r="D11" s="48">
        <v>51745</v>
      </c>
      <c r="E11" s="48">
        <v>305</v>
      </c>
      <c r="F11" s="49">
        <v>170</v>
      </c>
    </row>
    <row r="12" spans="1:14">
      <c r="A12" s="519" t="s">
        <v>1100</v>
      </c>
      <c r="B12" s="48">
        <v>38651</v>
      </c>
      <c r="C12" s="48">
        <v>35558</v>
      </c>
      <c r="D12" s="48">
        <v>6020</v>
      </c>
      <c r="E12" s="48">
        <v>1230</v>
      </c>
      <c r="F12" s="49">
        <v>372</v>
      </c>
    </row>
    <row r="13" spans="1:14">
      <c r="A13" s="518"/>
      <c r="B13" s="73"/>
      <c r="C13" s="73"/>
      <c r="D13" s="73"/>
      <c r="E13" s="73"/>
      <c r="F13" s="74"/>
    </row>
    <row r="14" spans="1:14">
      <c r="A14" s="518" t="s">
        <v>1101</v>
      </c>
      <c r="B14" s="48"/>
      <c r="C14" s="48"/>
      <c r="D14" s="48"/>
      <c r="E14" s="48"/>
      <c r="F14" s="49"/>
    </row>
    <row r="15" spans="1:14">
      <c r="A15" s="519" t="s">
        <v>1102</v>
      </c>
      <c r="B15" s="48">
        <v>12619</v>
      </c>
      <c r="C15" s="48">
        <v>12018</v>
      </c>
      <c r="D15" s="48">
        <v>20875</v>
      </c>
      <c r="E15" s="48">
        <v>304</v>
      </c>
      <c r="F15" s="49">
        <v>86</v>
      </c>
    </row>
    <row r="16" spans="1:14">
      <c r="A16" s="519" t="s">
        <v>1103</v>
      </c>
      <c r="B16" s="48">
        <v>1718</v>
      </c>
      <c r="C16" s="48">
        <v>1647</v>
      </c>
      <c r="D16" s="48">
        <v>4614</v>
      </c>
      <c r="E16" s="48" t="s">
        <v>393</v>
      </c>
      <c r="F16" s="49">
        <v>1</v>
      </c>
    </row>
    <row r="17" spans="1:8">
      <c r="A17" s="518"/>
      <c r="B17" s="73"/>
      <c r="C17" s="73"/>
      <c r="D17" s="73"/>
      <c r="E17" s="73"/>
      <c r="F17" s="74"/>
    </row>
    <row r="18" spans="1:8">
      <c r="A18" s="518" t="s">
        <v>1104</v>
      </c>
      <c r="B18" s="48">
        <v>1656</v>
      </c>
      <c r="C18" s="48">
        <v>1640</v>
      </c>
      <c r="D18" s="48">
        <v>21595</v>
      </c>
      <c r="E18" s="48">
        <v>36</v>
      </c>
      <c r="F18" s="49" t="s">
        <v>393</v>
      </c>
    </row>
    <row r="19" spans="1:8">
      <c r="A19" s="519"/>
      <c r="B19" s="48"/>
      <c r="C19" s="48"/>
      <c r="D19" s="48"/>
      <c r="E19" s="48"/>
      <c r="F19" s="49"/>
    </row>
    <row r="20" spans="1:8">
      <c r="A20" s="518" t="s">
        <v>1105</v>
      </c>
      <c r="B20" s="48">
        <v>793</v>
      </c>
      <c r="C20" s="48">
        <v>628</v>
      </c>
      <c r="D20" s="48" t="s">
        <v>393</v>
      </c>
      <c r="E20" s="48">
        <v>10</v>
      </c>
      <c r="F20" s="49">
        <v>10</v>
      </c>
    </row>
    <row r="21" spans="1:8">
      <c r="A21" s="518"/>
      <c r="B21" s="48"/>
      <c r="C21" s="48"/>
      <c r="D21" s="48"/>
      <c r="E21" s="48"/>
      <c r="F21" s="49"/>
    </row>
    <row r="22" spans="1:8">
      <c r="A22" s="518" t="s">
        <v>1106</v>
      </c>
      <c r="B22" s="73"/>
      <c r="C22" s="73"/>
      <c r="D22" s="73"/>
      <c r="E22" s="73"/>
      <c r="F22" s="74"/>
    </row>
    <row r="23" spans="1:8">
      <c r="A23" s="519" t="s">
        <v>1107</v>
      </c>
      <c r="B23" s="48">
        <v>615</v>
      </c>
      <c r="C23" s="48">
        <v>608</v>
      </c>
      <c r="D23" s="48">
        <v>210</v>
      </c>
      <c r="E23" s="48" t="s">
        <v>393</v>
      </c>
      <c r="F23" s="49">
        <v>4</v>
      </c>
    </row>
    <row r="24" spans="1:8">
      <c r="A24" s="519" t="s">
        <v>1108</v>
      </c>
      <c r="B24" s="48">
        <v>22034</v>
      </c>
      <c r="C24" s="48">
        <v>20553</v>
      </c>
      <c r="D24" s="48">
        <v>26085</v>
      </c>
      <c r="E24" s="48">
        <v>268</v>
      </c>
      <c r="F24" s="49">
        <v>524</v>
      </c>
    </row>
    <row r="25" spans="1:8">
      <c r="A25" s="519"/>
      <c r="B25" s="48"/>
      <c r="C25" s="48"/>
      <c r="D25" s="48"/>
      <c r="E25" s="48"/>
      <c r="F25" s="49"/>
    </row>
    <row r="26" spans="1:8">
      <c r="A26" s="520" t="s">
        <v>1109</v>
      </c>
      <c r="B26" s="521">
        <v>146742</v>
      </c>
      <c r="C26" s="521">
        <v>136502</v>
      </c>
      <c r="D26" s="521">
        <v>157530</v>
      </c>
      <c r="E26" s="521">
        <v>3895</v>
      </c>
      <c r="F26" s="522">
        <v>2142</v>
      </c>
      <c r="H26" s="242"/>
    </row>
    <row r="27" spans="1:8">
      <c r="A27" s="1285"/>
      <c r="B27" s="564"/>
      <c r="C27" s="564"/>
      <c r="D27" s="564"/>
      <c r="E27" s="564"/>
      <c r="F27" s="307"/>
    </row>
    <row r="28" spans="1:8">
      <c r="A28" s="520" t="s">
        <v>1110</v>
      </c>
      <c r="B28" s="521">
        <v>569</v>
      </c>
      <c r="C28" s="521">
        <v>484</v>
      </c>
      <c r="D28" s="521">
        <v>12374</v>
      </c>
      <c r="E28" s="521" t="s">
        <v>393</v>
      </c>
      <c r="F28" s="522">
        <v>17</v>
      </c>
    </row>
    <row r="29" spans="1:8">
      <c r="A29" s="1286"/>
      <c r="B29" s="1287"/>
      <c r="C29" s="564"/>
      <c r="D29" s="564"/>
      <c r="E29" s="564"/>
      <c r="F29" s="208"/>
    </row>
    <row r="30" spans="1:8">
      <c r="A30" s="519" t="s">
        <v>1111</v>
      </c>
      <c r="B30" s="48">
        <v>8291</v>
      </c>
      <c r="C30" s="48">
        <v>6574</v>
      </c>
      <c r="D30" s="48">
        <v>5797</v>
      </c>
      <c r="E30" s="48">
        <v>371</v>
      </c>
      <c r="F30" s="49">
        <v>523</v>
      </c>
    </row>
    <row r="31" spans="1:8">
      <c r="A31" s="519" t="s">
        <v>1112</v>
      </c>
      <c r="B31" s="48">
        <v>76227</v>
      </c>
      <c r="C31" s="48">
        <v>71578</v>
      </c>
      <c r="D31" s="48">
        <v>3709</v>
      </c>
      <c r="E31" s="48">
        <v>3544</v>
      </c>
      <c r="F31" s="49">
        <v>907</v>
      </c>
    </row>
    <row r="32" spans="1:8">
      <c r="A32" s="519" t="s">
        <v>1113</v>
      </c>
      <c r="B32" s="48">
        <v>28586</v>
      </c>
      <c r="C32" s="48">
        <v>23466</v>
      </c>
      <c r="D32" s="48">
        <v>18422</v>
      </c>
      <c r="E32" s="48">
        <v>477</v>
      </c>
      <c r="F32" s="49">
        <v>1391</v>
      </c>
    </row>
    <row r="33" spans="1:6">
      <c r="A33" s="518"/>
      <c r="B33" s="73"/>
      <c r="C33" s="73"/>
      <c r="D33" s="73"/>
      <c r="E33" s="73"/>
      <c r="F33" s="74"/>
    </row>
    <row r="34" spans="1:6">
      <c r="A34" s="520" t="s">
        <v>1114</v>
      </c>
      <c r="B34" s="521">
        <v>113102</v>
      </c>
      <c r="C34" s="521">
        <v>101617</v>
      </c>
      <c r="D34" s="521">
        <v>27928</v>
      </c>
      <c r="E34" s="521">
        <v>4392</v>
      </c>
      <c r="F34" s="522">
        <v>2821</v>
      </c>
    </row>
    <row r="35" spans="1:6">
      <c r="A35" s="1285"/>
      <c r="B35" s="524"/>
      <c r="C35" s="73"/>
      <c r="D35" s="73"/>
      <c r="E35" s="73"/>
      <c r="F35" s="74"/>
    </row>
    <row r="36" spans="1:6">
      <c r="A36" s="519" t="s">
        <v>1115</v>
      </c>
      <c r="B36" s="48">
        <v>13444</v>
      </c>
      <c r="C36" s="48">
        <v>12999</v>
      </c>
      <c r="D36" s="48">
        <v>12442</v>
      </c>
      <c r="E36" s="48">
        <v>3</v>
      </c>
      <c r="F36" s="49">
        <v>422</v>
      </c>
    </row>
    <row r="37" spans="1:6">
      <c r="A37" s="519" t="s">
        <v>1116</v>
      </c>
      <c r="B37" s="48">
        <v>23379</v>
      </c>
      <c r="C37" s="48">
        <v>22465</v>
      </c>
      <c r="D37" s="48">
        <v>6314</v>
      </c>
      <c r="E37" s="48">
        <v>966</v>
      </c>
      <c r="F37" s="49">
        <v>186</v>
      </c>
    </row>
    <row r="38" spans="1:6">
      <c r="A38" s="519" t="s">
        <v>1117</v>
      </c>
      <c r="B38" s="48">
        <v>675</v>
      </c>
      <c r="C38" s="48">
        <v>643</v>
      </c>
      <c r="D38" s="48">
        <v>128458</v>
      </c>
      <c r="E38" s="48" t="s">
        <v>393</v>
      </c>
      <c r="F38" s="49">
        <v>10</v>
      </c>
    </row>
    <row r="39" spans="1:6">
      <c r="A39" s="518"/>
      <c r="B39" s="73"/>
      <c r="C39" s="73"/>
      <c r="D39" s="73"/>
      <c r="E39" s="73"/>
      <c r="F39" s="74"/>
    </row>
    <row r="40" spans="1:6">
      <c r="A40" s="520" t="s">
        <v>1118</v>
      </c>
      <c r="B40" s="521">
        <v>37498</v>
      </c>
      <c r="C40" s="521">
        <v>36106</v>
      </c>
      <c r="D40" s="521">
        <v>147214</v>
      </c>
      <c r="E40" s="521">
        <v>969</v>
      </c>
      <c r="F40" s="522">
        <v>618</v>
      </c>
    </row>
    <row r="41" spans="1:6">
      <c r="A41" s="1285"/>
      <c r="B41" s="1288"/>
      <c r="C41" s="1288"/>
      <c r="D41" s="1288"/>
      <c r="E41" s="1288"/>
      <c r="F41" s="525"/>
    </row>
    <row r="42" spans="1:6">
      <c r="A42" s="520" t="s">
        <v>1119</v>
      </c>
      <c r="B42" s="521">
        <v>1864</v>
      </c>
      <c r="C42" s="521">
        <v>1753</v>
      </c>
      <c r="D42" s="521">
        <v>3100</v>
      </c>
      <c r="E42" s="521">
        <v>51</v>
      </c>
      <c r="F42" s="522">
        <v>60</v>
      </c>
    </row>
    <row r="43" spans="1:6">
      <c r="A43" s="1285"/>
      <c r="B43" s="1288"/>
      <c r="C43" s="1288"/>
      <c r="D43" s="1288"/>
      <c r="E43" s="1288"/>
      <c r="F43" s="88"/>
    </row>
    <row r="44" spans="1:6">
      <c r="A44" s="520" t="s">
        <v>1130</v>
      </c>
      <c r="B44" s="521">
        <v>1349</v>
      </c>
      <c r="C44" s="521">
        <v>737</v>
      </c>
      <c r="D44" s="521">
        <v>1715</v>
      </c>
      <c r="E44" s="521">
        <v>6</v>
      </c>
      <c r="F44" s="522">
        <v>50</v>
      </c>
    </row>
    <row r="45" spans="1:6">
      <c r="A45" s="1285"/>
      <c r="B45" s="1288"/>
      <c r="C45" s="1288"/>
      <c r="D45" s="1288"/>
      <c r="E45" s="1288"/>
      <c r="F45" s="525"/>
    </row>
    <row r="46" spans="1:6" ht="13.5" thickBot="1">
      <c r="A46" s="526" t="s">
        <v>1131</v>
      </c>
      <c r="B46" s="55">
        <v>301124</v>
      </c>
      <c r="C46" s="55">
        <v>277199</v>
      </c>
      <c r="D46" s="55">
        <v>349861</v>
      </c>
      <c r="E46" s="55">
        <v>9313</v>
      </c>
      <c r="F46" s="56">
        <v>5708</v>
      </c>
    </row>
    <row r="47" spans="1:6">
      <c r="F47" s="127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Hoja244">
    <pageSetUpPr fitToPage="1"/>
  </sheetPr>
  <dimension ref="A1:I49"/>
  <sheetViews>
    <sheetView topLeftCell="A4" zoomScaleNormal="100" zoomScaleSheetLayoutView="75" workbookViewId="0">
      <selection activeCell="G42" sqref="G42"/>
    </sheetView>
  </sheetViews>
  <sheetFormatPr baseColWidth="10" defaultRowHeight="12.75"/>
  <cols>
    <col min="1" max="1" width="35.7109375" style="37" customWidth="1"/>
    <col min="2" max="5" width="16.28515625" style="37" customWidth="1"/>
    <col min="6" max="6" width="19.85546875" style="37" customWidth="1"/>
    <col min="7" max="7" width="16.28515625" style="37" customWidth="1"/>
    <col min="8" max="9" width="16.28515625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1445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3.5" customHeight="1" thickBot="1">
      <c r="A4" s="1545"/>
      <c r="B4" s="1545"/>
      <c r="C4" s="1545"/>
      <c r="D4" s="1545"/>
      <c r="E4" s="1545"/>
      <c r="F4" s="1545"/>
      <c r="G4" s="1545"/>
    </row>
    <row r="5" spans="1:9" s="739" customFormat="1" ht="22.5" customHeight="1">
      <c r="A5" s="738"/>
      <c r="B5" s="1531" t="s">
        <v>380</v>
      </c>
      <c r="C5" s="1747"/>
      <c r="D5" s="1748" t="s">
        <v>381</v>
      </c>
      <c r="E5" s="1532"/>
      <c r="F5" s="1533"/>
      <c r="G5" s="1531" t="s">
        <v>717</v>
      </c>
      <c r="H5" s="1532"/>
      <c r="I5" s="1532"/>
    </row>
    <row r="6" spans="1:9" s="739" customFormat="1" ht="22.5" customHeight="1">
      <c r="A6" s="1199" t="s">
        <v>382</v>
      </c>
      <c r="B6" s="1202" t="s">
        <v>1120</v>
      </c>
      <c r="C6" s="1202" t="s">
        <v>1121</v>
      </c>
      <c r="D6" s="1749" t="s">
        <v>1143</v>
      </c>
      <c r="E6" s="1540" t="s">
        <v>1123</v>
      </c>
      <c r="F6" s="1540" t="s">
        <v>1124</v>
      </c>
      <c r="G6" s="1203"/>
      <c r="H6" s="1203" t="s">
        <v>802</v>
      </c>
      <c r="I6" s="1201"/>
    </row>
    <row r="7" spans="1:9" s="739" customFormat="1" ht="22.5" customHeight="1">
      <c r="A7" s="743"/>
      <c r="B7" s="1202" t="s">
        <v>1125</v>
      </c>
      <c r="C7" s="1202" t="s">
        <v>1092</v>
      </c>
      <c r="D7" s="1657"/>
      <c r="E7" s="1657"/>
      <c r="F7" s="1657"/>
      <c r="G7" s="1202" t="s">
        <v>1126</v>
      </c>
      <c r="H7" s="1202" t="s">
        <v>1127</v>
      </c>
      <c r="I7" s="1208" t="s">
        <v>1128</v>
      </c>
    </row>
    <row r="8" spans="1:9" s="739" customFormat="1" ht="13.5" customHeight="1" thickBot="1">
      <c r="A8" s="742"/>
      <c r="B8" s="1204" t="s">
        <v>384</v>
      </c>
      <c r="C8" s="1204" t="s">
        <v>1129</v>
      </c>
      <c r="D8" s="1541"/>
      <c r="E8" s="1541"/>
      <c r="F8" s="1541"/>
      <c r="G8" s="1204"/>
      <c r="H8" s="1204" t="s">
        <v>954</v>
      </c>
      <c r="I8" s="273"/>
    </row>
    <row r="9" spans="1:9">
      <c r="A9" s="527"/>
      <c r="B9" s="528"/>
      <c r="C9" s="528"/>
      <c r="D9" s="529"/>
      <c r="E9" s="529"/>
      <c r="F9" s="529"/>
      <c r="G9" s="528"/>
      <c r="H9" s="528"/>
      <c r="I9" s="530"/>
    </row>
    <row r="10" spans="1:9">
      <c r="A10" s="519" t="s">
        <v>1097</v>
      </c>
      <c r="B10" s="531"/>
      <c r="C10" s="531"/>
      <c r="D10" s="531"/>
      <c r="E10" s="531"/>
      <c r="F10" s="531"/>
      <c r="G10" s="531"/>
      <c r="H10" s="531"/>
      <c r="I10" s="532"/>
    </row>
    <row r="11" spans="1:9">
      <c r="A11" s="519" t="s">
        <v>1098</v>
      </c>
      <c r="B11" s="48">
        <v>27771</v>
      </c>
      <c r="C11" s="48">
        <v>8</v>
      </c>
      <c r="D11" s="48">
        <v>1130999</v>
      </c>
      <c r="E11" s="48">
        <v>214</v>
      </c>
      <c r="F11" s="48">
        <v>1131213</v>
      </c>
      <c r="G11" s="48">
        <v>515939</v>
      </c>
      <c r="H11" s="48">
        <v>363713</v>
      </c>
      <c r="I11" s="49">
        <v>203324</v>
      </c>
    </row>
    <row r="12" spans="1:9">
      <c r="A12" s="519" t="s">
        <v>1099</v>
      </c>
      <c r="B12" s="48">
        <v>24695</v>
      </c>
      <c r="C12" s="48">
        <v>8</v>
      </c>
      <c r="D12" s="48">
        <v>571113</v>
      </c>
      <c r="E12" s="48">
        <v>409</v>
      </c>
      <c r="F12" s="48">
        <v>571522</v>
      </c>
      <c r="G12" s="48">
        <v>172827</v>
      </c>
      <c r="H12" s="48">
        <v>235271</v>
      </c>
      <c r="I12" s="49">
        <v>138407</v>
      </c>
    </row>
    <row r="13" spans="1:9">
      <c r="A13" s="519" t="s">
        <v>1100</v>
      </c>
      <c r="B13" s="48">
        <v>25188</v>
      </c>
      <c r="C13" s="48">
        <v>8</v>
      </c>
      <c r="D13" s="48">
        <v>895638</v>
      </c>
      <c r="E13" s="48">
        <v>48</v>
      </c>
      <c r="F13" s="48">
        <v>895686</v>
      </c>
      <c r="G13" s="48">
        <v>474265</v>
      </c>
      <c r="H13" s="48">
        <v>167953</v>
      </c>
      <c r="I13" s="49">
        <v>216415</v>
      </c>
    </row>
    <row r="14" spans="1:9">
      <c r="A14" s="519"/>
      <c r="B14" s="48"/>
      <c r="C14" s="48"/>
      <c r="D14" s="48"/>
      <c r="E14" s="48"/>
      <c r="F14" s="48"/>
      <c r="G14" s="48"/>
      <c r="H14" s="48"/>
      <c r="I14" s="49"/>
    </row>
    <row r="15" spans="1:9">
      <c r="A15" s="519" t="s">
        <v>1101</v>
      </c>
      <c r="B15" s="48"/>
      <c r="C15" s="48"/>
      <c r="D15" s="48"/>
      <c r="E15" s="48"/>
      <c r="F15" s="48"/>
      <c r="G15" s="48"/>
      <c r="H15" s="48"/>
      <c r="I15" s="49"/>
    </row>
    <row r="16" spans="1:9">
      <c r="A16" s="519" t="s">
        <v>1102</v>
      </c>
      <c r="B16" s="48">
        <v>23672</v>
      </c>
      <c r="C16" s="48">
        <v>10</v>
      </c>
      <c r="D16" s="48">
        <v>284486</v>
      </c>
      <c r="E16" s="48">
        <v>203</v>
      </c>
      <c r="F16" s="48">
        <v>284689</v>
      </c>
      <c r="G16" s="48">
        <v>70420</v>
      </c>
      <c r="H16" s="48">
        <v>118148</v>
      </c>
      <c r="I16" s="49">
        <v>82815</v>
      </c>
    </row>
    <row r="17" spans="1:9">
      <c r="A17" s="519" t="s">
        <v>1103</v>
      </c>
      <c r="B17" s="48">
        <v>21748</v>
      </c>
      <c r="C17" s="48">
        <v>43</v>
      </c>
      <c r="D17" s="48">
        <v>35818</v>
      </c>
      <c r="E17" s="48">
        <v>199</v>
      </c>
      <c r="F17" s="48">
        <v>36017</v>
      </c>
      <c r="G17" s="48">
        <v>5733</v>
      </c>
      <c r="H17" s="48">
        <v>22777</v>
      </c>
      <c r="I17" s="49">
        <v>5773</v>
      </c>
    </row>
    <row r="18" spans="1:9">
      <c r="A18" s="519"/>
      <c r="B18" s="48"/>
      <c r="C18" s="48"/>
      <c r="D18" s="48"/>
      <c r="E18" s="48"/>
      <c r="F18" s="48"/>
      <c r="G18" s="48"/>
      <c r="H18" s="48"/>
      <c r="I18" s="49"/>
    </row>
    <row r="19" spans="1:9">
      <c r="A19" s="519" t="s">
        <v>1104</v>
      </c>
      <c r="B19" s="48">
        <v>17927</v>
      </c>
      <c r="C19" s="48">
        <v>33</v>
      </c>
      <c r="D19" s="48">
        <v>29395</v>
      </c>
      <c r="E19" s="48">
        <v>721</v>
      </c>
      <c r="F19" s="48">
        <v>30116</v>
      </c>
      <c r="G19" s="85">
        <v>5234</v>
      </c>
      <c r="H19" s="48">
        <v>12405</v>
      </c>
      <c r="I19" s="49">
        <v>11059</v>
      </c>
    </row>
    <row r="20" spans="1:9">
      <c r="A20" s="519"/>
      <c r="B20" s="48"/>
      <c r="C20" s="48"/>
      <c r="D20" s="48"/>
      <c r="E20" s="48"/>
      <c r="F20" s="48"/>
      <c r="G20" s="85"/>
      <c r="H20" s="48"/>
      <c r="I20" s="49"/>
    </row>
    <row r="21" spans="1:9">
      <c r="A21" s="519" t="s">
        <v>1105</v>
      </c>
      <c r="B21" s="48">
        <v>27492</v>
      </c>
      <c r="C21" s="48" t="s">
        <v>393</v>
      </c>
      <c r="D21" s="48">
        <v>17265</v>
      </c>
      <c r="E21" s="48" t="s">
        <v>393</v>
      </c>
      <c r="F21" s="48">
        <v>17265</v>
      </c>
      <c r="G21" s="48">
        <v>6186</v>
      </c>
      <c r="H21" s="48">
        <v>7132</v>
      </c>
      <c r="I21" s="49">
        <v>3353</v>
      </c>
    </row>
    <row r="22" spans="1:9">
      <c r="A22" s="519"/>
      <c r="B22" s="48"/>
      <c r="C22" s="48"/>
      <c r="D22" s="48"/>
      <c r="E22" s="48"/>
      <c r="F22" s="48"/>
      <c r="G22" s="48"/>
      <c r="H22" s="48"/>
      <c r="I22" s="49"/>
    </row>
    <row r="23" spans="1:9">
      <c r="A23" s="519" t="s">
        <v>1106</v>
      </c>
      <c r="B23" s="48"/>
      <c r="C23" s="48"/>
      <c r="D23" s="48"/>
      <c r="E23" s="48"/>
      <c r="F23" s="48"/>
      <c r="G23" s="48"/>
      <c r="H23" s="48"/>
      <c r="I23" s="49"/>
    </row>
    <row r="24" spans="1:9">
      <c r="A24" s="519" t="s">
        <v>1107</v>
      </c>
      <c r="B24" s="48">
        <v>16226</v>
      </c>
      <c r="C24" s="48">
        <v>18</v>
      </c>
      <c r="D24" s="48">
        <v>9866</v>
      </c>
      <c r="E24" s="48">
        <v>4</v>
      </c>
      <c r="F24" s="48">
        <v>9870</v>
      </c>
      <c r="G24" s="48">
        <v>1623</v>
      </c>
      <c r="H24" s="48">
        <v>6464</v>
      </c>
      <c r="I24" s="49">
        <v>1292</v>
      </c>
    </row>
    <row r="25" spans="1:9">
      <c r="A25" s="519" t="s">
        <v>1108</v>
      </c>
      <c r="B25" s="48">
        <v>24665</v>
      </c>
      <c r="C25" s="48">
        <v>7</v>
      </c>
      <c r="D25" s="48">
        <v>506938</v>
      </c>
      <c r="E25" s="48">
        <v>189</v>
      </c>
      <c r="F25" s="48">
        <v>507127</v>
      </c>
      <c r="G25" s="48">
        <v>172946</v>
      </c>
      <c r="H25" s="48">
        <v>154449</v>
      </c>
      <c r="I25" s="49">
        <v>157600</v>
      </c>
    </row>
    <row r="26" spans="1:9">
      <c r="A26" s="519"/>
      <c r="B26" s="48"/>
      <c r="C26" s="48"/>
      <c r="D26" s="48"/>
      <c r="E26" s="48"/>
      <c r="F26" s="48"/>
      <c r="G26" s="48"/>
      <c r="H26" s="48"/>
      <c r="I26" s="49"/>
    </row>
    <row r="27" spans="1:9">
      <c r="A27" s="533" t="s">
        <v>1109</v>
      </c>
      <c r="B27" s="521">
        <v>25505</v>
      </c>
      <c r="C27" s="521">
        <v>13</v>
      </c>
      <c r="D27" s="521">
        <v>3481516</v>
      </c>
      <c r="E27" s="521">
        <v>1987</v>
      </c>
      <c r="F27" s="521">
        <v>3483503</v>
      </c>
      <c r="G27" s="521">
        <v>1425173</v>
      </c>
      <c r="H27" s="521">
        <v>1088312</v>
      </c>
      <c r="I27" s="522">
        <v>820038</v>
      </c>
    </row>
    <row r="28" spans="1:9">
      <c r="A28" s="523"/>
      <c r="B28" s="208"/>
      <c r="C28" s="208"/>
      <c r="D28" s="208"/>
      <c r="E28" s="208"/>
      <c r="F28" s="208"/>
      <c r="G28" s="208"/>
      <c r="H28" s="208"/>
      <c r="I28" s="208"/>
    </row>
    <row r="29" spans="1:9">
      <c r="A29" s="518" t="s">
        <v>1110</v>
      </c>
      <c r="B29" s="521">
        <v>23736</v>
      </c>
      <c r="C29" s="521">
        <v>35</v>
      </c>
      <c r="D29" s="521">
        <v>11488</v>
      </c>
      <c r="E29" s="521">
        <v>427</v>
      </c>
      <c r="F29" s="521">
        <v>11915</v>
      </c>
      <c r="G29" s="521" t="s">
        <v>393</v>
      </c>
      <c r="H29" s="521">
        <v>427</v>
      </c>
      <c r="I29" s="522">
        <v>11488</v>
      </c>
    </row>
    <row r="30" spans="1:9">
      <c r="A30" s="518"/>
      <c r="B30" s="48"/>
      <c r="C30" s="48"/>
      <c r="D30" s="48"/>
      <c r="E30" s="48"/>
      <c r="F30" s="48"/>
      <c r="G30" s="48"/>
      <c r="H30" s="48"/>
      <c r="I30" s="49"/>
    </row>
    <row r="31" spans="1:9">
      <c r="A31" s="519" t="s">
        <v>1111</v>
      </c>
      <c r="B31" s="12">
        <v>20649</v>
      </c>
      <c r="C31" s="12">
        <v>6</v>
      </c>
      <c r="D31" s="12">
        <v>135740</v>
      </c>
      <c r="E31" s="12">
        <v>35</v>
      </c>
      <c r="F31" s="48">
        <v>135775</v>
      </c>
      <c r="G31" s="48">
        <v>67506</v>
      </c>
      <c r="H31" s="48">
        <v>27929</v>
      </c>
      <c r="I31" s="49">
        <v>32726</v>
      </c>
    </row>
    <row r="32" spans="1:9">
      <c r="A32" s="519" t="s">
        <v>1112</v>
      </c>
      <c r="B32" s="12">
        <v>23673</v>
      </c>
      <c r="C32" s="12">
        <v>6</v>
      </c>
      <c r="D32" s="12">
        <v>1694515</v>
      </c>
      <c r="E32" s="12">
        <v>21</v>
      </c>
      <c r="F32" s="48">
        <v>1694536</v>
      </c>
      <c r="G32" s="48">
        <v>1102699</v>
      </c>
      <c r="H32" s="48">
        <v>327229</v>
      </c>
      <c r="I32" s="49">
        <v>175240</v>
      </c>
    </row>
    <row r="33" spans="1:9">
      <c r="A33" s="519" t="s">
        <v>1113</v>
      </c>
      <c r="B33" s="12">
        <v>23834</v>
      </c>
      <c r="C33" s="12">
        <v>15</v>
      </c>
      <c r="D33" s="12">
        <v>559306</v>
      </c>
      <c r="E33" s="12">
        <v>277</v>
      </c>
      <c r="F33" s="48">
        <v>559583</v>
      </c>
      <c r="G33" s="48">
        <v>315562</v>
      </c>
      <c r="H33" s="48">
        <v>153516</v>
      </c>
      <c r="I33" s="49">
        <v>67002</v>
      </c>
    </row>
    <row r="34" spans="1:9">
      <c r="A34" s="519"/>
      <c r="B34" s="12"/>
      <c r="C34" s="12"/>
      <c r="D34" s="12"/>
      <c r="E34" s="12"/>
      <c r="F34" s="48"/>
      <c r="G34" s="48"/>
      <c r="H34" s="48"/>
      <c r="I34" s="49"/>
    </row>
    <row r="35" spans="1:9">
      <c r="A35" s="533" t="s">
        <v>1114</v>
      </c>
      <c r="B35" s="521">
        <v>23515</v>
      </c>
      <c r="C35" s="521">
        <v>12</v>
      </c>
      <c r="D35" s="521">
        <v>2389561</v>
      </c>
      <c r="E35" s="521">
        <v>333</v>
      </c>
      <c r="F35" s="521">
        <v>2389894</v>
      </c>
      <c r="G35" s="521">
        <v>1485767</v>
      </c>
      <c r="H35" s="521">
        <v>508674</v>
      </c>
      <c r="I35" s="522">
        <v>274968</v>
      </c>
    </row>
    <row r="36" spans="1:9">
      <c r="A36" s="1285"/>
      <c r="B36" s="564"/>
      <c r="C36" s="564"/>
      <c r="D36" s="564"/>
      <c r="E36" s="564"/>
      <c r="F36" s="564"/>
      <c r="G36" s="564"/>
      <c r="H36" s="564"/>
      <c r="I36" s="208"/>
    </row>
    <row r="37" spans="1:9">
      <c r="A37" s="519" t="s">
        <v>1115</v>
      </c>
      <c r="B37" s="12">
        <v>25389</v>
      </c>
      <c r="C37" s="12">
        <v>5</v>
      </c>
      <c r="D37" s="12">
        <v>330033</v>
      </c>
      <c r="E37" s="12">
        <v>65</v>
      </c>
      <c r="F37" s="48">
        <v>330098</v>
      </c>
      <c r="G37" s="48">
        <v>169791</v>
      </c>
      <c r="H37" s="48">
        <v>69145</v>
      </c>
      <c r="I37" s="49">
        <v>78793</v>
      </c>
    </row>
    <row r="38" spans="1:9">
      <c r="A38" s="519" t="s">
        <v>1116</v>
      </c>
      <c r="B38" s="12">
        <v>33144</v>
      </c>
      <c r="C38" s="12">
        <v>6</v>
      </c>
      <c r="D38" s="12">
        <v>744582</v>
      </c>
      <c r="E38" s="12">
        <v>37</v>
      </c>
      <c r="F38" s="48">
        <v>744619</v>
      </c>
      <c r="G38" s="48">
        <v>424356</v>
      </c>
      <c r="H38" s="48">
        <v>100795</v>
      </c>
      <c r="I38" s="49">
        <v>193214</v>
      </c>
    </row>
    <row r="39" spans="1:9">
      <c r="A39" s="519" t="s">
        <v>1117</v>
      </c>
      <c r="B39" s="12">
        <v>12418</v>
      </c>
      <c r="C39" s="12">
        <v>49</v>
      </c>
      <c r="D39" s="12">
        <v>7977</v>
      </c>
      <c r="E39" s="12">
        <v>6270</v>
      </c>
      <c r="F39" s="48">
        <v>14247</v>
      </c>
      <c r="G39" s="48">
        <v>1581</v>
      </c>
      <c r="H39" s="48">
        <v>12154</v>
      </c>
      <c r="I39" s="49">
        <v>369</v>
      </c>
    </row>
    <row r="40" spans="1:9">
      <c r="A40" s="519"/>
      <c r="B40" s="12"/>
      <c r="C40" s="12"/>
      <c r="D40" s="12"/>
      <c r="E40" s="12"/>
      <c r="F40" s="48"/>
      <c r="G40" s="48"/>
      <c r="H40" s="48"/>
      <c r="I40" s="49"/>
    </row>
    <row r="41" spans="1:9">
      <c r="A41" s="533" t="s">
        <v>1118</v>
      </c>
      <c r="B41" s="521">
        <v>29984</v>
      </c>
      <c r="C41" s="521">
        <v>43</v>
      </c>
      <c r="D41" s="521">
        <v>1082592</v>
      </c>
      <c r="E41" s="521">
        <v>6372</v>
      </c>
      <c r="F41" s="521">
        <v>1088964</v>
      </c>
      <c r="G41" s="521">
        <v>595728</v>
      </c>
      <c r="H41" s="521">
        <v>182094</v>
      </c>
      <c r="I41" s="522">
        <v>272376</v>
      </c>
    </row>
    <row r="42" spans="1:9">
      <c r="A42" s="1285"/>
      <c r="B42" s="564"/>
      <c r="C42" s="564"/>
      <c r="D42" s="564"/>
      <c r="E42" s="564"/>
      <c r="F42" s="564"/>
      <c r="G42" s="564"/>
      <c r="H42" s="564"/>
      <c r="I42" s="208"/>
    </row>
    <row r="43" spans="1:9">
      <c r="A43" s="533" t="s">
        <v>1119</v>
      </c>
      <c r="B43" s="521">
        <v>39087</v>
      </c>
      <c r="C43" s="521">
        <v>9</v>
      </c>
      <c r="D43" s="521">
        <v>68517</v>
      </c>
      <c r="E43" s="521">
        <v>28</v>
      </c>
      <c r="F43" s="521">
        <v>68545</v>
      </c>
      <c r="G43" s="521">
        <v>44066</v>
      </c>
      <c r="H43" s="521">
        <v>12876</v>
      </c>
      <c r="I43" s="522">
        <v>9563</v>
      </c>
    </row>
    <row r="44" spans="1:9">
      <c r="A44" s="1285"/>
      <c r="B44" s="564"/>
      <c r="C44" s="564"/>
      <c r="D44" s="564"/>
      <c r="E44" s="564"/>
      <c r="F44" s="564"/>
      <c r="G44" s="564"/>
      <c r="H44" s="564"/>
      <c r="I44" s="208"/>
    </row>
    <row r="45" spans="1:9">
      <c r="A45" s="533" t="s">
        <v>1130</v>
      </c>
      <c r="B45" s="521">
        <v>6111</v>
      </c>
      <c r="C45" s="521">
        <v>2</v>
      </c>
      <c r="D45" s="521">
        <v>4510</v>
      </c>
      <c r="E45" s="521">
        <v>4</v>
      </c>
      <c r="F45" s="521">
        <v>4514</v>
      </c>
      <c r="G45" s="521">
        <v>890</v>
      </c>
      <c r="H45" s="521">
        <v>3353</v>
      </c>
      <c r="I45" s="522">
        <v>61</v>
      </c>
    </row>
    <row r="46" spans="1:9">
      <c r="A46" s="1285"/>
      <c r="B46" s="1289"/>
      <c r="C46" s="564"/>
      <c r="D46" s="564"/>
      <c r="E46" s="564"/>
      <c r="F46" s="564"/>
      <c r="G46" s="564"/>
      <c r="H46" s="564"/>
      <c r="I46" s="565"/>
    </row>
    <row r="47" spans="1:9" ht="13.5" thickBot="1">
      <c r="A47" s="526" t="s">
        <v>1131</v>
      </c>
      <c r="B47" s="327" t="s">
        <v>393</v>
      </c>
      <c r="C47" s="55" t="s">
        <v>393</v>
      </c>
      <c r="D47" s="327">
        <v>7038184</v>
      </c>
      <c r="E47" s="327">
        <v>9151</v>
      </c>
      <c r="F47" s="55">
        <v>7047335</v>
      </c>
      <c r="G47" s="55">
        <v>3551624</v>
      </c>
      <c r="H47" s="55">
        <v>1795736</v>
      </c>
      <c r="I47" s="56">
        <v>1388494</v>
      </c>
    </row>
    <row r="48" spans="1:9">
      <c r="A48" s="37" t="s">
        <v>1132</v>
      </c>
    </row>
    <row r="49" spans="1:1">
      <c r="A49" s="1083" t="s">
        <v>1525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Hoja245">
    <pageSetUpPr fitToPage="1"/>
  </sheetPr>
  <dimension ref="A1:J23"/>
  <sheetViews>
    <sheetView showGridLines="0" topLeftCell="D1" zoomScaleNormal="100" zoomScaleSheetLayoutView="75" workbookViewId="0">
      <selection activeCell="G42" sqref="G42"/>
    </sheetView>
  </sheetViews>
  <sheetFormatPr baseColWidth="10" defaultRowHeight="12.75"/>
  <cols>
    <col min="1" max="1" width="18" style="149" customWidth="1"/>
    <col min="2" max="8" width="19.85546875" style="149" customWidth="1"/>
    <col min="9" max="9" width="11.140625" style="149" customWidth="1"/>
    <col min="10" max="10" width="12" style="149" customWidth="1"/>
    <col min="11" max="11" width="23" style="149" customWidth="1"/>
    <col min="12" max="17" width="14.85546875" style="149" customWidth="1"/>
    <col min="18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328"/>
      <c r="J1" s="328"/>
    </row>
    <row r="3" spans="1:10" s="3" customFormat="1" ht="15" customHeight="1">
      <c r="A3" s="1523" t="s">
        <v>1133</v>
      </c>
      <c r="B3" s="1523"/>
      <c r="C3" s="1523"/>
      <c r="D3" s="1523"/>
      <c r="E3" s="1523"/>
      <c r="F3" s="1523"/>
      <c r="G3" s="1523"/>
      <c r="H3" s="1523"/>
      <c r="I3" s="239"/>
      <c r="J3" s="239"/>
    </row>
    <row r="4" spans="1:10" s="3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s="1120" customFormat="1" ht="22.5" customHeight="1">
      <c r="A5" s="1673" t="s">
        <v>372</v>
      </c>
      <c r="B5" s="1119" t="s">
        <v>1120</v>
      </c>
      <c r="C5" s="793"/>
      <c r="D5" s="1656" t="s">
        <v>1134</v>
      </c>
      <c r="E5" s="1200" t="s">
        <v>380</v>
      </c>
      <c r="F5" s="1125"/>
      <c r="G5" s="820" t="s">
        <v>514</v>
      </c>
      <c r="H5" s="746"/>
    </row>
    <row r="6" spans="1:10" s="1120" customFormat="1" ht="22.5" customHeight="1">
      <c r="A6" s="1674"/>
      <c r="B6" s="1121" t="s">
        <v>1135</v>
      </c>
      <c r="C6" s="797"/>
      <c r="D6" s="1657"/>
      <c r="E6" s="1202" t="s">
        <v>1136</v>
      </c>
      <c r="F6" s="782" t="s">
        <v>374</v>
      </c>
      <c r="G6" s="782" t="s">
        <v>515</v>
      </c>
      <c r="H6" s="799" t="s">
        <v>375</v>
      </c>
    </row>
    <row r="7" spans="1:10" s="1120" customFormat="1" ht="22.5" customHeight="1">
      <c r="A7" s="1674"/>
      <c r="B7" s="1203" t="s">
        <v>389</v>
      </c>
      <c r="C7" s="1203" t="s">
        <v>1095</v>
      </c>
      <c r="D7" s="1657"/>
      <c r="E7" s="1202" t="s">
        <v>1137</v>
      </c>
      <c r="F7" s="1202" t="s">
        <v>377</v>
      </c>
      <c r="G7" s="782" t="s">
        <v>518</v>
      </c>
      <c r="H7" s="799" t="s">
        <v>378</v>
      </c>
    </row>
    <row r="8" spans="1:10" s="1120" customFormat="1" ht="14.25" customHeight="1" thickBot="1">
      <c r="A8" s="1675"/>
      <c r="B8" s="1205" t="s">
        <v>376</v>
      </c>
      <c r="C8" s="1205" t="s">
        <v>376</v>
      </c>
      <c r="D8" s="1541"/>
      <c r="E8" s="1204" t="s">
        <v>517</v>
      </c>
      <c r="F8" s="750"/>
      <c r="G8" s="1205" t="s">
        <v>519</v>
      </c>
      <c r="H8" s="1017"/>
    </row>
    <row r="9" spans="1:10" ht="22.5" customHeight="1">
      <c r="A9" s="14">
        <v>2004</v>
      </c>
      <c r="B9" s="1317">
        <v>135.66800000000001</v>
      </c>
      <c r="C9" s="1317">
        <v>121.861</v>
      </c>
      <c r="D9" s="1446">
        <v>259</v>
      </c>
      <c r="E9" s="1448">
        <v>227.07412543799904</v>
      </c>
      <c r="F9" s="1317">
        <v>2767.1480000000001</v>
      </c>
      <c r="G9" s="1449">
        <v>21.06</v>
      </c>
      <c r="H9" s="1447">
        <v>582761.36879999994</v>
      </c>
    </row>
    <row r="10" spans="1:10">
      <c r="A10" s="14">
        <v>2005</v>
      </c>
      <c r="B10" s="1317">
        <v>138.76900000000001</v>
      </c>
      <c r="C10" s="1317">
        <v>118.13</v>
      </c>
      <c r="D10" s="1446">
        <v>259.52300000000002</v>
      </c>
      <c r="E10" s="1448">
        <v>201.15381359519176</v>
      </c>
      <c r="F10" s="1317">
        <v>2376.23</v>
      </c>
      <c r="G10" s="1449">
        <v>22.19</v>
      </c>
      <c r="H10" s="1447">
        <v>527285.43700000003</v>
      </c>
    </row>
    <row r="11" spans="1:10">
      <c r="A11" s="14">
        <v>2006</v>
      </c>
      <c r="B11" s="1317">
        <v>140.03899999999999</v>
      </c>
      <c r="C11" s="1317">
        <v>122.92400000000001</v>
      </c>
      <c r="D11" s="1446">
        <v>228.321</v>
      </c>
      <c r="E11" s="1448">
        <v>276.35050925775272</v>
      </c>
      <c r="F11" s="1317">
        <v>3397.011</v>
      </c>
      <c r="G11" s="1449">
        <v>16.77</v>
      </c>
      <c r="H11" s="1447">
        <v>569678.74469999992</v>
      </c>
    </row>
    <row r="12" spans="1:10">
      <c r="A12" s="14">
        <v>2007</v>
      </c>
      <c r="B12" s="1317">
        <v>145.85599999999999</v>
      </c>
      <c r="C12" s="1317">
        <v>123.75700000000001</v>
      </c>
      <c r="D12" s="1446">
        <v>222.245</v>
      </c>
      <c r="E12" s="1448">
        <v>221.42424266910155</v>
      </c>
      <c r="F12" s="1317">
        <v>2740.28</v>
      </c>
      <c r="G12" s="1449">
        <v>16.72</v>
      </c>
      <c r="H12" s="1447">
        <v>458174.81599999999</v>
      </c>
    </row>
    <row r="13" spans="1:10">
      <c r="A13" s="14">
        <v>2008</v>
      </c>
      <c r="B13" s="1317">
        <v>153.41999999999999</v>
      </c>
      <c r="C13" s="1317">
        <v>131.905</v>
      </c>
      <c r="D13" s="1446">
        <v>236.25299999999999</v>
      </c>
      <c r="E13" s="1448">
        <v>258.54122284977825</v>
      </c>
      <c r="F13" s="1317">
        <v>3410.288</v>
      </c>
      <c r="G13" s="1449">
        <v>22.31</v>
      </c>
      <c r="H13" s="1447">
        <v>760835.25280000002</v>
      </c>
    </row>
    <row r="14" spans="1:10">
      <c r="A14" s="14">
        <v>2009</v>
      </c>
      <c r="B14" s="1317">
        <v>152.77600000000001</v>
      </c>
      <c r="C14" s="1317">
        <v>133.364</v>
      </c>
      <c r="D14" s="1446">
        <v>210.84299999999999</v>
      </c>
      <c r="E14" s="1448">
        <v>200.15558921448064</v>
      </c>
      <c r="F14" s="1317">
        <v>2669.355</v>
      </c>
      <c r="G14" s="1449">
        <v>17.850000000000001</v>
      </c>
      <c r="H14" s="1447">
        <v>476479.86750000005</v>
      </c>
    </row>
    <row r="15" spans="1:10">
      <c r="A15" s="14">
        <v>2010</v>
      </c>
      <c r="B15" s="1317">
        <v>153.631</v>
      </c>
      <c r="C15" s="1317">
        <v>136.09200000000001</v>
      </c>
      <c r="D15" s="1446">
        <v>209.37100000000001</v>
      </c>
      <c r="E15" s="1448">
        <v>228.87517267730652</v>
      </c>
      <c r="F15" s="1317">
        <v>3114.808</v>
      </c>
      <c r="G15" s="1449">
        <v>23.22</v>
      </c>
      <c r="H15" s="1447">
        <v>723258.41759999993</v>
      </c>
    </row>
    <row r="16" spans="1:10">
      <c r="A16" s="14">
        <v>2011</v>
      </c>
      <c r="B16" s="1317">
        <v>153.22200000000001</v>
      </c>
      <c r="C16" s="1317">
        <v>138.75899999999999</v>
      </c>
      <c r="D16" s="1446">
        <v>187.47399999999999</v>
      </c>
      <c r="E16" s="1448">
        <v>203.14992180687381</v>
      </c>
      <c r="F16" s="1317">
        <v>2818.8879999999999</v>
      </c>
      <c r="G16" s="1449">
        <v>18.940000000000001</v>
      </c>
      <c r="H16" s="1447">
        <v>533897.3872</v>
      </c>
    </row>
    <row r="17" spans="1:8">
      <c r="A17" s="14">
        <v>2012</v>
      </c>
      <c r="B17" s="1317">
        <v>152.34</v>
      </c>
      <c r="C17" s="1317">
        <v>139.93100000000001</v>
      </c>
      <c r="D17" s="1446">
        <v>177.58099999999999</v>
      </c>
      <c r="E17" s="1448">
        <v>210.26648848360978</v>
      </c>
      <c r="F17" s="1317">
        <v>2942.28</v>
      </c>
      <c r="G17" s="1449">
        <v>16.27</v>
      </c>
      <c r="H17" s="1447">
        <v>478708.95600000001</v>
      </c>
    </row>
    <row r="18" spans="1:8">
      <c r="A18" s="14">
        <v>2013</v>
      </c>
      <c r="B18" s="1317">
        <v>150.19800000000001</v>
      </c>
      <c r="C18" s="1317">
        <v>138.928</v>
      </c>
      <c r="D18" s="1446">
        <v>176.44300000000001</v>
      </c>
      <c r="E18" s="1446">
        <v>254.5739519751238</v>
      </c>
      <c r="F18" s="1317">
        <v>3536.7449999999999</v>
      </c>
      <c r="G18" s="1449">
        <v>17.11</v>
      </c>
      <c r="H18" s="1447">
        <v>605137.06949999998</v>
      </c>
    </row>
    <row r="19" spans="1:8" ht="13.5" thickBot="1">
      <c r="A19" s="297">
        <v>2014</v>
      </c>
      <c r="B19" s="1338">
        <v>146.74199999999999</v>
      </c>
      <c r="C19" s="1338">
        <v>136.50200000000001</v>
      </c>
      <c r="D19" s="1450">
        <v>157.53</v>
      </c>
      <c r="E19" s="1450">
        <f>+F19/C19*10</f>
        <v>255.1979458176437</v>
      </c>
      <c r="F19" s="1338">
        <v>3483.5030000000002</v>
      </c>
      <c r="G19" s="1441">
        <v>15.61</v>
      </c>
      <c r="H19" s="1435">
        <v>543774.81829999993</v>
      </c>
    </row>
    <row r="20" spans="1:8">
      <c r="A20" s="149" t="s">
        <v>1138</v>
      </c>
      <c r="G20" s="539"/>
    </row>
    <row r="21" spans="1:8">
      <c r="G21" s="539"/>
    </row>
    <row r="22" spans="1:8">
      <c r="G22" s="539"/>
    </row>
    <row r="23" spans="1:8">
      <c r="G23" s="540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Hoja246">
    <pageSetUpPr fitToPage="1"/>
  </sheetPr>
  <dimension ref="A1:I5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42578125" style="37" customWidth="1"/>
    <col min="2" max="7" width="17.140625" style="37" customWidth="1"/>
    <col min="8" max="9" width="17.140625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1139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5" customHeight="1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</row>
    <row r="5" spans="1:9" s="91" customFormat="1" ht="14.25" customHeight="1" thickBot="1">
      <c r="A5" s="1756"/>
      <c r="B5" s="1756"/>
      <c r="C5" s="1756"/>
      <c r="D5" s="1756"/>
      <c r="E5" s="1756"/>
      <c r="F5" s="1756"/>
      <c r="G5" s="1756"/>
    </row>
    <row r="6" spans="1:9" ht="21" customHeight="1">
      <c r="A6" s="511"/>
      <c r="B6" s="1755" t="s">
        <v>1088</v>
      </c>
      <c r="C6" s="1755"/>
      <c r="D6" s="512" t="s">
        <v>1121</v>
      </c>
      <c r="E6" s="1755" t="s">
        <v>380</v>
      </c>
      <c r="F6" s="1755"/>
      <c r="G6" s="1753" t="s">
        <v>381</v>
      </c>
      <c r="H6" s="1753"/>
      <c r="I6" s="1754"/>
    </row>
    <row r="7" spans="1:9" ht="21" customHeight="1">
      <c r="A7" s="513" t="s">
        <v>552</v>
      </c>
      <c r="B7" s="1750" t="s">
        <v>1140</v>
      </c>
      <c r="C7" s="1750"/>
      <c r="D7" s="514" t="s">
        <v>1092</v>
      </c>
      <c r="E7" s="541" t="s">
        <v>1141</v>
      </c>
      <c r="F7" s="541" t="s">
        <v>1142</v>
      </c>
      <c r="G7" s="1540" t="s">
        <v>1143</v>
      </c>
      <c r="H7" s="1540" t="s">
        <v>1123</v>
      </c>
      <c r="I7" s="1699" t="s">
        <v>1124</v>
      </c>
    </row>
    <row r="8" spans="1:9" ht="21" customHeight="1">
      <c r="A8" s="513" t="s">
        <v>531</v>
      </c>
      <c r="B8" s="1751" t="s">
        <v>389</v>
      </c>
      <c r="C8" s="1751" t="s">
        <v>1095</v>
      </c>
      <c r="D8" s="1752" t="s">
        <v>1096</v>
      </c>
      <c r="E8" s="514" t="s">
        <v>1137</v>
      </c>
      <c r="F8" s="514" t="s">
        <v>1092</v>
      </c>
      <c r="G8" s="1657"/>
      <c r="H8" s="1657"/>
      <c r="I8" s="1543"/>
    </row>
    <row r="9" spans="1:9" ht="21" customHeight="1" thickBot="1">
      <c r="A9" s="542"/>
      <c r="B9" s="1752"/>
      <c r="C9" s="1752"/>
      <c r="D9" s="1752"/>
      <c r="E9" s="514" t="s">
        <v>384</v>
      </c>
      <c r="F9" s="514" t="s">
        <v>1129</v>
      </c>
      <c r="G9" s="1657"/>
      <c r="H9" s="1657"/>
      <c r="I9" s="1543"/>
    </row>
    <row r="10" spans="1:9" ht="21.75" customHeight="1">
      <c r="A10" s="1100" t="s">
        <v>452</v>
      </c>
      <c r="B10" s="1101">
        <v>60</v>
      </c>
      <c r="C10" s="1101">
        <v>60</v>
      </c>
      <c r="D10" s="1101">
        <v>12682</v>
      </c>
      <c r="E10" s="1102">
        <v>7130</v>
      </c>
      <c r="F10" s="1102">
        <v>48</v>
      </c>
      <c r="G10" s="1102">
        <v>428</v>
      </c>
      <c r="H10" s="1102">
        <v>609</v>
      </c>
      <c r="I10" s="1103">
        <v>1037</v>
      </c>
    </row>
    <row r="11" spans="1:9">
      <c r="A11" s="1104" t="s">
        <v>453</v>
      </c>
      <c r="B11" s="1105">
        <v>2</v>
      </c>
      <c r="C11" s="1105">
        <v>2</v>
      </c>
      <c r="D11" s="1106">
        <v>292</v>
      </c>
      <c r="E11" s="1105">
        <v>7130</v>
      </c>
      <c r="F11" s="1105">
        <v>48</v>
      </c>
      <c r="G11" s="1105">
        <v>14</v>
      </c>
      <c r="H11" s="1105">
        <v>14</v>
      </c>
      <c r="I11" s="1107">
        <v>28</v>
      </c>
    </row>
    <row r="12" spans="1:9">
      <c r="A12" s="1104" t="s">
        <v>454</v>
      </c>
      <c r="B12" s="1106">
        <v>1</v>
      </c>
      <c r="C12" s="1106">
        <v>1</v>
      </c>
      <c r="D12" s="1106">
        <v>937</v>
      </c>
      <c r="E12" s="1105">
        <v>7130</v>
      </c>
      <c r="F12" s="1105">
        <v>48</v>
      </c>
      <c r="G12" s="1105">
        <v>7</v>
      </c>
      <c r="H12" s="1105">
        <v>45</v>
      </c>
      <c r="I12" s="1108">
        <v>52</v>
      </c>
    </row>
    <row r="13" spans="1:9">
      <c r="A13" s="1104" t="s">
        <v>455</v>
      </c>
      <c r="B13" s="1105">
        <v>31</v>
      </c>
      <c r="C13" s="1105">
        <v>31</v>
      </c>
      <c r="D13" s="1106">
        <v>4014</v>
      </c>
      <c r="E13" s="1105">
        <v>7130</v>
      </c>
      <c r="F13" s="1105">
        <v>48</v>
      </c>
      <c r="G13" s="1105">
        <v>221</v>
      </c>
      <c r="H13" s="1105">
        <v>193</v>
      </c>
      <c r="I13" s="1107">
        <v>414</v>
      </c>
    </row>
    <row r="14" spans="1:9">
      <c r="A14" s="1112" t="s">
        <v>456</v>
      </c>
      <c r="B14" s="1113">
        <v>94</v>
      </c>
      <c r="C14" s="1113">
        <v>94</v>
      </c>
      <c r="D14" s="1113">
        <v>17925</v>
      </c>
      <c r="E14" s="1114">
        <v>7130</v>
      </c>
      <c r="F14" s="1114">
        <v>48</v>
      </c>
      <c r="G14" s="1114">
        <v>670</v>
      </c>
      <c r="H14" s="1114">
        <v>861</v>
      </c>
      <c r="I14" s="1115">
        <v>1531</v>
      </c>
    </row>
    <row r="15" spans="1:9">
      <c r="A15" s="1109"/>
      <c r="B15" s="917"/>
      <c r="C15" s="917"/>
      <c r="D15" s="917"/>
      <c r="E15" s="922"/>
      <c r="F15" s="922"/>
      <c r="G15" s="922"/>
      <c r="H15" s="922"/>
      <c r="I15" s="925"/>
    </row>
    <row r="16" spans="1:9">
      <c r="A16" s="1104" t="s">
        <v>461</v>
      </c>
      <c r="B16" s="1105" t="s">
        <v>393</v>
      </c>
      <c r="C16" s="1106" t="s">
        <v>393</v>
      </c>
      <c r="D16" s="1106">
        <v>210</v>
      </c>
      <c r="E16" s="1105" t="s">
        <v>393</v>
      </c>
      <c r="F16" s="1106">
        <v>18</v>
      </c>
      <c r="G16" s="1106" t="s">
        <v>393</v>
      </c>
      <c r="H16" s="1111">
        <v>4</v>
      </c>
      <c r="I16" s="1107">
        <v>4</v>
      </c>
    </row>
    <row r="17" spans="1:9">
      <c r="A17" s="1112" t="s">
        <v>462</v>
      </c>
      <c r="B17" s="1113" t="s">
        <v>393</v>
      </c>
      <c r="C17" s="1113" t="s">
        <v>393</v>
      </c>
      <c r="D17" s="1113">
        <v>210</v>
      </c>
      <c r="E17" s="1114" t="s">
        <v>393</v>
      </c>
      <c r="F17" s="1114">
        <v>18</v>
      </c>
      <c r="G17" s="1114" t="s">
        <v>393</v>
      </c>
      <c r="H17" s="1114">
        <v>4</v>
      </c>
      <c r="I17" s="1115">
        <v>4</v>
      </c>
    </row>
    <row r="18" spans="1:9">
      <c r="A18" s="1109"/>
      <c r="B18" s="917"/>
      <c r="C18" s="917"/>
      <c r="D18" s="917"/>
      <c r="E18" s="922"/>
      <c r="F18" s="922"/>
      <c r="G18" s="922"/>
      <c r="H18" s="922"/>
      <c r="I18" s="925"/>
    </row>
    <row r="19" spans="1:9">
      <c r="A19" s="1104" t="s">
        <v>469</v>
      </c>
      <c r="B19" s="1110">
        <v>2</v>
      </c>
      <c r="C19" s="1110">
        <v>1</v>
      </c>
      <c r="D19" s="1106" t="s">
        <v>393</v>
      </c>
      <c r="E19" s="1110">
        <v>35500</v>
      </c>
      <c r="F19" s="1110" t="s">
        <v>393</v>
      </c>
      <c r="G19" s="1110">
        <v>36</v>
      </c>
      <c r="H19" s="1110" t="s">
        <v>393</v>
      </c>
      <c r="I19" s="1132">
        <v>36</v>
      </c>
    </row>
    <row r="20" spans="1:9">
      <c r="A20" s="1104" t="s">
        <v>472</v>
      </c>
      <c r="B20" s="1110">
        <v>2288</v>
      </c>
      <c r="C20" s="1110">
        <v>2003</v>
      </c>
      <c r="D20" s="1106" t="s">
        <v>393</v>
      </c>
      <c r="E20" s="1110">
        <v>18694</v>
      </c>
      <c r="F20" s="1110" t="s">
        <v>393</v>
      </c>
      <c r="G20" s="1110">
        <v>37444</v>
      </c>
      <c r="H20" s="1110" t="s">
        <v>393</v>
      </c>
      <c r="I20" s="1107">
        <v>37444</v>
      </c>
    </row>
    <row r="21" spans="1:9">
      <c r="A21" s="1112" t="s">
        <v>473</v>
      </c>
      <c r="B21" s="1113">
        <v>2290</v>
      </c>
      <c r="C21" s="1113">
        <v>2004</v>
      </c>
      <c r="D21" s="1113" t="s">
        <v>393</v>
      </c>
      <c r="E21" s="1114">
        <v>18702</v>
      </c>
      <c r="F21" s="1114" t="s">
        <v>393</v>
      </c>
      <c r="G21" s="1114">
        <v>37480</v>
      </c>
      <c r="H21" s="1114" t="s">
        <v>393</v>
      </c>
      <c r="I21" s="1115">
        <v>37480</v>
      </c>
    </row>
    <row r="22" spans="1:9">
      <c r="A22" s="1109"/>
      <c r="B22" s="917"/>
      <c r="C22" s="917"/>
      <c r="D22" s="917"/>
      <c r="E22" s="922"/>
      <c r="F22" s="922"/>
      <c r="G22" s="922"/>
      <c r="H22" s="922"/>
      <c r="I22" s="925"/>
    </row>
    <row r="23" spans="1:9">
      <c r="A23" s="1112" t="s">
        <v>474</v>
      </c>
      <c r="B23" s="1113">
        <v>1677</v>
      </c>
      <c r="C23" s="1113">
        <v>1410</v>
      </c>
      <c r="D23" s="1113" t="s">
        <v>393</v>
      </c>
      <c r="E23" s="1114">
        <v>7078</v>
      </c>
      <c r="F23" s="1114" t="s">
        <v>393</v>
      </c>
      <c r="G23" s="1114">
        <v>9980</v>
      </c>
      <c r="H23" s="1114" t="s">
        <v>393</v>
      </c>
      <c r="I23" s="1115">
        <v>9980</v>
      </c>
    </row>
    <row r="24" spans="1:9">
      <c r="A24" s="1104"/>
      <c r="B24" s="1106"/>
      <c r="C24" s="1106"/>
      <c r="D24" s="1106"/>
      <c r="E24" s="1105"/>
      <c r="F24" s="1105"/>
      <c r="G24" s="1105"/>
      <c r="H24" s="1105"/>
      <c r="I24" s="1108"/>
    </row>
    <row r="25" spans="1:9">
      <c r="A25" s="1104" t="s">
        <v>538</v>
      </c>
      <c r="B25" s="1105" t="s">
        <v>393</v>
      </c>
      <c r="C25" s="1105" t="s">
        <v>393</v>
      </c>
      <c r="D25" s="1106">
        <v>670</v>
      </c>
      <c r="E25" s="1105" t="s">
        <v>393</v>
      </c>
      <c r="F25" s="1105">
        <v>9</v>
      </c>
      <c r="G25" s="1105" t="s">
        <v>393</v>
      </c>
      <c r="H25" s="1105">
        <v>6</v>
      </c>
      <c r="I25" s="1107">
        <v>6</v>
      </c>
    </row>
    <row r="26" spans="1:9">
      <c r="A26" s="1104" t="s">
        <v>479</v>
      </c>
      <c r="B26" s="1105">
        <v>3</v>
      </c>
      <c r="C26" s="1105">
        <v>3</v>
      </c>
      <c r="D26" s="1106">
        <v>600</v>
      </c>
      <c r="E26" s="1105">
        <v>23000</v>
      </c>
      <c r="F26" s="1105">
        <v>10</v>
      </c>
      <c r="G26" s="1105">
        <v>69</v>
      </c>
      <c r="H26" s="1105">
        <v>6</v>
      </c>
      <c r="I26" s="1107">
        <v>75</v>
      </c>
    </row>
    <row r="27" spans="1:9">
      <c r="A27" s="1112" t="s">
        <v>484</v>
      </c>
      <c r="B27" s="1113">
        <v>3</v>
      </c>
      <c r="C27" s="1113">
        <v>3</v>
      </c>
      <c r="D27" s="1113">
        <v>1270</v>
      </c>
      <c r="E27" s="1114">
        <v>23000</v>
      </c>
      <c r="F27" s="1114">
        <v>9</v>
      </c>
      <c r="G27" s="1114">
        <v>69</v>
      </c>
      <c r="H27" s="1114">
        <v>12</v>
      </c>
      <c r="I27" s="1115">
        <v>81</v>
      </c>
    </row>
    <row r="28" spans="1:9">
      <c r="A28" s="1109"/>
      <c r="B28" s="917"/>
      <c r="C28" s="917"/>
      <c r="D28" s="917"/>
      <c r="E28" s="922"/>
      <c r="F28" s="922"/>
      <c r="G28" s="922"/>
      <c r="H28" s="922"/>
      <c r="I28" s="925"/>
    </row>
    <row r="29" spans="1:9">
      <c r="A29" s="1104" t="s">
        <v>492</v>
      </c>
      <c r="B29" s="1110">
        <v>13767</v>
      </c>
      <c r="C29" s="1110">
        <v>13021</v>
      </c>
      <c r="D29" s="1106" t="s">
        <v>393</v>
      </c>
      <c r="E29" s="1110">
        <v>25103</v>
      </c>
      <c r="F29" s="1110" t="s">
        <v>393</v>
      </c>
      <c r="G29" s="1110">
        <v>326865</v>
      </c>
      <c r="H29" s="1110" t="s">
        <v>393</v>
      </c>
      <c r="I29" s="1107">
        <v>326865</v>
      </c>
    </row>
    <row r="30" spans="1:9">
      <c r="A30" s="1104" t="s">
        <v>493</v>
      </c>
      <c r="B30" s="1110">
        <v>5893</v>
      </c>
      <c r="C30" s="1110">
        <v>5199</v>
      </c>
      <c r="D30" s="1106" t="s">
        <v>393</v>
      </c>
      <c r="E30" s="1110">
        <v>27176</v>
      </c>
      <c r="F30" s="1110" t="s">
        <v>393</v>
      </c>
      <c r="G30" s="1110">
        <v>141287</v>
      </c>
      <c r="H30" s="1110" t="s">
        <v>393</v>
      </c>
      <c r="I30" s="1107">
        <v>141287</v>
      </c>
    </row>
    <row r="31" spans="1:9">
      <c r="A31" s="1104" t="s">
        <v>494</v>
      </c>
      <c r="B31" s="1111">
        <v>53370</v>
      </c>
      <c r="C31" s="1111">
        <v>47068</v>
      </c>
      <c r="D31" s="1106" t="s">
        <v>393</v>
      </c>
      <c r="E31" s="1111">
        <v>29870</v>
      </c>
      <c r="F31" s="1106" t="s">
        <v>393</v>
      </c>
      <c r="G31" s="1111">
        <v>1405917</v>
      </c>
      <c r="H31" s="1106" t="s">
        <v>393</v>
      </c>
      <c r="I31" s="1234">
        <v>1405917</v>
      </c>
    </row>
    <row r="32" spans="1:9">
      <c r="A32" s="1112" t="s">
        <v>495</v>
      </c>
      <c r="B32" s="1113">
        <v>73030</v>
      </c>
      <c r="C32" s="1113">
        <v>65288</v>
      </c>
      <c r="D32" s="1113" t="s">
        <v>393</v>
      </c>
      <c r="E32" s="1114">
        <v>28705</v>
      </c>
      <c r="F32" s="1114" t="s">
        <v>393</v>
      </c>
      <c r="G32" s="1114">
        <v>1874069</v>
      </c>
      <c r="H32" s="1114" t="s">
        <v>393</v>
      </c>
      <c r="I32" s="1115">
        <v>1874069</v>
      </c>
    </row>
    <row r="33" spans="1:9">
      <c r="A33" s="1109"/>
      <c r="B33" s="917"/>
      <c r="C33" s="917"/>
      <c r="D33" s="917"/>
      <c r="E33" s="922"/>
      <c r="F33" s="922"/>
      <c r="G33" s="922"/>
      <c r="H33" s="922"/>
      <c r="I33" s="925"/>
    </row>
    <row r="34" spans="1:9">
      <c r="A34" s="1112" t="s">
        <v>496</v>
      </c>
      <c r="B34" s="1113">
        <v>8523</v>
      </c>
      <c r="C34" s="1113">
        <v>7976</v>
      </c>
      <c r="D34" s="1113" t="s">
        <v>393</v>
      </c>
      <c r="E34" s="1114">
        <v>20686</v>
      </c>
      <c r="F34" s="1114" t="s">
        <v>393</v>
      </c>
      <c r="G34" s="1114">
        <v>164994</v>
      </c>
      <c r="H34" s="1114" t="s">
        <v>393</v>
      </c>
      <c r="I34" s="1115">
        <v>164994</v>
      </c>
    </row>
    <row r="35" spans="1:9">
      <c r="A35" s="1104"/>
      <c r="B35" s="1106"/>
      <c r="C35" s="1106"/>
      <c r="D35" s="1106"/>
      <c r="E35" s="1105"/>
      <c r="F35" s="1105"/>
      <c r="G35" s="1105"/>
      <c r="H35" s="1105"/>
      <c r="I35" s="1108"/>
    </row>
    <row r="36" spans="1:9">
      <c r="A36" s="1104" t="s">
        <v>497</v>
      </c>
      <c r="B36" s="1111">
        <v>38</v>
      </c>
      <c r="C36" s="1105">
        <v>36</v>
      </c>
      <c r="D36" s="1106" t="s">
        <v>393</v>
      </c>
      <c r="E36" s="1111">
        <v>24330</v>
      </c>
      <c r="F36" s="1105" t="s">
        <v>393</v>
      </c>
      <c r="G36" s="1105">
        <v>876</v>
      </c>
      <c r="H36" s="1105" t="s">
        <v>393</v>
      </c>
      <c r="I36" s="1107">
        <v>876</v>
      </c>
    </row>
    <row r="37" spans="1:9">
      <c r="A37" s="1104" t="s">
        <v>498</v>
      </c>
      <c r="B37" s="1111">
        <v>2</v>
      </c>
      <c r="C37" s="1105">
        <v>2</v>
      </c>
      <c r="D37" s="1106" t="s">
        <v>393</v>
      </c>
      <c r="E37" s="1111">
        <v>13220</v>
      </c>
      <c r="F37" s="1105" t="s">
        <v>393</v>
      </c>
      <c r="G37" s="1105">
        <v>26</v>
      </c>
      <c r="H37" s="1105" t="s">
        <v>393</v>
      </c>
      <c r="I37" s="1107">
        <v>26</v>
      </c>
    </row>
    <row r="38" spans="1:9">
      <c r="A38" s="1112" t="s">
        <v>499</v>
      </c>
      <c r="B38" s="1113">
        <v>40</v>
      </c>
      <c r="C38" s="1113">
        <v>38</v>
      </c>
      <c r="D38" s="1113" t="s">
        <v>393</v>
      </c>
      <c r="E38" s="1114">
        <v>23745</v>
      </c>
      <c r="F38" s="1114" t="s">
        <v>393</v>
      </c>
      <c r="G38" s="1114">
        <v>902</v>
      </c>
      <c r="H38" s="1114" t="s">
        <v>393</v>
      </c>
      <c r="I38" s="1115">
        <v>902</v>
      </c>
    </row>
    <row r="39" spans="1:9">
      <c r="A39" s="1104"/>
      <c r="B39" s="1106"/>
      <c r="C39" s="1106"/>
      <c r="D39" s="1106"/>
      <c r="E39" s="1105"/>
      <c r="F39" s="1105"/>
      <c r="G39" s="1105"/>
      <c r="H39" s="1105"/>
      <c r="I39" s="1108"/>
    </row>
    <row r="40" spans="1:9">
      <c r="A40" s="1104" t="s">
        <v>500</v>
      </c>
      <c r="B40" s="1111">
        <v>4707</v>
      </c>
      <c r="C40" s="1106">
        <v>4670</v>
      </c>
      <c r="D40" s="1106" t="s">
        <v>393</v>
      </c>
      <c r="E40" s="1111">
        <v>24773</v>
      </c>
      <c r="F40" s="1105" t="s">
        <v>393</v>
      </c>
      <c r="G40" s="1105">
        <v>115688</v>
      </c>
      <c r="H40" s="1105" t="s">
        <v>393</v>
      </c>
      <c r="I40" s="1108">
        <v>115688</v>
      </c>
    </row>
    <row r="41" spans="1:9">
      <c r="A41" s="1104" t="s">
        <v>501</v>
      </c>
      <c r="B41" s="1111">
        <v>2186</v>
      </c>
      <c r="C41" s="1106">
        <v>2016</v>
      </c>
      <c r="D41" s="1106" t="s">
        <v>393</v>
      </c>
      <c r="E41" s="1111">
        <v>15625</v>
      </c>
      <c r="F41" s="1105" t="s">
        <v>393</v>
      </c>
      <c r="G41" s="1105">
        <v>31500</v>
      </c>
      <c r="H41" s="1105" t="s">
        <v>393</v>
      </c>
      <c r="I41" s="1108">
        <v>31500</v>
      </c>
    </row>
    <row r="42" spans="1:9">
      <c r="A42" s="1104" t="s">
        <v>502</v>
      </c>
      <c r="B42" s="1105">
        <v>11210</v>
      </c>
      <c r="C42" s="1105">
        <v>10578</v>
      </c>
      <c r="D42" s="1106" t="s">
        <v>393</v>
      </c>
      <c r="E42" s="1105">
        <v>22468</v>
      </c>
      <c r="F42" s="1105" t="s">
        <v>393</v>
      </c>
      <c r="G42" s="1105">
        <v>237662</v>
      </c>
      <c r="H42" s="1105" t="s">
        <v>393</v>
      </c>
      <c r="I42" s="1107">
        <v>237662</v>
      </c>
    </row>
    <row r="43" spans="1:9">
      <c r="A43" s="1104" t="s">
        <v>503</v>
      </c>
      <c r="B43" s="1111">
        <v>873</v>
      </c>
      <c r="C43" s="1106">
        <v>866</v>
      </c>
      <c r="D43" s="1106">
        <v>280</v>
      </c>
      <c r="E43" s="1111">
        <v>15470</v>
      </c>
      <c r="F43" s="1105">
        <v>31</v>
      </c>
      <c r="G43" s="1105">
        <v>13396</v>
      </c>
      <c r="H43" s="1105">
        <v>9</v>
      </c>
      <c r="I43" s="1108">
        <v>13405</v>
      </c>
    </row>
    <row r="44" spans="1:9" ht="14.25" customHeight="1">
      <c r="A44" s="1104" t="s">
        <v>504</v>
      </c>
      <c r="B44" s="1106">
        <v>11716</v>
      </c>
      <c r="C44" s="1106">
        <v>11509</v>
      </c>
      <c r="D44" s="1106" t="s">
        <v>393</v>
      </c>
      <c r="E44" s="1105">
        <v>26628</v>
      </c>
      <c r="F44" s="1105" t="s">
        <v>393</v>
      </c>
      <c r="G44" s="1105">
        <v>306472</v>
      </c>
      <c r="H44" s="1105" t="s">
        <v>393</v>
      </c>
      <c r="I44" s="1108">
        <v>306472</v>
      </c>
    </row>
    <row r="45" spans="1:9">
      <c r="A45" s="1104" t="s">
        <v>505</v>
      </c>
      <c r="B45" s="1106">
        <v>4</v>
      </c>
      <c r="C45" s="1106">
        <v>4</v>
      </c>
      <c r="D45" s="1106" t="s">
        <v>393</v>
      </c>
      <c r="E45" s="1105">
        <v>9250</v>
      </c>
      <c r="F45" s="1105" t="s">
        <v>393</v>
      </c>
      <c r="G45" s="1105">
        <v>37</v>
      </c>
      <c r="H45" s="1105" t="s">
        <v>393</v>
      </c>
      <c r="I45" s="1108">
        <v>37</v>
      </c>
    </row>
    <row r="46" spans="1:9">
      <c r="A46" s="1104" t="s">
        <v>506</v>
      </c>
      <c r="B46" s="1111">
        <v>4509</v>
      </c>
      <c r="C46" s="1106">
        <v>4433</v>
      </c>
      <c r="D46" s="1106" t="s">
        <v>393</v>
      </c>
      <c r="E46" s="1111">
        <v>18753</v>
      </c>
      <c r="F46" s="1105" t="s">
        <v>393</v>
      </c>
      <c r="G46" s="1105">
        <v>83130</v>
      </c>
      <c r="H46" s="1105" t="s">
        <v>393</v>
      </c>
      <c r="I46" s="1108">
        <v>83130</v>
      </c>
    </row>
    <row r="47" spans="1:9">
      <c r="A47" s="1104" t="s">
        <v>507</v>
      </c>
      <c r="B47" s="1111">
        <v>24778</v>
      </c>
      <c r="C47" s="1105">
        <v>24520</v>
      </c>
      <c r="D47" s="1106" t="s">
        <v>393</v>
      </c>
      <c r="E47" s="1111">
        <v>24109</v>
      </c>
      <c r="F47" s="1105" t="s">
        <v>393</v>
      </c>
      <c r="G47" s="1105">
        <v>591152</v>
      </c>
      <c r="H47" s="1105" t="s">
        <v>393</v>
      </c>
      <c r="I47" s="1107">
        <v>591152</v>
      </c>
    </row>
    <row r="48" spans="1:9">
      <c r="A48" s="1112" t="s">
        <v>508</v>
      </c>
      <c r="B48" s="1113">
        <v>59983</v>
      </c>
      <c r="C48" s="1113">
        <v>58596</v>
      </c>
      <c r="D48" s="1113">
        <v>280</v>
      </c>
      <c r="E48" s="1114">
        <v>23535</v>
      </c>
      <c r="F48" s="1114">
        <v>31</v>
      </c>
      <c r="G48" s="1114">
        <v>1379037</v>
      </c>
      <c r="H48" s="1114">
        <v>9</v>
      </c>
      <c r="I48" s="1115">
        <v>1379046</v>
      </c>
    </row>
    <row r="49" spans="1:9">
      <c r="A49" s="1104"/>
      <c r="B49" s="1106"/>
      <c r="C49" s="1106"/>
      <c r="D49" s="1106"/>
      <c r="E49" s="1105"/>
      <c r="F49" s="1105"/>
      <c r="G49" s="1105"/>
      <c r="H49" s="1105"/>
      <c r="I49" s="1108"/>
    </row>
    <row r="50" spans="1:9">
      <c r="A50" s="1104" t="s">
        <v>509</v>
      </c>
      <c r="B50" s="1106">
        <v>659</v>
      </c>
      <c r="C50" s="1106">
        <v>657</v>
      </c>
      <c r="D50" s="1106">
        <v>48340</v>
      </c>
      <c r="E50" s="1105">
        <v>14940</v>
      </c>
      <c r="F50" s="1105">
        <v>10</v>
      </c>
      <c r="G50" s="1105">
        <v>9819</v>
      </c>
      <c r="H50" s="1105">
        <v>485</v>
      </c>
      <c r="I50" s="1108">
        <v>10304</v>
      </c>
    </row>
    <row r="51" spans="1:9">
      <c r="A51" s="1104" t="s">
        <v>510</v>
      </c>
      <c r="B51" s="1105">
        <v>443</v>
      </c>
      <c r="C51" s="1105">
        <v>436</v>
      </c>
      <c r="D51" s="1106">
        <v>89505</v>
      </c>
      <c r="E51" s="1105">
        <v>10312</v>
      </c>
      <c r="F51" s="1105">
        <v>7</v>
      </c>
      <c r="G51" s="1105">
        <v>4496</v>
      </c>
      <c r="H51" s="1105">
        <v>616</v>
      </c>
      <c r="I51" s="1107">
        <v>5112</v>
      </c>
    </row>
    <row r="52" spans="1:9">
      <c r="A52" s="1112" t="s">
        <v>511</v>
      </c>
      <c r="B52" s="1113">
        <v>1102</v>
      </c>
      <c r="C52" s="1113">
        <v>1093</v>
      </c>
      <c r="D52" s="1113">
        <v>137845</v>
      </c>
      <c r="E52" s="1114">
        <v>13094</v>
      </c>
      <c r="F52" s="1114">
        <v>8</v>
      </c>
      <c r="G52" s="1114">
        <v>14315</v>
      </c>
      <c r="H52" s="1114">
        <v>1101</v>
      </c>
      <c r="I52" s="1115">
        <v>15416</v>
      </c>
    </row>
    <row r="53" spans="1:9">
      <c r="A53" s="1109"/>
      <c r="B53" s="917"/>
      <c r="C53" s="917"/>
      <c r="D53" s="917"/>
      <c r="E53" s="922"/>
      <c r="F53" s="922"/>
      <c r="G53" s="922"/>
      <c r="H53" s="922"/>
      <c r="I53" s="925"/>
    </row>
    <row r="54" spans="1:9" ht="13.5" thickBot="1">
      <c r="A54" s="1116" t="s">
        <v>512</v>
      </c>
      <c r="B54" s="915">
        <v>146742</v>
      </c>
      <c r="C54" s="915">
        <v>136502</v>
      </c>
      <c r="D54" s="915">
        <v>157530</v>
      </c>
      <c r="E54" s="1117">
        <v>25505</v>
      </c>
      <c r="F54" s="1117">
        <v>13</v>
      </c>
      <c r="G54" s="1117">
        <v>3481516</v>
      </c>
      <c r="H54" s="1117">
        <v>1987</v>
      </c>
      <c r="I54" s="916">
        <v>3483503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A1:H1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8" s="3" customFormat="1" ht="12.75" customHeight="1"/>
    <row r="3" spans="1:8" s="826" customFormat="1" ht="27" customHeight="1">
      <c r="A3" s="1560" t="s">
        <v>586</v>
      </c>
      <c r="B3" s="1560"/>
      <c r="C3" s="1560"/>
      <c r="D3" s="1560"/>
      <c r="E3" s="1560"/>
      <c r="F3" s="1560"/>
      <c r="G3" s="825"/>
      <c r="H3" s="825"/>
    </row>
    <row r="4" spans="1:8" ht="13.5" thickBot="1">
      <c r="A4" s="110"/>
      <c r="B4" s="111"/>
      <c r="C4" s="111"/>
      <c r="D4" s="111"/>
      <c r="E4" s="111"/>
      <c r="F4" s="112"/>
      <c r="G4" s="24"/>
      <c r="H4" s="24"/>
    </row>
    <row r="5" spans="1:8" ht="33" customHeight="1">
      <c r="A5" s="113"/>
      <c r="B5" s="114"/>
      <c r="C5" s="1579" t="s">
        <v>587</v>
      </c>
      <c r="D5" s="1580"/>
      <c r="E5" s="1581" t="s">
        <v>588</v>
      </c>
      <c r="F5" s="1582"/>
      <c r="G5" s="24"/>
      <c r="H5" s="24"/>
    </row>
    <row r="6" spans="1:8" ht="33" customHeight="1">
      <c r="A6" s="1558" t="s">
        <v>372</v>
      </c>
      <c r="B6" s="1559"/>
      <c r="C6" s="276" t="s">
        <v>373</v>
      </c>
      <c r="D6" s="276" t="s">
        <v>374</v>
      </c>
      <c r="E6" s="276" t="s">
        <v>373</v>
      </c>
      <c r="F6" s="277" t="s">
        <v>374</v>
      </c>
      <c r="G6" s="24"/>
      <c r="H6" s="24"/>
    </row>
    <row r="7" spans="1:8" ht="33" customHeight="1" thickBot="1">
      <c r="A7" s="117"/>
      <c r="B7" s="118"/>
      <c r="C7" s="804" t="s">
        <v>376</v>
      </c>
      <c r="D7" s="804" t="s">
        <v>377</v>
      </c>
      <c r="E7" s="827" t="s">
        <v>376</v>
      </c>
      <c r="F7" s="805" t="s">
        <v>377</v>
      </c>
      <c r="G7" s="24"/>
      <c r="H7" s="24"/>
    </row>
    <row r="8" spans="1:8" ht="12.75" customHeight="1">
      <c r="A8" s="119">
        <v>2004</v>
      </c>
      <c r="B8" s="102"/>
      <c r="C8" s="1316">
        <v>415.39600000000002</v>
      </c>
      <c r="D8" s="1316">
        <v>4142.7539999999999</v>
      </c>
      <c r="E8" s="1316">
        <v>64.405000000000001</v>
      </c>
      <c r="F8" s="1330">
        <v>688.39300000000003</v>
      </c>
    </row>
    <row r="9" spans="1:8" ht="12.75" customHeight="1">
      <c r="A9" s="119">
        <v>2005</v>
      </c>
      <c r="B9" s="102"/>
      <c r="C9" s="1316">
        <v>366.76600000000002</v>
      </c>
      <c r="D9" s="1316">
        <v>3504.6790000000001</v>
      </c>
      <c r="E9" s="1316">
        <v>47.531999999999996</v>
      </c>
      <c r="F9" s="1330">
        <v>476.69099999999997</v>
      </c>
    </row>
    <row r="10" spans="1:8" ht="12.75" customHeight="1">
      <c r="A10" s="119">
        <v>2006</v>
      </c>
      <c r="B10" s="102"/>
      <c r="C10" s="1316">
        <v>341.19299999999998</v>
      </c>
      <c r="D10" s="1316">
        <v>3332.4740000000002</v>
      </c>
      <c r="E10" s="1316">
        <v>3.2069999999999999</v>
      </c>
      <c r="F10" s="1330">
        <v>23.248000000000001</v>
      </c>
    </row>
    <row r="11" spans="1:8" ht="12.75" customHeight="1">
      <c r="A11" s="51">
        <v>2007</v>
      </c>
      <c r="B11" s="14"/>
      <c r="C11" s="1317">
        <f>354133/1000</f>
        <v>354.13299999999998</v>
      </c>
      <c r="D11" s="1317">
        <f>3534026/1000</f>
        <v>3534.0259999999998</v>
      </c>
      <c r="E11" s="1317">
        <f>6865/1000</f>
        <v>6.8650000000000002</v>
      </c>
      <c r="F11" s="1324">
        <f>76911/1000</f>
        <v>76.911000000000001</v>
      </c>
    </row>
    <row r="12" spans="1:8" ht="12.75" customHeight="1">
      <c r="A12" s="51">
        <v>2008</v>
      </c>
      <c r="B12" s="14"/>
      <c r="C12" s="1317">
        <v>360.76400000000001</v>
      </c>
      <c r="D12" s="1317">
        <v>3615.1170000000002</v>
      </c>
      <c r="E12" s="1317">
        <v>5.72</v>
      </c>
      <c r="F12" s="1324">
        <v>45.316000000000003</v>
      </c>
    </row>
    <row r="13" spans="1:8" ht="12.75" customHeight="1">
      <c r="A13" s="51">
        <v>2009</v>
      </c>
      <c r="B13" s="14"/>
      <c r="C13" s="1317">
        <f>345605/1000</f>
        <v>345.60500000000002</v>
      </c>
      <c r="D13" s="1317">
        <f>3482098/1000</f>
        <v>3482.098</v>
      </c>
      <c r="E13" s="1317">
        <f>3344/1000</f>
        <v>3.3439999999999999</v>
      </c>
      <c r="F13" s="1324">
        <f>33519/1000</f>
        <v>33.518999999999998</v>
      </c>
    </row>
    <row r="14" spans="1:8" ht="12.75" customHeight="1">
      <c r="A14" s="51">
        <v>2010</v>
      </c>
      <c r="B14" s="14"/>
      <c r="C14" s="1317">
        <v>307.92700000000002</v>
      </c>
      <c r="D14" s="1317">
        <v>3250.0839999999998</v>
      </c>
      <c r="E14" s="1317">
        <v>7.0629999999999997</v>
      </c>
      <c r="F14" s="1324">
        <v>74.736999999999995</v>
      </c>
    </row>
    <row r="15" spans="1:8" ht="12.75" customHeight="1">
      <c r="A15" s="1304">
        <v>2011</v>
      </c>
      <c r="B15" s="1311"/>
      <c r="C15" s="1317">
        <v>358.45</v>
      </c>
      <c r="D15" s="1317">
        <v>4084.1669999999999</v>
      </c>
      <c r="E15" s="1317">
        <v>10.814</v>
      </c>
      <c r="F15" s="1324">
        <v>115.76</v>
      </c>
    </row>
    <row r="16" spans="1:8" ht="12.75" customHeight="1">
      <c r="A16" s="51">
        <v>2012</v>
      </c>
      <c r="B16" s="14"/>
      <c r="C16" s="1317">
        <v>360.83699999999999</v>
      </c>
      <c r="D16" s="1317">
        <v>4186.0730000000003</v>
      </c>
      <c r="E16" s="1317">
        <v>7.9169999999999998</v>
      </c>
      <c r="F16" s="1324">
        <v>75.995999999999995</v>
      </c>
    </row>
    <row r="17" spans="1:6">
      <c r="A17" s="1304">
        <v>2013</v>
      </c>
      <c r="B17" s="1307"/>
      <c r="C17" s="1317">
        <v>431.74200000000002</v>
      </c>
      <c r="D17" s="1317">
        <v>4779.482</v>
      </c>
      <c r="E17" s="1317">
        <v>10.555999999999999</v>
      </c>
      <c r="F17" s="1324">
        <v>108.979</v>
      </c>
    </row>
    <row r="18" spans="1:6" ht="13.5" thickBot="1">
      <c r="A18" s="1305">
        <v>2014</v>
      </c>
      <c r="B18" s="1306"/>
      <c r="C18" s="1338">
        <v>410.83</v>
      </c>
      <c r="D18" s="1338">
        <v>4715.1679999999997</v>
      </c>
      <c r="E18" s="1338">
        <v>10.775</v>
      </c>
      <c r="F18" s="1346">
        <v>95.477000000000004</v>
      </c>
    </row>
  </sheetData>
  <mergeCells count="5">
    <mergeCell ref="A1:F1"/>
    <mergeCell ref="A3:F3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Hoja247">
    <pageSetUpPr fitToPage="1"/>
  </sheetPr>
  <dimension ref="A1:L4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" style="37" customWidth="1"/>
    <col min="2" max="10" width="17.28515625" style="37" customWidth="1"/>
    <col min="11" max="16384" width="11.42578125" style="240"/>
  </cols>
  <sheetData>
    <row r="1" spans="1:12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  <c r="K1" s="70"/>
      <c r="L1" s="70"/>
    </row>
    <row r="2" spans="1:12" ht="12.75" customHeight="1">
      <c r="A2" s="1745"/>
      <c r="B2" s="1745"/>
      <c r="C2" s="1745"/>
      <c r="D2" s="1745"/>
      <c r="E2" s="1745"/>
      <c r="F2" s="1745"/>
      <c r="G2" s="1745"/>
      <c r="H2" s="1745"/>
      <c r="I2" s="1745"/>
      <c r="J2" s="1745"/>
    </row>
    <row r="3" spans="1:12" s="91" customFormat="1" ht="15" customHeight="1">
      <c r="A3" s="1545" t="s">
        <v>1447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29"/>
      <c r="L3" s="129"/>
    </row>
    <row r="4" spans="1:12" s="91" customFormat="1" ht="13.5" customHeight="1" thickBot="1">
      <c r="A4" s="1746"/>
      <c r="B4" s="1746"/>
      <c r="C4" s="1746"/>
      <c r="D4" s="1746"/>
      <c r="E4" s="1746"/>
      <c r="F4" s="1746"/>
      <c r="G4" s="1746"/>
      <c r="H4" s="1746"/>
      <c r="I4" s="1746"/>
      <c r="J4" s="1746"/>
    </row>
    <row r="5" spans="1:12" s="739" customFormat="1" ht="21.75" customHeight="1">
      <c r="A5" s="738"/>
      <c r="B5" s="1531" t="s">
        <v>1144</v>
      </c>
      <c r="C5" s="1532"/>
      <c r="D5" s="1532"/>
      <c r="E5" s="1532"/>
      <c r="F5" s="1532"/>
      <c r="G5" s="1532"/>
      <c r="H5" s="1532"/>
      <c r="I5" s="1532"/>
      <c r="J5" s="1532"/>
      <c r="K5" s="806"/>
      <c r="L5" s="806"/>
    </row>
    <row r="6" spans="1:12" s="739" customFormat="1" ht="21.75" customHeight="1">
      <c r="A6" s="1215"/>
      <c r="B6" s="1546" t="s">
        <v>1145</v>
      </c>
      <c r="C6" s="1547"/>
      <c r="D6" s="1551"/>
      <c r="E6" s="1546" t="s">
        <v>1146</v>
      </c>
      <c r="F6" s="1547"/>
      <c r="G6" s="1551"/>
      <c r="H6" s="1546" t="s">
        <v>1147</v>
      </c>
      <c r="I6" s="1547"/>
      <c r="J6" s="1547"/>
      <c r="K6" s="806"/>
      <c r="L6" s="806"/>
    </row>
    <row r="7" spans="1:12" s="739" customFormat="1" ht="21.75" customHeight="1">
      <c r="A7" s="1215" t="s">
        <v>552</v>
      </c>
      <c r="B7" s="1222" t="s">
        <v>373</v>
      </c>
      <c r="C7" s="1540" t="s">
        <v>1148</v>
      </c>
      <c r="D7" s="1540" t="s">
        <v>381</v>
      </c>
      <c r="E7" s="1222" t="s">
        <v>373</v>
      </c>
      <c r="F7" s="1540" t="s">
        <v>1148</v>
      </c>
      <c r="G7" s="1540" t="s">
        <v>381</v>
      </c>
      <c r="H7" s="1222" t="s">
        <v>373</v>
      </c>
      <c r="I7" s="1540" t="s">
        <v>1148</v>
      </c>
      <c r="J7" s="1699" t="s">
        <v>381</v>
      </c>
      <c r="K7" s="806"/>
      <c r="L7" s="806"/>
    </row>
    <row r="8" spans="1:12" s="739" customFormat="1" ht="21.75" customHeight="1">
      <c r="A8" s="1215" t="s">
        <v>531</v>
      </c>
      <c r="B8" s="1223" t="s">
        <v>1149</v>
      </c>
      <c r="C8" s="1657"/>
      <c r="D8" s="1657"/>
      <c r="E8" s="1223" t="s">
        <v>1149</v>
      </c>
      <c r="F8" s="1657"/>
      <c r="G8" s="1657"/>
      <c r="H8" s="1223" t="s">
        <v>1149</v>
      </c>
      <c r="I8" s="1657"/>
      <c r="J8" s="1543"/>
      <c r="K8" s="806"/>
      <c r="L8" s="806"/>
    </row>
    <row r="9" spans="1:12" s="739" customFormat="1" ht="21.75" customHeight="1">
      <c r="A9" s="743"/>
      <c r="B9" s="1223" t="s">
        <v>1150</v>
      </c>
      <c r="C9" s="1657"/>
      <c r="D9" s="1657"/>
      <c r="E9" s="1223" t="s">
        <v>1150</v>
      </c>
      <c r="F9" s="1657"/>
      <c r="G9" s="1657"/>
      <c r="H9" s="1223" t="s">
        <v>1150</v>
      </c>
      <c r="I9" s="1657"/>
      <c r="J9" s="1543"/>
      <c r="K9" s="806"/>
      <c r="L9" s="806"/>
    </row>
    <row r="10" spans="1:12" s="739" customFormat="1" ht="21.75" customHeight="1" thickBot="1">
      <c r="A10" s="742"/>
      <c r="B10" s="1225" t="s">
        <v>383</v>
      </c>
      <c r="C10" s="1541"/>
      <c r="D10" s="1541"/>
      <c r="E10" s="1225" t="s">
        <v>383</v>
      </c>
      <c r="F10" s="1541"/>
      <c r="G10" s="1541"/>
      <c r="H10" s="1225" t="s">
        <v>383</v>
      </c>
      <c r="I10" s="1541"/>
      <c r="J10" s="1544"/>
      <c r="K10" s="806"/>
      <c r="L10" s="806"/>
    </row>
    <row r="11" spans="1:12">
      <c r="A11" s="66" t="s">
        <v>469</v>
      </c>
      <c r="B11" s="83" t="s">
        <v>393</v>
      </c>
      <c r="C11" s="83" t="s">
        <v>393</v>
      </c>
      <c r="D11" s="49" t="s">
        <v>393</v>
      </c>
      <c r="E11" s="49">
        <v>2</v>
      </c>
      <c r="F11" s="49" t="s">
        <v>393</v>
      </c>
      <c r="G11" s="49">
        <v>36</v>
      </c>
      <c r="H11" s="49" t="s">
        <v>393</v>
      </c>
      <c r="I11" s="49" t="s">
        <v>393</v>
      </c>
      <c r="J11" s="49" t="s">
        <v>393</v>
      </c>
    </row>
    <row r="12" spans="1:12">
      <c r="A12" s="66" t="s">
        <v>472</v>
      </c>
      <c r="B12" s="83">
        <v>1144</v>
      </c>
      <c r="C12" s="83" t="s">
        <v>393</v>
      </c>
      <c r="D12" s="49">
        <v>18722</v>
      </c>
      <c r="E12" s="49">
        <v>137</v>
      </c>
      <c r="F12" s="49" t="s">
        <v>393</v>
      </c>
      <c r="G12" s="49">
        <v>2247</v>
      </c>
      <c r="H12" s="49">
        <v>686</v>
      </c>
      <c r="I12" s="49" t="s">
        <v>393</v>
      </c>
      <c r="J12" s="49">
        <v>11233</v>
      </c>
    </row>
    <row r="13" spans="1:12">
      <c r="A13" s="76" t="s">
        <v>473</v>
      </c>
      <c r="B13" s="77">
        <v>1144</v>
      </c>
      <c r="C13" s="77" t="s">
        <v>393</v>
      </c>
      <c r="D13" s="78">
        <v>18722</v>
      </c>
      <c r="E13" s="78">
        <v>139</v>
      </c>
      <c r="F13" s="78" t="s">
        <v>393</v>
      </c>
      <c r="G13" s="78">
        <v>2283</v>
      </c>
      <c r="H13" s="78">
        <v>686</v>
      </c>
      <c r="I13" s="78" t="s">
        <v>393</v>
      </c>
      <c r="J13" s="78">
        <v>11233</v>
      </c>
    </row>
    <row r="14" spans="1:12">
      <c r="A14" s="66"/>
      <c r="B14" s="48"/>
      <c r="C14" s="48"/>
      <c r="D14" s="49"/>
      <c r="E14" s="49"/>
      <c r="F14" s="49"/>
      <c r="G14" s="49"/>
      <c r="H14" s="49"/>
      <c r="I14" s="49"/>
      <c r="J14" s="49"/>
    </row>
    <row r="15" spans="1:12">
      <c r="A15" s="76" t="s">
        <v>474</v>
      </c>
      <c r="B15" s="81">
        <v>329</v>
      </c>
      <c r="C15" s="81"/>
      <c r="D15" s="78">
        <v>1968</v>
      </c>
      <c r="E15" s="78">
        <v>678</v>
      </c>
      <c r="F15" s="78"/>
      <c r="G15" s="78">
        <v>2701</v>
      </c>
      <c r="H15" s="78">
        <v>335</v>
      </c>
      <c r="I15" s="78"/>
      <c r="J15" s="78">
        <v>3030</v>
      </c>
    </row>
    <row r="16" spans="1:12">
      <c r="A16" s="66"/>
      <c r="B16" s="48"/>
      <c r="C16" s="48"/>
      <c r="D16" s="49"/>
      <c r="E16" s="49"/>
      <c r="F16" s="49"/>
      <c r="G16" s="49"/>
      <c r="H16" s="49"/>
      <c r="I16" s="49"/>
      <c r="J16" s="49"/>
    </row>
    <row r="17" spans="1:10">
      <c r="A17" s="66" t="s">
        <v>475</v>
      </c>
      <c r="B17" s="48" t="s">
        <v>393</v>
      </c>
      <c r="C17" s="48">
        <v>670</v>
      </c>
      <c r="D17" s="49">
        <v>6</v>
      </c>
      <c r="E17" s="49" t="s">
        <v>393</v>
      </c>
      <c r="F17" s="49" t="s">
        <v>393</v>
      </c>
      <c r="G17" s="49" t="s">
        <v>393</v>
      </c>
      <c r="H17" s="49" t="s">
        <v>393</v>
      </c>
      <c r="I17" s="49" t="s">
        <v>393</v>
      </c>
      <c r="J17" s="49" t="s">
        <v>393</v>
      </c>
    </row>
    <row r="18" spans="1:10">
      <c r="A18" s="66" t="s">
        <v>479</v>
      </c>
      <c r="B18" s="12" t="s">
        <v>393</v>
      </c>
      <c r="C18" s="12" t="s">
        <v>393</v>
      </c>
      <c r="D18" s="49" t="s">
        <v>393</v>
      </c>
      <c r="E18" s="49">
        <v>1</v>
      </c>
      <c r="F18" s="49" t="s">
        <v>393</v>
      </c>
      <c r="G18" s="49">
        <v>23</v>
      </c>
      <c r="H18" s="49" t="s">
        <v>393</v>
      </c>
      <c r="I18" s="49" t="s">
        <v>393</v>
      </c>
      <c r="J18" s="49" t="s">
        <v>393</v>
      </c>
    </row>
    <row r="19" spans="1:10">
      <c r="A19" s="76" t="s">
        <v>484</v>
      </c>
      <c r="B19" s="77" t="s">
        <v>393</v>
      </c>
      <c r="C19" s="77">
        <v>670</v>
      </c>
      <c r="D19" s="78">
        <v>6</v>
      </c>
      <c r="E19" s="78">
        <v>1</v>
      </c>
      <c r="F19" s="78" t="s">
        <v>393</v>
      </c>
      <c r="G19" s="78">
        <v>23</v>
      </c>
      <c r="H19" s="78" t="s">
        <v>393</v>
      </c>
      <c r="I19" s="78" t="s">
        <v>393</v>
      </c>
      <c r="J19" s="78" t="s">
        <v>393</v>
      </c>
    </row>
    <row r="20" spans="1:10">
      <c r="A20" s="66"/>
      <c r="B20" s="48"/>
      <c r="C20" s="48"/>
      <c r="D20" s="49"/>
      <c r="E20" s="49"/>
      <c r="F20" s="49"/>
      <c r="G20" s="49"/>
      <c r="H20" s="49"/>
      <c r="I20" s="49"/>
      <c r="J20" s="49"/>
    </row>
    <row r="21" spans="1:10">
      <c r="A21" s="66" t="s">
        <v>492</v>
      </c>
      <c r="B21" s="48">
        <v>3350</v>
      </c>
      <c r="C21" s="12" t="s">
        <v>393</v>
      </c>
      <c r="D21" s="13">
        <v>81951</v>
      </c>
      <c r="E21" s="13">
        <v>834</v>
      </c>
      <c r="F21" s="13" t="s">
        <v>393</v>
      </c>
      <c r="G21" s="13">
        <v>21884</v>
      </c>
      <c r="H21" s="13">
        <v>6794</v>
      </c>
      <c r="I21" s="13" t="s">
        <v>393</v>
      </c>
      <c r="J21" s="13">
        <v>158382</v>
      </c>
    </row>
    <row r="22" spans="1:10">
      <c r="A22" s="66" t="s">
        <v>493</v>
      </c>
      <c r="B22" s="12">
        <v>754</v>
      </c>
      <c r="C22" s="12" t="s">
        <v>393</v>
      </c>
      <c r="D22" s="49">
        <v>19419</v>
      </c>
      <c r="E22" s="49">
        <v>618</v>
      </c>
      <c r="F22" s="49" t="s">
        <v>393</v>
      </c>
      <c r="G22" s="49">
        <v>16410</v>
      </c>
      <c r="H22" s="49">
        <v>3306</v>
      </c>
      <c r="I22" s="49" t="s">
        <v>393</v>
      </c>
      <c r="J22" s="49">
        <v>78906</v>
      </c>
    </row>
    <row r="23" spans="1:10">
      <c r="A23" s="66" t="s">
        <v>494</v>
      </c>
      <c r="B23" s="48">
        <v>23266</v>
      </c>
      <c r="C23" s="12" t="s">
        <v>393</v>
      </c>
      <c r="D23" s="49">
        <v>601257</v>
      </c>
      <c r="E23" s="49">
        <v>3761</v>
      </c>
      <c r="F23" s="49" t="s">
        <v>393</v>
      </c>
      <c r="G23" s="49">
        <v>111848</v>
      </c>
      <c r="H23" s="49">
        <v>17481</v>
      </c>
      <c r="I23" s="49" t="s">
        <v>393</v>
      </c>
      <c r="J23" s="49">
        <v>436694</v>
      </c>
    </row>
    <row r="24" spans="1:10">
      <c r="A24" s="76" t="s">
        <v>495</v>
      </c>
      <c r="B24" s="77">
        <v>28379</v>
      </c>
      <c r="C24" s="77" t="s">
        <v>393</v>
      </c>
      <c r="D24" s="78">
        <v>702627</v>
      </c>
      <c r="E24" s="78">
        <v>5213</v>
      </c>
      <c r="F24" s="78" t="s">
        <v>393</v>
      </c>
      <c r="G24" s="78">
        <v>150142</v>
      </c>
      <c r="H24" s="78">
        <v>27581</v>
      </c>
      <c r="I24" s="78" t="s">
        <v>393</v>
      </c>
      <c r="J24" s="78">
        <v>673982</v>
      </c>
    </row>
    <row r="25" spans="1:10">
      <c r="A25" s="66"/>
      <c r="B25" s="48"/>
      <c r="C25" s="48"/>
      <c r="D25" s="49"/>
      <c r="E25" s="49"/>
      <c r="F25" s="49"/>
      <c r="G25" s="49"/>
      <c r="H25" s="49"/>
      <c r="I25" s="49"/>
      <c r="J25" s="49"/>
    </row>
    <row r="26" spans="1:10">
      <c r="A26" s="76" t="s">
        <v>496</v>
      </c>
      <c r="B26" s="77">
        <v>2072</v>
      </c>
      <c r="C26" s="81" t="s">
        <v>393</v>
      </c>
      <c r="D26" s="78">
        <v>39943</v>
      </c>
      <c r="E26" s="78">
        <v>307</v>
      </c>
      <c r="F26" s="78" t="s">
        <v>393</v>
      </c>
      <c r="G26" s="78">
        <v>6299</v>
      </c>
      <c r="H26" s="78">
        <v>4400</v>
      </c>
      <c r="I26" s="78" t="s">
        <v>393</v>
      </c>
      <c r="J26" s="78">
        <v>87449</v>
      </c>
    </row>
    <row r="27" spans="1:10">
      <c r="A27" s="66"/>
      <c r="B27" s="48"/>
      <c r="C27" s="48"/>
      <c r="D27" s="49"/>
      <c r="E27" s="49"/>
      <c r="F27" s="49"/>
      <c r="G27" s="49"/>
      <c r="H27" s="49"/>
      <c r="I27" s="49"/>
      <c r="J27" s="49"/>
    </row>
    <row r="28" spans="1:10">
      <c r="A28" s="66" t="s">
        <v>500</v>
      </c>
      <c r="B28" s="48">
        <v>711</v>
      </c>
      <c r="C28" s="12" t="s">
        <v>393</v>
      </c>
      <c r="D28" s="13">
        <v>16360</v>
      </c>
      <c r="E28" s="13">
        <v>2289</v>
      </c>
      <c r="F28" s="13" t="s">
        <v>393</v>
      </c>
      <c r="G28" s="13">
        <v>61219</v>
      </c>
      <c r="H28" s="13">
        <v>564</v>
      </c>
      <c r="I28" s="13" t="s">
        <v>393</v>
      </c>
      <c r="J28" s="13">
        <v>15150</v>
      </c>
    </row>
    <row r="29" spans="1:10">
      <c r="A29" s="66" t="s">
        <v>501</v>
      </c>
      <c r="B29" s="48">
        <v>350</v>
      </c>
      <c r="C29" s="12" t="s">
        <v>393</v>
      </c>
      <c r="D29" s="49">
        <v>6506</v>
      </c>
      <c r="E29" s="49">
        <v>205</v>
      </c>
      <c r="F29" s="49" t="s">
        <v>393</v>
      </c>
      <c r="G29" s="49">
        <v>4648</v>
      </c>
      <c r="H29" s="49">
        <v>188</v>
      </c>
      <c r="I29" s="49" t="s">
        <v>393</v>
      </c>
      <c r="J29" s="49">
        <v>2764</v>
      </c>
    </row>
    <row r="30" spans="1:10">
      <c r="A30" s="66" t="s">
        <v>502</v>
      </c>
      <c r="B30" s="12">
        <v>1986</v>
      </c>
      <c r="C30" s="12" t="s">
        <v>393</v>
      </c>
      <c r="D30" s="49">
        <v>55355</v>
      </c>
      <c r="E30" s="49">
        <v>1026</v>
      </c>
      <c r="F30" s="49" t="s">
        <v>393</v>
      </c>
      <c r="G30" s="49">
        <v>31735</v>
      </c>
      <c r="H30" s="49">
        <v>1887</v>
      </c>
      <c r="I30" s="49" t="s">
        <v>393</v>
      </c>
      <c r="J30" s="49">
        <v>37649</v>
      </c>
    </row>
    <row r="31" spans="1:10">
      <c r="A31" s="66" t="s">
        <v>503</v>
      </c>
      <c r="B31" s="48">
        <v>2</v>
      </c>
      <c r="C31" s="12" t="s">
        <v>393</v>
      </c>
      <c r="D31" s="49">
        <v>28</v>
      </c>
      <c r="E31" s="49">
        <v>454</v>
      </c>
      <c r="F31" s="49" t="s">
        <v>393</v>
      </c>
      <c r="G31" s="49">
        <v>6924</v>
      </c>
      <c r="H31" s="49">
        <v>23</v>
      </c>
      <c r="I31" s="49" t="s">
        <v>393</v>
      </c>
      <c r="J31" s="49">
        <v>346</v>
      </c>
    </row>
    <row r="32" spans="1:10">
      <c r="A32" s="66" t="s">
        <v>527</v>
      </c>
      <c r="B32" s="12">
        <v>1000</v>
      </c>
      <c r="C32" s="12" t="s">
        <v>393</v>
      </c>
      <c r="D32" s="49">
        <v>31413</v>
      </c>
      <c r="E32" s="49">
        <v>4597</v>
      </c>
      <c r="F32" s="49" t="s">
        <v>393</v>
      </c>
      <c r="G32" s="49">
        <v>111128</v>
      </c>
      <c r="H32" s="49">
        <v>1761</v>
      </c>
      <c r="I32" s="49" t="s">
        <v>393</v>
      </c>
      <c r="J32" s="49">
        <v>45413</v>
      </c>
    </row>
    <row r="33" spans="1:10">
      <c r="A33" s="66" t="s">
        <v>506</v>
      </c>
      <c r="B33" s="48">
        <v>725</v>
      </c>
      <c r="C33" s="12" t="s">
        <v>393</v>
      </c>
      <c r="D33" s="49">
        <v>11786</v>
      </c>
      <c r="E33" s="49">
        <v>415</v>
      </c>
      <c r="F33" s="49" t="s">
        <v>393</v>
      </c>
      <c r="G33" s="49">
        <v>6682</v>
      </c>
      <c r="H33" s="49">
        <v>626</v>
      </c>
      <c r="I33" s="49" t="s">
        <v>393</v>
      </c>
      <c r="J33" s="49">
        <v>11112</v>
      </c>
    </row>
    <row r="34" spans="1:10">
      <c r="A34" s="66" t="s">
        <v>507</v>
      </c>
      <c r="B34" s="48">
        <v>8785</v>
      </c>
      <c r="C34" s="12" t="s">
        <v>393</v>
      </c>
      <c r="D34" s="49">
        <v>243381</v>
      </c>
      <c r="E34" s="49">
        <v>8200</v>
      </c>
      <c r="F34" s="49" t="s">
        <v>393</v>
      </c>
      <c r="G34" s="49">
        <v>182391</v>
      </c>
      <c r="H34" s="49">
        <v>550</v>
      </c>
      <c r="I34" s="49" t="s">
        <v>393</v>
      </c>
      <c r="J34" s="49">
        <v>6875</v>
      </c>
    </row>
    <row r="35" spans="1:10">
      <c r="A35" s="76" t="s">
        <v>508</v>
      </c>
      <c r="B35" s="77">
        <v>13559</v>
      </c>
      <c r="C35" s="77" t="s">
        <v>393</v>
      </c>
      <c r="D35" s="78">
        <v>364829</v>
      </c>
      <c r="E35" s="78">
        <v>17233</v>
      </c>
      <c r="F35" s="78" t="s">
        <v>393</v>
      </c>
      <c r="G35" s="78">
        <v>404727</v>
      </c>
      <c r="H35" s="78">
        <v>5599</v>
      </c>
      <c r="I35" s="78" t="s">
        <v>393</v>
      </c>
      <c r="J35" s="78">
        <v>119309</v>
      </c>
    </row>
    <row r="36" spans="1:10">
      <c r="A36" s="66"/>
      <c r="B36" s="48"/>
      <c r="C36" s="48"/>
      <c r="D36" s="49"/>
      <c r="E36" s="49"/>
      <c r="F36" s="49"/>
      <c r="G36" s="49"/>
      <c r="H36" s="49"/>
      <c r="I36" s="49"/>
      <c r="J36" s="49"/>
    </row>
    <row r="37" spans="1:10">
      <c r="A37" s="66" t="s">
        <v>509</v>
      </c>
      <c r="B37" s="48">
        <v>144</v>
      </c>
      <c r="C37" s="12">
        <v>9269</v>
      </c>
      <c r="D37" s="49">
        <v>2199</v>
      </c>
      <c r="E37" s="49">
        <v>194</v>
      </c>
      <c r="F37" s="49">
        <v>15370</v>
      </c>
      <c r="G37" s="49">
        <v>2913</v>
      </c>
      <c r="H37" s="49">
        <v>26</v>
      </c>
      <c r="I37" s="49">
        <v>1856</v>
      </c>
      <c r="J37" s="49">
        <v>406</v>
      </c>
    </row>
    <row r="38" spans="1:10">
      <c r="A38" s="66" t="s">
        <v>510</v>
      </c>
      <c r="B38" s="12">
        <v>77</v>
      </c>
      <c r="C38" s="12">
        <v>16447</v>
      </c>
      <c r="D38" s="49">
        <v>919</v>
      </c>
      <c r="E38" s="49">
        <v>198</v>
      </c>
      <c r="F38" s="49">
        <v>36375</v>
      </c>
      <c r="G38" s="49">
        <v>2025</v>
      </c>
      <c r="H38" s="49">
        <v>24</v>
      </c>
      <c r="I38" s="49">
        <v>4164</v>
      </c>
      <c r="J38" s="49">
        <v>277</v>
      </c>
    </row>
    <row r="39" spans="1:10">
      <c r="A39" s="76" t="s">
        <v>511</v>
      </c>
      <c r="B39" s="81">
        <v>221</v>
      </c>
      <c r="C39" s="81">
        <v>25716</v>
      </c>
      <c r="D39" s="78">
        <v>3118</v>
      </c>
      <c r="E39" s="78">
        <v>392</v>
      </c>
      <c r="F39" s="78">
        <v>51745</v>
      </c>
      <c r="G39" s="78">
        <v>4938</v>
      </c>
      <c r="H39" s="78">
        <v>50</v>
      </c>
      <c r="I39" s="78">
        <v>6020</v>
      </c>
      <c r="J39" s="78">
        <v>683</v>
      </c>
    </row>
    <row r="40" spans="1:10">
      <c r="A40" s="66"/>
      <c r="B40" s="48"/>
      <c r="C40" s="48"/>
      <c r="D40" s="49"/>
      <c r="E40" s="49"/>
      <c r="F40" s="49"/>
      <c r="G40" s="49"/>
      <c r="H40" s="49"/>
      <c r="I40" s="49"/>
      <c r="J40" s="49"/>
    </row>
    <row r="41" spans="1:10" ht="13.5" thickBot="1">
      <c r="A41" s="69" t="s">
        <v>512</v>
      </c>
      <c r="B41" s="55">
        <v>44695</v>
      </c>
      <c r="C41" s="55">
        <v>26386</v>
      </c>
      <c r="D41" s="56">
        <v>1131213</v>
      </c>
      <c r="E41" s="56">
        <v>23963</v>
      </c>
      <c r="F41" s="56">
        <v>51745</v>
      </c>
      <c r="G41" s="56">
        <v>571113</v>
      </c>
      <c r="H41" s="56">
        <v>38651</v>
      </c>
      <c r="I41" s="56">
        <v>6020</v>
      </c>
      <c r="J41" s="56">
        <v>895686</v>
      </c>
    </row>
  </sheetData>
  <mergeCells count="14">
    <mergeCell ref="B6:D6"/>
    <mergeCell ref="E6:G6"/>
    <mergeCell ref="H6:J6"/>
    <mergeCell ref="I7:I10"/>
    <mergeCell ref="J7:J10"/>
    <mergeCell ref="C7:C10"/>
    <mergeCell ref="D7:D10"/>
    <mergeCell ref="F7:F10"/>
    <mergeCell ref="G7:G10"/>
    <mergeCell ref="A2:J2"/>
    <mergeCell ref="A4:J4"/>
    <mergeCell ref="A3:J3"/>
    <mergeCell ref="A1:J1"/>
    <mergeCell ref="B5:J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Hoja248">
    <pageSetUpPr fitToPage="1"/>
  </sheetPr>
  <dimension ref="A1:M5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85546875" style="37" customWidth="1"/>
    <col min="2" max="10" width="16.85546875" style="37" customWidth="1"/>
    <col min="11" max="16384" width="11.42578125" style="240"/>
  </cols>
  <sheetData>
    <row r="1" spans="1:13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  <c r="K1" s="70"/>
      <c r="L1" s="70"/>
      <c r="M1" s="70"/>
    </row>
    <row r="2" spans="1:13">
      <c r="A2" s="1745"/>
      <c r="B2" s="1745"/>
      <c r="C2" s="1745"/>
      <c r="D2" s="1745"/>
      <c r="E2" s="1745"/>
      <c r="F2" s="1745"/>
      <c r="G2" s="1745"/>
      <c r="H2" s="1745"/>
      <c r="I2" s="1745"/>
      <c r="J2" s="1745"/>
    </row>
    <row r="3" spans="1:13" s="91" customFormat="1" ht="15" customHeight="1">
      <c r="A3" s="1545" t="s">
        <v>1448</v>
      </c>
      <c r="B3" s="1545"/>
      <c r="C3" s="1545"/>
      <c r="D3" s="1545"/>
      <c r="E3" s="1545"/>
      <c r="F3" s="1545"/>
      <c r="G3" s="1545"/>
      <c r="H3" s="1545"/>
      <c r="I3" s="1545"/>
      <c r="J3" s="1545"/>
      <c r="K3" s="129"/>
      <c r="L3" s="129"/>
      <c r="M3" s="129"/>
    </row>
    <row r="4" spans="1:13" s="91" customFormat="1" ht="13.5" customHeight="1" thickBot="1">
      <c r="A4" s="30"/>
      <c r="B4" s="301"/>
      <c r="C4" s="301"/>
      <c r="D4" s="301"/>
      <c r="E4" s="301"/>
      <c r="F4" s="301"/>
      <c r="G4" s="301"/>
      <c r="H4" s="301"/>
      <c r="I4" s="301"/>
      <c r="J4" s="301"/>
    </row>
    <row r="5" spans="1:13" ht="22.5" customHeight="1">
      <c r="A5" s="738"/>
      <c r="B5" s="1531" t="s">
        <v>1151</v>
      </c>
      <c r="C5" s="1532"/>
      <c r="D5" s="1532"/>
      <c r="E5" s="1532"/>
      <c r="F5" s="1532"/>
      <c r="G5" s="1532"/>
      <c r="H5" s="1583" t="s">
        <v>1152</v>
      </c>
      <c r="I5" s="1534"/>
      <c r="J5" s="1534"/>
    </row>
    <row r="6" spans="1:13" ht="18.75" customHeight="1">
      <c r="A6" s="1215"/>
      <c r="B6" s="1546" t="s">
        <v>1153</v>
      </c>
      <c r="C6" s="1547"/>
      <c r="D6" s="1551"/>
      <c r="E6" s="1546" t="s">
        <v>1154</v>
      </c>
      <c r="F6" s="1547"/>
      <c r="G6" s="1551"/>
      <c r="H6" s="1668"/>
      <c r="I6" s="1669"/>
      <c r="J6" s="1669"/>
    </row>
    <row r="7" spans="1:13">
      <c r="A7" s="1215" t="s">
        <v>552</v>
      </c>
      <c r="B7" s="1222" t="s">
        <v>373</v>
      </c>
      <c r="C7" s="1540" t="s">
        <v>1148</v>
      </c>
      <c r="D7" s="1540" t="s">
        <v>381</v>
      </c>
      <c r="E7" s="1222" t="s">
        <v>373</v>
      </c>
      <c r="F7" s="1540" t="s">
        <v>1148</v>
      </c>
      <c r="G7" s="1540" t="s">
        <v>381</v>
      </c>
      <c r="H7" s="1222" t="s">
        <v>373</v>
      </c>
      <c r="I7" s="1540" t="s">
        <v>1148</v>
      </c>
      <c r="J7" s="1699" t="s">
        <v>381</v>
      </c>
    </row>
    <row r="8" spans="1:13">
      <c r="A8" s="1215" t="s">
        <v>531</v>
      </c>
      <c r="B8" s="1223" t="s">
        <v>1149</v>
      </c>
      <c r="C8" s="1657"/>
      <c r="D8" s="1657"/>
      <c r="E8" s="1223" t="s">
        <v>1149</v>
      </c>
      <c r="F8" s="1657"/>
      <c r="G8" s="1657"/>
      <c r="H8" s="1223" t="s">
        <v>1149</v>
      </c>
      <c r="I8" s="1657"/>
      <c r="J8" s="1543"/>
    </row>
    <row r="9" spans="1:13">
      <c r="A9" s="743"/>
      <c r="B9" s="1223" t="s">
        <v>1150</v>
      </c>
      <c r="C9" s="1657"/>
      <c r="D9" s="1657"/>
      <c r="E9" s="1223" t="s">
        <v>1150</v>
      </c>
      <c r="F9" s="1657"/>
      <c r="G9" s="1657"/>
      <c r="H9" s="1223" t="s">
        <v>1150</v>
      </c>
      <c r="I9" s="1657"/>
      <c r="J9" s="1543"/>
    </row>
    <row r="10" spans="1:13" ht="19.5" customHeight="1" thickBot="1">
      <c r="A10" s="743"/>
      <c r="B10" s="1223" t="s">
        <v>383</v>
      </c>
      <c r="C10" s="1657"/>
      <c r="D10" s="1657"/>
      <c r="E10" s="1223" t="s">
        <v>383</v>
      </c>
      <c r="F10" s="1657"/>
      <c r="G10" s="1657"/>
      <c r="H10" s="1223" t="s">
        <v>383</v>
      </c>
      <c r="I10" s="1657"/>
      <c r="J10" s="1543"/>
    </row>
    <row r="11" spans="1:13">
      <c r="A11" s="75" t="s">
        <v>452</v>
      </c>
      <c r="B11" s="45" t="s">
        <v>393</v>
      </c>
      <c r="C11" s="45" t="s">
        <v>393</v>
      </c>
      <c r="D11" s="45" t="s">
        <v>393</v>
      </c>
      <c r="E11" s="45" t="s">
        <v>393</v>
      </c>
      <c r="F11" s="45" t="s">
        <v>393</v>
      </c>
      <c r="G11" s="45" t="s">
        <v>393</v>
      </c>
      <c r="H11" s="45">
        <v>60</v>
      </c>
      <c r="I11" s="45">
        <v>12682</v>
      </c>
      <c r="J11" s="46">
        <v>1037</v>
      </c>
    </row>
    <row r="12" spans="1:13">
      <c r="A12" s="66" t="s">
        <v>453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48">
        <v>2</v>
      </c>
      <c r="I12" s="48">
        <v>292</v>
      </c>
      <c r="J12" s="49">
        <v>28</v>
      </c>
    </row>
    <row r="13" spans="1:13">
      <c r="A13" s="66" t="s">
        <v>454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 t="s">
        <v>393</v>
      </c>
      <c r="H13" s="48">
        <v>1</v>
      </c>
      <c r="I13" s="48">
        <v>937</v>
      </c>
      <c r="J13" s="49">
        <v>52</v>
      </c>
    </row>
    <row r="14" spans="1:13">
      <c r="A14" s="66" t="s">
        <v>455</v>
      </c>
      <c r="B14" s="48" t="s">
        <v>393</v>
      </c>
      <c r="C14" s="48" t="s">
        <v>393</v>
      </c>
      <c r="D14" s="48" t="s">
        <v>393</v>
      </c>
      <c r="E14" s="48">
        <v>31</v>
      </c>
      <c r="F14" s="48">
        <v>4014</v>
      </c>
      <c r="G14" s="48">
        <v>414</v>
      </c>
      <c r="H14" s="48"/>
      <c r="I14" s="48"/>
      <c r="J14" s="49"/>
    </row>
    <row r="15" spans="1:13">
      <c r="A15" s="76" t="s">
        <v>456</v>
      </c>
      <c r="B15" s="77" t="s">
        <v>393</v>
      </c>
      <c r="C15" s="77" t="s">
        <v>393</v>
      </c>
      <c r="D15" s="77" t="s">
        <v>393</v>
      </c>
      <c r="E15" s="77">
        <v>31</v>
      </c>
      <c r="F15" s="77">
        <v>4014</v>
      </c>
      <c r="G15" s="77">
        <v>414</v>
      </c>
      <c r="H15" s="77">
        <v>63</v>
      </c>
      <c r="I15" s="77">
        <v>13911</v>
      </c>
      <c r="J15" s="78">
        <v>1117</v>
      </c>
    </row>
    <row r="16" spans="1:13">
      <c r="A16" s="68"/>
      <c r="B16" s="48"/>
      <c r="C16" s="48"/>
      <c r="D16" s="48"/>
      <c r="E16" s="48"/>
      <c r="F16" s="48"/>
      <c r="G16" s="48"/>
      <c r="H16" s="48"/>
      <c r="I16" s="48"/>
      <c r="J16" s="49"/>
    </row>
    <row r="17" spans="1:10">
      <c r="A17" s="66" t="s">
        <v>472</v>
      </c>
      <c r="B17" s="48">
        <v>46</v>
      </c>
      <c r="C17" s="48" t="s">
        <v>393</v>
      </c>
      <c r="D17" s="48">
        <v>749</v>
      </c>
      <c r="E17" s="48" t="s">
        <v>393</v>
      </c>
      <c r="F17" s="48" t="s">
        <v>393</v>
      </c>
      <c r="G17" s="48" t="s">
        <v>393</v>
      </c>
      <c r="H17" s="48" t="s">
        <v>393</v>
      </c>
      <c r="I17" s="48" t="s">
        <v>393</v>
      </c>
      <c r="J17" s="49" t="s">
        <v>393</v>
      </c>
    </row>
    <row r="18" spans="1:10">
      <c r="A18" s="76" t="s">
        <v>473</v>
      </c>
      <c r="B18" s="77">
        <v>46</v>
      </c>
      <c r="C18" s="77" t="s">
        <v>393</v>
      </c>
      <c r="D18" s="77">
        <v>749</v>
      </c>
      <c r="E18" s="77" t="s">
        <v>393</v>
      </c>
      <c r="F18" s="77" t="s">
        <v>393</v>
      </c>
      <c r="G18" s="77" t="s">
        <v>393</v>
      </c>
      <c r="H18" s="77" t="s">
        <v>393</v>
      </c>
      <c r="I18" s="77" t="s">
        <v>393</v>
      </c>
      <c r="J18" s="78" t="s">
        <v>393</v>
      </c>
    </row>
    <row r="19" spans="1:10">
      <c r="A19" s="68"/>
      <c r="B19" s="48"/>
      <c r="C19" s="48"/>
      <c r="D19" s="48"/>
      <c r="E19" s="48"/>
      <c r="F19" s="48"/>
      <c r="G19" s="48"/>
      <c r="H19" s="48"/>
      <c r="I19" s="48"/>
      <c r="J19" s="49"/>
    </row>
    <row r="20" spans="1:10">
      <c r="A20" s="76" t="s">
        <v>474</v>
      </c>
      <c r="B20" s="77">
        <v>50</v>
      </c>
      <c r="C20" s="77"/>
      <c r="D20" s="77">
        <v>143</v>
      </c>
      <c r="E20" s="77" t="s">
        <v>393</v>
      </c>
      <c r="F20" s="77" t="s">
        <v>393</v>
      </c>
      <c r="G20" s="77" t="s">
        <v>393</v>
      </c>
      <c r="H20" s="77">
        <v>33</v>
      </c>
      <c r="I20" s="77"/>
      <c r="J20" s="78">
        <v>320</v>
      </c>
    </row>
    <row r="21" spans="1:10">
      <c r="A21" s="66"/>
      <c r="B21" s="48"/>
      <c r="C21" s="48"/>
      <c r="D21" s="48"/>
      <c r="E21" s="48"/>
      <c r="F21" s="48"/>
      <c r="G21" s="48"/>
      <c r="H21" s="48"/>
      <c r="I21" s="48"/>
      <c r="J21" s="49"/>
    </row>
    <row r="22" spans="1:10">
      <c r="A22" s="66" t="s">
        <v>479</v>
      </c>
      <c r="B22" s="48" t="s">
        <v>393</v>
      </c>
      <c r="C22" s="48" t="s">
        <v>393</v>
      </c>
      <c r="D22" s="48" t="s">
        <v>393</v>
      </c>
      <c r="E22" s="48">
        <v>2</v>
      </c>
      <c r="F22" s="48">
        <v>600</v>
      </c>
      <c r="G22" s="48">
        <v>52</v>
      </c>
      <c r="H22" s="48" t="s">
        <v>393</v>
      </c>
      <c r="I22" s="48" t="s">
        <v>393</v>
      </c>
      <c r="J22" s="49" t="s">
        <v>393</v>
      </c>
    </row>
    <row r="23" spans="1:10">
      <c r="A23" s="76" t="s">
        <v>484</v>
      </c>
      <c r="B23" s="77" t="s">
        <v>393</v>
      </c>
      <c r="C23" s="77" t="s">
        <v>393</v>
      </c>
      <c r="D23" s="77" t="s">
        <v>393</v>
      </c>
      <c r="E23" s="77">
        <v>2</v>
      </c>
      <c r="F23" s="77">
        <v>600</v>
      </c>
      <c r="G23" s="77">
        <v>52</v>
      </c>
      <c r="H23" s="77" t="s">
        <v>393</v>
      </c>
      <c r="I23" s="77" t="s">
        <v>393</v>
      </c>
      <c r="J23" s="78" t="s">
        <v>393</v>
      </c>
    </row>
    <row r="24" spans="1:10">
      <c r="A24" s="68"/>
      <c r="B24" s="48"/>
      <c r="C24" s="48"/>
      <c r="D24" s="48"/>
      <c r="E24" s="48"/>
      <c r="F24" s="48"/>
      <c r="G24" s="48"/>
      <c r="H24" s="48"/>
      <c r="I24" s="48"/>
      <c r="J24" s="49"/>
    </row>
    <row r="25" spans="1:10">
      <c r="A25" s="66" t="s">
        <v>492</v>
      </c>
      <c r="B25" s="48">
        <v>554</v>
      </c>
      <c r="C25" s="48" t="s">
        <v>393</v>
      </c>
      <c r="D25" s="48">
        <v>14121</v>
      </c>
      <c r="E25" s="48" t="s">
        <v>393</v>
      </c>
      <c r="F25" s="48" t="s">
        <v>393</v>
      </c>
      <c r="G25" s="48" t="s">
        <v>393</v>
      </c>
      <c r="H25" s="48" t="s">
        <v>393</v>
      </c>
      <c r="I25" s="48" t="s">
        <v>393</v>
      </c>
      <c r="J25" s="49" t="s">
        <v>393</v>
      </c>
    </row>
    <row r="26" spans="1:10">
      <c r="A26" s="66" t="s">
        <v>493</v>
      </c>
      <c r="B26" s="48">
        <v>168</v>
      </c>
      <c r="C26" s="48" t="s">
        <v>393</v>
      </c>
      <c r="D26" s="48">
        <v>3508</v>
      </c>
      <c r="E26" s="48" t="s">
        <v>393</v>
      </c>
      <c r="F26" s="48" t="s">
        <v>393</v>
      </c>
      <c r="G26" s="48" t="s">
        <v>393</v>
      </c>
      <c r="H26" s="48" t="s">
        <v>393</v>
      </c>
      <c r="I26" s="48" t="s">
        <v>393</v>
      </c>
      <c r="J26" s="49" t="s">
        <v>393</v>
      </c>
    </row>
    <row r="27" spans="1:10">
      <c r="A27" s="66" t="s">
        <v>494</v>
      </c>
      <c r="B27" s="48">
        <v>1830</v>
      </c>
      <c r="C27" s="48" t="s">
        <v>393</v>
      </c>
      <c r="D27" s="48">
        <v>47885</v>
      </c>
      <c r="E27" s="48" t="s">
        <v>393</v>
      </c>
      <c r="F27" s="48" t="s">
        <v>393</v>
      </c>
      <c r="G27" s="48" t="s">
        <v>393</v>
      </c>
      <c r="H27" s="48" t="s">
        <v>393</v>
      </c>
      <c r="I27" s="48" t="s">
        <v>393</v>
      </c>
      <c r="J27" s="49" t="s">
        <v>393</v>
      </c>
    </row>
    <row r="28" spans="1:10">
      <c r="A28" s="76" t="s">
        <v>495</v>
      </c>
      <c r="B28" s="77">
        <v>2552</v>
      </c>
      <c r="C28" s="77" t="s">
        <v>393</v>
      </c>
      <c r="D28" s="77">
        <v>65514</v>
      </c>
      <c r="E28" s="77" t="s">
        <v>393</v>
      </c>
      <c r="F28" s="77" t="s">
        <v>393</v>
      </c>
      <c r="G28" s="77" t="s">
        <v>393</v>
      </c>
      <c r="H28" s="77" t="s">
        <v>393</v>
      </c>
      <c r="I28" s="77" t="s">
        <v>393</v>
      </c>
      <c r="J28" s="78" t="s">
        <v>393</v>
      </c>
    </row>
    <row r="29" spans="1:10">
      <c r="A29" s="68"/>
      <c r="B29" s="48"/>
      <c r="C29" s="48"/>
      <c r="D29" s="48"/>
      <c r="E29" s="48"/>
      <c r="F29" s="48"/>
      <c r="G29" s="48"/>
      <c r="H29" s="48"/>
      <c r="I29" s="48"/>
      <c r="J29" s="49"/>
    </row>
    <row r="30" spans="1:10">
      <c r="A30" s="76" t="s">
        <v>496</v>
      </c>
      <c r="B30" s="77">
        <v>128</v>
      </c>
      <c r="C30" s="77" t="s">
        <v>393</v>
      </c>
      <c r="D30" s="77">
        <v>2083</v>
      </c>
      <c r="E30" s="77">
        <v>5</v>
      </c>
      <c r="F30" s="77" t="s">
        <v>393</v>
      </c>
      <c r="G30" s="77" t="s">
        <v>393</v>
      </c>
      <c r="H30" s="77" t="s">
        <v>393</v>
      </c>
      <c r="I30" s="77" t="s">
        <v>393</v>
      </c>
      <c r="J30" s="78" t="s">
        <v>393</v>
      </c>
    </row>
    <row r="31" spans="1:10">
      <c r="A31" s="66"/>
      <c r="B31" s="48"/>
      <c r="C31" s="48"/>
      <c r="D31" s="48"/>
      <c r="E31" s="48"/>
      <c r="F31" s="48"/>
      <c r="G31" s="48"/>
      <c r="H31" s="48"/>
      <c r="I31" s="48"/>
      <c r="J31" s="49"/>
    </row>
    <row r="32" spans="1:10">
      <c r="A32" s="66" t="s">
        <v>497</v>
      </c>
      <c r="B32" s="48" t="s">
        <v>393</v>
      </c>
      <c r="C32" s="48" t="s">
        <v>393</v>
      </c>
      <c r="D32" s="48" t="s">
        <v>393</v>
      </c>
      <c r="E32" s="48">
        <v>38</v>
      </c>
      <c r="F32" s="48" t="s">
        <v>393</v>
      </c>
      <c r="G32" s="48">
        <v>876</v>
      </c>
      <c r="H32" s="48" t="s">
        <v>393</v>
      </c>
      <c r="I32" s="48" t="s">
        <v>393</v>
      </c>
      <c r="J32" s="49" t="s">
        <v>393</v>
      </c>
    </row>
    <row r="33" spans="1:10">
      <c r="A33" s="66" t="s">
        <v>498</v>
      </c>
      <c r="B33" s="48" t="s">
        <v>393</v>
      </c>
      <c r="C33" s="48" t="s">
        <v>393</v>
      </c>
      <c r="D33" s="48" t="s">
        <v>393</v>
      </c>
      <c r="E33" s="48">
        <v>2</v>
      </c>
      <c r="F33" s="48" t="s">
        <v>393</v>
      </c>
      <c r="G33" s="48">
        <v>26</v>
      </c>
      <c r="H33" s="48" t="s">
        <v>393</v>
      </c>
      <c r="I33" s="48" t="s">
        <v>393</v>
      </c>
      <c r="J33" s="49" t="s">
        <v>393</v>
      </c>
    </row>
    <row r="34" spans="1:10">
      <c r="A34" s="76" t="s">
        <v>499</v>
      </c>
      <c r="B34" s="77" t="s">
        <v>393</v>
      </c>
      <c r="C34" s="77" t="s">
        <v>393</v>
      </c>
      <c r="D34" s="77" t="s">
        <v>393</v>
      </c>
      <c r="E34" s="77">
        <v>40</v>
      </c>
      <c r="F34" s="77" t="s">
        <v>393</v>
      </c>
      <c r="G34" s="77">
        <v>902</v>
      </c>
      <c r="H34" s="77" t="s">
        <v>393</v>
      </c>
      <c r="I34" s="77" t="s">
        <v>393</v>
      </c>
      <c r="J34" s="78" t="s">
        <v>393</v>
      </c>
    </row>
    <row r="35" spans="1:10">
      <c r="A35" s="66"/>
      <c r="B35" s="48"/>
      <c r="C35" s="48"/>
      <c r="D35" s="48"/>
      <c r="E35" s="48"/>
      <c r="F35" s="48"/>
      <c r="G35" s="48"/>
      <c r="H35" s="48"/>
      <c r="I35" s="48"/>
      <c r="J35" s="49"/>
    </row>
    <row r="36" spans="1:10">
      <c r="A36" s="66" t="s">
        <v>500</v>
      </c>
      <c r="B36" s="48">
        <v>109</v>
      </c>
      <c r="C36" s="48" t="s">
        <v>393</v>
      </c>
      <c r="D36" s="48">
        <v>2191</v>
      </c>
      <c r="E36" s="48">
        <v>2</v>
      </c>
      <c r="F36" s="48" t="s">
        <v>393</v>
      </c>
      <c r="G36" s="48">
        <v>45</v>
      </c>
      <c r="H36" s="48">
        <v>664</v>
      </c>
      <c r="I36" s="48" t="s">
        <v>393</v>
      </c>
      <c r="J36" s="49">
        <v>12715</v>
      </c>
    </row>
    <row r="37" spans="1:10">
      <c r="A37" s="66" t="s">
        <v>501</v>
      </c>
      <c r="B37" s="48">
        <v>252</v>
      </c>
      <c r="C37" s="48" t="s">
        <v>393</v>
      </c>
      <c r="D37" s="48">
        <v>1785</v>
      </c>
      <c r="E37" s="48">
        <v>80</v>
      </c>
      <c r="F37" s="48" t="s">
        <v>393</v>
      </c>
      <c r="G37" s="48">
        <v>912</v>
      </c>
      <c r="H37" s="48">
        <v>16</v>
      </c>
      <c r="I37" s="48" t="s">
        <v>393</v>
      </c>
      <c r="J37" s="49">
        <v>228</v>
      </c>
    </row>
    <row r="38" spans="1:10">
      <c r="A38" s="66" t="s">
        <v>502</v>
      </c>
      <c r="B38" s="48">
        <v>4128</v>
      </c>
      <c r="C38" s="48" t="s">
        <v>393</v>
      </c>
      <c r="D38" s="48">
        <v>71975</v>
      </c>
      <c r="E38" s="48">
        <v>338</v>
      </c>
      <c r="F38" s="48" t="s">
        <v>393</v>
      </c>
      <c r="G38" s="48">
        <v>10108</v>
      </c>
      <c r="H38" s="48">
        <v>177</v>
      </c>
      <c r="I38" s="48" t="s">
        <v>393</v>
      </c>
      <c r="J38" s="49">
        <v>4987</v>
      </c>
    </row>
    <row r="39" spans="1:10">
      <c r="A39" s="66" t="s">
        <v>503</v>
      </c>
      <c r="B39" s="48">
        <v>2</v>
      </c>
      <c r="C39" s="48" t="s">
        <v>393</v>
      </c>
      <c r="D39" s="48">
        <v>31</v>
      </c>
      <c r="E39" s="48">
        <v>3</v>
      </c>
      <c r="F39" s="48" t="s">
        <v>393</v>
      </c>
      <c r="G39" s="48">
        <v>42</v>
      </c>
      <c r="H39" s="48">
        <v>381</v>
      </c>
      <c r="I39" s="48">
        <v>280</v>
      </c>
      <c r="J39" s="49">
        <v>5910</v>
      </c>
    </row>
    <row r="40" spans="1:10">
      <c r="A40" s="66" t="s">
        <v>504</v>
      </c>
      <c r="B40" s="48">
        <v>967</v>
      </c>
      <c r="C40" s="48" t="s">
        <v>393</v>
      </c>
      <c r="D40" s="48">
        <v>30528</v>
      </c>
      <c r="E40" s="48">
        <v>717</v>
      </c>
      <c r="F40" s="48" t="s">
        <v>393</v>
      </c>
      <c r="G40" s="48">
        <v>17172</v>
      </c>
      <c r="H40" s="48" t="s">
        <v>393</v>
      </c>
      <c r="I40" s="48" t="s">
        <v>393</v>
      </c>
      <c r="J40" s="49" t="s">
        <v>393</v>
      </c>
    </row>
    <row r="41" spans="1:10">
      <c r="A41" s="66" t="s">
        <v>505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48" t="s">
        <v>393</v>
      </c>
      <c r="G41" s="48" t="s">
        <v>393</v>
      </c>
      <c r="H41" s="48">
        <v>4</v>
      </c>
      <c r="I41" s="48"/>
      <c r="J41" s="49">
        <v>37</v>
      </c>
    </row>
    <row r="42" spans="1:10">
      <c r="A42" s="66" t="s">
        <v>506</v>
      </c>
      <c r="B42" s="48">
        <v>293</v>
      </c>
      <c r="C42" s="48" t="s">
        <v>393</v>
      </c>
      <c r="D42" s="48">
        <v>4619</v>
      </c>
      <c r="E42" s="48" t="s">
        <v>393</v>
      </c>
      <c r="F42" s="48" t="s">
        <v>393</v>
      </c>
      <c r="G42" s="48" t="s">
        <v>393</v>
      </c>
      <c r="H42" s="48">
        <v>263</v>
      </c>
      <c r="I42" s="48" t="s">
        <v>393</v>
      </c>
      <c r="J42" s="49">
        <v>4208</v>
      </c>
    </row>
    <row r="43" spans="1:10">
      <c r="A43" s="66" t="s">
        <v>507</v>
      </c>
      <c r="B43" s="48">
        <v>3825</v>
      </c>
      <c r="C43" s="48" t="s">
        <v>393</v>
      </c>
      <c r="D43" s="48">
        <v>100911</v>
      </c>
      <c r="E43" s="48">
        <v>500</v>
      </c>
      <c r="F43" s="48" t="s">
        <v>393</v>
      </c>
      <c r="G43" s="48">
        <v>6294</v>
      </c>
      <c r="H43" s="48">
        <v>25</v>
      </c>
      <c r="I43" s="48" t="s">
        <v>393</v>
      </c>
      <c r="J43" s="49">
        <v>330</v>
      </c>
    </row>
    <row r="44" spans="1:10">
      <c r="A44" s="76" t="s">
        <v>508</v>
      </c>
      <c r="B44" s="77">
        <v>9576</v>
      </c>
      <c r="C44" s="77" t="s">
        <v>393</v>
      </c>
      <c r="D44" s="77">
        <v>212040</v>
      </c>
      <c r="E44" s="77">
        <v>1640</v>
      </c>
      <c r="F44" s="77" t="s">
        <v>393</v>
      </c>
      <c r="G44" s="77">
        <v>34573</v>
      </c>
      <c r="H44" s="77">
        <v>1530</v>
      </c>
      <c r="I44" s="77">
        <v>280</v>
      </c>
      <c r="J44" s="78">
        <v>28415</v>
      </c>
    </row>
    <row r="45" spans="1:10">
      <c r="A45" s="66"/>
      <c r="B45" s="48"/>
      <c r="C45" s="48"/>
      <c r="D45" s="48"/>
      <c r="E45" s="48"/>
      <c r="F45" s="48"/>
      <c r="G45" s="48"/>
      <c r="H45" s="48"/>
      <c r="I45" s="48"/>
      <c r="J45" s="49"/>
    </row>
    <row r="46" spans="1:10">
      <c r="A46" s="66" t="s">
        <v>509</v>
      </c>
      <c r="B46" s="48">
        <v>263</v>
      </c>
      <c r="C46" s="48">
        <v>19650</v>
      </c>
      <c r="D46" s="48">
        <v>4121</v>
      </c>
      <c r="E46" s="48" t="s">
        <v>393</v>
      </c>
      <c r="F46" s="48" t="s">
        <v>393</v>
      </c>
      <c r="G46" s="48" t="s">
        <v>393</v>
      </c>
      <c r="H46" s="48" t="s">
        <v>393</v>
      </c>
      <c r="I46" s="48" t="s">
        <v>393</v>
      </c>
      <c r="J46" s="49" t="s">
        <v>393</v>
      </c>
    </row>
    <row r="47" spans="1:10">
      <c r="A47" s="66" t="s">
        <v>510</v>
      </c>
      <c r="B47" s="48">
        <v>4</v>
      </c>
      <c r="C47" s="48">
        <v>1225</v>
      </c>
      <c r="D47" s="48">
        <v>39</v>
      </c>
      <c r="E47" s="48" t="s">
        <v>393</v>
      </c>
      <c r="F47" s="48" t="s">
        <v>393</v>
      </c>
      <c r="G47" s="48" t="s">
        <v>393</v>
      </c>
      <c r="H47" s="48">
        <v>30</v>
      </c>
      <c r="I47" s="48">
        <v>7404</v>
      </c>
      <c r="J47" s="49">
        <v>264</v>
      </c>
    </row>
    <row r="48" spans="1:10">
      <c r="A48" s="76" t="s">
        <v>511</v>
      </c>
      <c r="B48" s="77">
        <v>267</v>
      </c>
      <c r="C48" s="77">
        <v>20875</v>
      </c>
      <c r="D48" s="77">
        <v>4160</v>
      </c>
      <c r="E48" s="77" t="s">
        <v>393</v>
      </c>
      <c r="F48" s="77" t="s">
        <v>393</v>
      </c>
      <c r="G48" s="77" t="s">
        <v>393</v>
      </c>
      <c r="H48" s="77">
        <v>30</v>
      </c>
      <c r="I48" s="77">
        <v>7404</v>
      </c>
      <c r="J48" s="78">
        <v>264</v>
      </c>
    </row>
    <row r="49" spans="1:10">
      <c r="A49" s="68"/>
      <c r="B49" s="48"/>
      <c r="C49" s="48"/>
      <c r="D49" s="48"/>
      <c r="E49" s="48"/>
      <c r="F49" s="48"/>
      <c r="G49" s="48"/>
      <c r="H49" s="48"/>
      <c r="I49" s="48"/>
      <c r="J49" s="49"/>
    </row>
    <row r="50" spans="1:10" ht="13.5" thickBot="1">
      <c r="A50" s="69" t="s">
        <v>512</v>
      </c>
      <c r="B50" s="55">
        <v>12619</v>
      </c>
      <c r="C50" s="55">
        <v>20875</v>
      </c>
      <c r="D50" s="55">
        <v>284689</v>
      </c>
      <c r="E50" s="55">
        <v>1718</v>
      </c>
      <c r="F50" s="55">
        <v>4614</v>
      </c>
      <c r="G50" s="55">
        <v>36017</v>
      </c>
      <c r="H50" s="55">
        <v>1656</v>
      </c>
      <c r="I50" s="55">
        <v>21595</v>
      </c>
      <c r="J50" s="56">
        <v>30116</v>
      </c>
    </row>
  </sheetData>
  <mergeCells count="13">
    <mergeCell ref="A1:J1"/>
    <mergeCell ref="B5:G5"/>
    <mergeCell ref="H5:J6"/>
    <mergeCell ref="A3:J3"/>
    <mergeCell ref="B6:D6"/>
    <mergeCell ref="E6:G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Hoja249">
    <pageSetUpPr fitToPage="1"/>
  </sheetPr>
  <dimension ref="A1:M3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140625" style="37" customWidth="1"/>
    <col min="2" max="10" width="18.42578125" style="240" customWidth="1"/>
    <col min="11" max="16384" width="11.42578125" style="240"/>
  </cols>
  <sheetData>
    <row r="1" spans="1:13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  <c r="K1" s="70"/>
      <c r="L1" s="70"/>
      <c r="M1" s="70"/>
    </row>
    <row r="2" spans="1:13">
      <c r="A2" s="1745"/>
      <c r="B2" s="1745"/>
      <c r="C2" s="1745"/>
      <c r="D2" s="1745"/>
      <c r="E2" s="1745"/>
      <c r="F2" s="1745"/>
      <c r="G2" s="1745"/>
      <c r="H2" s="1745"/>
      <c r="I2" s="1745"/>
      <c r="J2" s="1745"/>
    </row>
    <row r="3" spans="1:13" s="91" customFormat="1" ht="15" customHeight="1">
      <c r="A3" s="1545" t="s">
        <v>1449</v>
      </c>
      <c r="B3" s="1545"/>
      <c r="C3" s="1545"/>
      <c r="D3" s="1545"/>
      <c r="E3" s="1545"/>
      <c r="F3" s="1545"/>
      <c r="G3" s="1545"/>
      <c r="H3" s="1545"/>
      <c r="I3" s="1545"/>
      <c r="J3" s="1545"/>
      <c r="K3" s="129"/>
      <c r="L3" s="129"/>
      <c r="M3" s="129"/>
    </row>
    <row r="4" spans="1:13" s="91" customFormat="1" ht="13.5" customHeight="1" thickBot="1">
      <c r="A4" s="30"/>
      <c r="B4" s="301"/>
      <c r="C4" s="301"/>
      <c r="D4" s="301"/>
      <c r="E4" s="301"/>
      <c r="F4" s="301"/>
      <c r="G4" s="301"/>
      <c r="H4" s="301"/>
      <c r="I4" s="301"/>
      <c r="J4" s="301"/>
    </row>
    <row r="5" spans="1:13" ht="24" customHeight="1">
      <c r="A5" s="1212"/>
      <c r="B5" s="1583" t="s">
        <v>1155</v>
      </c>
      <c r="C5" s="1534"/>
      <c r="D5" s="1535"/>
      <c r="E5" s="1531" t="s">
        <v>1156</v>
      </c>
      <c r="F5" s="1532"/>
      <c r="G5" s="1532"/>
      <c r="H5" s="1532"/>
      <c r="I5" s="1532"/>
      <c r="J5" s="1532"/>
    </row>
    <row r="6" spans="1:13" ht="24.75" customHeight="1">
      <c r="A6" s="1215"/>
      <c r="B6" s="1668"/>
      <c r="C6" s="1669"/>
      <c r="D6" s="1670"/>
      <c r="E6" s="1546" t="s">
        <v>1157</v>
      </c>
      <c r="F6" s="1547"/>
      <c r="G6" s="1551"/>
      <c r="H6" s="1546" t="s">
        <v>1158</v>
      </c>
      <c r="I6" s="1547"/>
      <c r="J6" s="1547"/>
    </row>
    <row r="7" spans="1:13">
      <c r="A7" s="1215" t="s">
        <v>552</v>
      </c>
      <c r="B7" s="1222" t="s">
        <v>373</v>
      </c>
      <c r="C7" s="1540" t="s">
        <v>1148</v>
      </c>
      <c r="D7" s="1540" t="s">
        <v>381</v>
      </c>
      <c r="E7" s="1222" t="s">
        <v>373</v>
      </c>
      <c r="F7" s="1540" t="s">
        <v>1148</v>
      </c>
      <c r="G7" s="1540" t="s">
        <v>381</v>
      </c>
      <c r="H7" s="1222" t="s">
        <v>373</v>
      </c>
      <c r="I7" s="1540" t="s">
        <v>1148</v>
      </c>
      <c r="J7" s="1699" t="s">
        <v>381</v>
      </c>
    </row>
    <row r="8" spans="1:13">
      <c r="A8" s="1215" t="s">
        <v>531</v>
      </c>
      <c r="B8" s="1223" t="s">
        <v>1149</v>
      </c>
      <c r="C8" s="1657"/>
      <c r="D8" s="1657"/>
      <c r="E8" s="1223" t="s">
        <v>1149</v>
      </c>
      <c r="F8" s="1657"/>
      <c r="G8" s="1657"/>
      <c r="H8" s="1223" t="s">
        <v>1149</v>
      </c>
      <c r="I8" s="1657"/>
      <c r="J8" s="1543"/>
    </row>
    <row r="9" spans="1:13">
      <c r="A9" s="743"/>
      <c r="B9" s="1223" t="s">
        <v>1150</v>
      </c>
      <c r="C9" s="1657"/>
      <c r="D9" s="1657"/>
      <c r="E9" s="1223" t="s">
        <v>1150</v>
      </c>
      <c r="F9" s="1657"/>
      <c r="G9" s="1657"/>
      <c r="H9" s="1223" t="s">
        <v>1150</v>
      </c>
      <c r="I9" s="1657"/>
      <c r="J9" s="1543"/>
    </row>
    <row r="10" spans="1:13" ht="13.5" thickBot="1">
      <c r="A10" s="742"/>
      <c r="B10" s="1225" t="s">
        <v>383</v>
      </c>
      <c r="C10" s="1541"/>
      <c r="D10" s="1541"/>
      <c r="E10" s="1225" t="s">
        <v>383</v>
      </c>
      <c r="F10" s="1541"/>
      <c r="G10" s="1541"/>
      <c r="H10" s="1225" t="s">
        <v>383</v>
      </c>
      <c r="I10" s="1541"/>
      <c r="J10" s="1544"/>
    </row>
    <row r="11" spans="1:13" ht="18" customHeight="1">
      <c r="A11" s="973" t="s">
        <v>461</v>
      </c>
      <c r="B11" s="83" t="s">
        <v>393</v>
      </c>
      <c r="C11" s="83" t="s">
        <v>393</v>
      </c>
      <c r="D11" s="49" t="s">
        <v>393</v>
      </c>
      <c r="E11" s="49" t="s">
        <v>393</v>
      </c>
      <c r="F11" s="49">
        <v>210</v>
      </c>
      <c r="G11" s="49">
        <v>4</v>
      </c>
      <c r="H11" s="49" t="s">
        <v>393</v>
      </c>
      <c r="I11" s="49" t="s">
        <v>393</v>
      </c>
      <c r="J11" s="49" t="s">
        <v>393</v>
      </c>
    </row>
    <row r="12" spans="1:13">
      <c r="A12" s="76" t="s">
        <v>1335</v>
      </c>
      <c r="B12" s="77" t="s">
        <v>393</v>
      </c>
      <c r="C12" s="77" t="s">
        <v>393</v>
      </c>
      <c r="D12" s="78" t="s">
        <v>393</v>
      </c>
      <c r="E12" s="78" t="s">
        <v>393</v>
      </c>
      <c r="F12" s="78">
        <v>210</v>
      </c>
      <c r="G12" s="78">
        <v>4</v>
      </c>
      <c r="H12" s="78" t="s">
        <v>393</v>
      </c>
      <c r="I12" s="78" t="s">
        <v>393</v>
      </c>
      <c r="J12" s="78" t="s">
        <v>393</v>
      </c>
    </row>
    <row r="13" spans="1:13">
      <c r="A13" s="66"/>
      <c r="B13" s="83"/>
      <c r="C13" s="83"/>
      <c r="D13" s="49"/>
      <c r="E13" s="49"/>
      <c r="F13" s="49"/>
      <c r="G13" s="49"/>
      <c r="H13" s="49"/>
      <c r="I13" s="49"/>
      <c r="J13" s="49"/>
    </row>
    <row r="14" spans="1:13">
      <c r="A14" s="973" t="s">
        <v>1336</v>
      </c>
      <c r="B14" s="83" t="s">
        <v>393</v>
      </c>
      <c r="C14" s="83" t="s">
        <v>393</v>
      </c>
      <c r="D14" s="49" t="s">
        <v>393</v>
      </c>
      <c r="E14" s="49" t="s">
        <v>393</v>
      </c>
      <c r="F14" s="49" t="s">
        <v>393</v>
      </c>
      <c r="G14" s="49" t="s">
        <v>393</v>
      </c>
      <c r="H14" s="49">
        <v>275</v>
      </c>
      <c r="I14" s="49" t="s">
        <v>393</v>
      </c>
      <c r="J14" s="49">
        <v>4493</v>
      </c>
    </row>
    <row r="15" spans="1:13">
      <c r="A15" s="76" t="s">
        <v>473</v>
      </c>
      <c r="B15" s="77" t="s">
        <v>393</v>
      </c>
      <c r="C15" s="77" t="s">
        <v>393</v>
      </c>
      <c r="D15" s="78" t="s">
        <v>393</v>
      </c>
      <c r="E15" s="78" t="s">
        <v>393</v>
      </c>
      <c r="F15" s="78" t="s">
        <v>393</v>
      </c>
      <c r="G15" s="78" t="s">
        <v>393</v>
      </c>
      <c r="H15" s="78">
        <v>275</v>
      </c>
      <c r="I15" s="78" t="s">
        <v>393</v>
      </c>
      <c r="J15" s="78">
        <v>4493</v>
      </c>
    </row>
    <row r="16" spans="1:13">
      <c r="A16" s="66"/>
      <c r="B16" s="48"/>
      <c r="C16" s="48"/>
      <c r="D16" s="49"/>
      <c r="E16" s="49"/>
      <c r="F16" s="49"/>
      <c r="G16" s="49"/>
      <c r="H16" s="49"/>
      <c r="I16" s="49"/>
      <c r="J16" s="49"/>
    </row>
    <row r="17" spans="1:10">
      <c r="A17" s="76" t="s">
        <v>474</v>
      </c>
      <c r="B17" s="81" t="s">
        <v>393</v>
      </c>
      <c r="C17" s="81" t="s">
        <v>393</v>
      </c>
      <c r="D17" s="78" t="s">
        <v>393</v>
      </c>
      <c r="E17" s="78">
        <v>25</v>
      </c>
      <c r="F17" s="78"/>
      <c r="G17" s="78">
        <v>95</v>
      </c>
      <c r="H17" s="78">
        <v>227</v>
      </c>
      <c r="I17" s="78"/>
      <c r="J17" s="78">
        <v>1723</v>
      </c>
    </row>
    <row r="18" spans="1:10">
      <c r="A18" s="66"/>
      <c r="B18" s="48"/>
      <c r="C18" s="48"/>
      <c r="D18" s="49"/>
      <c r="E18" s="49"/>
      <c r="F18" s="49"/>
      <c r="G18" s="49"/>
      <c r="H18" s="49"/>
      <c r="I18" s="49"/>
      <c r="J18" s="49"/>
    </row>
    <row r="19" spans="1:10">
      <c r="A19" s="66" t="s">
        <v>492</v>
      </c>
      <c r="B19" s="48">
        <v>87</v>
      </c>
      <c r="C19" s="12" t="s">
        <v>393</v>
      </c>
      <c r="D19" s="13">
        <v>1531</v>
      </c>
      <c r="E19" s="13" t="s">
        <v>393</v>
      </c>
      <c r="F19" s="13" t="s">
        <v>393</v>
      </c>
      <c r="G19" s="13" t="s">
        <v>393</v>
      </c>
      <c r="H19" s="13">
        <v>2148</v>
      </c>
      <c r="I19" s="13" t="s">
        <v>393</v>
      </c>
      <c r="J19" s="13">
        <v>48996</v>
      </c>
    </row>
    <row r="20" spans="1:10">
      <c r="A20" s="66" t="s">
        <v>493</v>
      </c>
      <c r="B20" s="12">
        <v>15</v>
      </c>
      <c r="C20" s="12" t="s">
        <v>393</v>
      </c>
      <c r="D20" s="49">
        <v>185</v>
      </c>
      <c r="E20" s="49" t="s">
        <v>393</v>
      </c>
      <c r="F20" s="49" t="s">
        <v>393</v>
      </c>
      <c r="G20" s="49" t="s">
        <v>393</v>
      </c>
      <c r="H20" s="49">
        <v>1032</v>
      </c>
      <c r="I20" s="49" t="s">
        <v>393</v>
      </c>
      <c r="J20" s="49">
        <v>22859</v>
      </c>
    </row>
    <row r="21" spans="1:10">
      <c r="A21" s="66" t="s">
        <v>494</v>
      </c>
      <c r="B21" s="48">
        <v>166</v>
      </c>
      <c r="C21" s="12" t="s">
        <v>393</v>
      </c>
      <c r="D21" s="49">
        <v>4977</v>
      </c>
      <c r="E21" s="49" t="s">
        <v>393</v>
      </c>
      <c r="F21" s="49" t="s">
        <v>393</v>
      </c>
      <c r="G21" s="49" t="s">
        <v>393</v>
      </c>
      <c r="H21" s="49">
        <v>6866</v>
      </c>
      <c r="I21" s="49" t="s">
        <v>393</v>
      </c>
      <c r="J21" s="49">
        <v>203256</v>
      </c>
    </row>
    <row r="22" spans="1:10">
      <c r="A22" s="76" t="s">
        <v>495</v>
      </c>
      <c r="B22" s="77">
        <v>268</v>
      </c>
      <c r="C22" s="77" t="s">
        <v>393</v>
      </c>
      <c r="D22" s="78">
        <v>6693</v>
      </c>
      <c r="E22" s="78" t="s">
        <v>393</v>
      </c>
      <c r="F22" s="78" t="s">
        <v>393</v>
      </c>
      <c r="G22" s="78" t="s">
        <v>393</v>
      </c>
      <c r="H22" s="78">
        <v>10046</v>
      </c>
      <c r="I22" s="78" t="s">
        <v>393</v>
      </c>
      <c r="J22" s="78">
        <v>275111</v>
      </c>
    </row>
    <row r="23" spans="1:10">
      <c r="A23" s="66"/>
      <c r="B23" s="48"/>
      <c r="C23" s="48"/>
      <c r="D23" s="49"/>
      <c r="E23" s="49"/>
      <c r="F23" s="49"/>
      <c r="G23" s="49"/>
      <c r="H23" s="49"/>
      <c r="I23" s="49"/>
      <c r="J23" s="49"/>
    </row>
    <row r="24" spans="1:10">
      <c r="A24" s="76" t="s">
        <v>496</v>
      </c>
      <c r="B24" s="77">
        <v>3</v>
      </c>
      <c r="C24" s="81" t="s">
        <v>393</v>
      </c>
      <c r="D24" s="78">
        <v>63</v>
      </c>
      <c r="E24" s="78">
        <v>27</v>
      </c>
      <c r="F24" s="78" t="s">
        <v>393</v>
      </c>
      <c r="G24" s="78" t="s">
        <v>393</v>
      </c>
      <c r="H24" s="78">
        <v>1581</v>
      </c>
      <c r="I24" s="78" t="s">
        <v>393</v>
      </c>
      <c r="J24" s="78">
        <v>28706</v>
      </c>
    </row>
    <row r="25" spans="1:10">
      <c r="A25" s="66"/>
      <c r="B25" s="48"/>
      <c r="C25" s="48"/>
      <c r="D25" s="49"/>
      <c r="E25" s="49"/>
      <c r="F25" s="49"/>
      <c r="G25" s="49"/>
      <c r="H25" s="49"/>
      <c r="I25" s="49"/>
      <c r="J25" s="49"/>
    </row>
    <row r="26" spans="1:10">
      <c r="A26" s="66" t="s">
        <v>500</v>
      </c>
      <c r="B26" s="48" t="s">
        <v>393</v>
      </c>
      <c r="C26" s="12" t="s">
        <v>393</v>
      </c>
      <c r="D26" s="13" t="s">
        <v>393</v>
      </c>
      <c r="E26" s="13" t="s">
        <v>393</v>
      </c>
      <c r="F26" s="13" t="s">
        <v>393</v>
      </c>
      <c r="G26" s="13" t="s">
        <v>393</v>
      </c>
      <c r="H26" s="17">
        <v>368</v>
      </c>
      <c r="I26" s="13" t="s">
        <v>393</v>
      </c>
      <c r="J26" s="13">
        <v>8008</v>
      </c>
    </row>
    <row r="27" spans="1:10">
      <c r="A27" s="66" t="s">
        <v>501</v>
      </c>
      <c r="B27" s="48">
        <v>260</v>
      </c>
      <c r="C27" s="12" t="s">
        <v>393</v>
      </c>
      <c r="D27" s="49">
        <v>2538</v>
      </c>
      <c r="E27" s="49">
        <v>96</v>
      </c>
      <c r="F27" s="49" t="s">
        <v>393</v>
      </c>
      <c r="G27" s="49">
        <v>665</v>
      </c>
      <c r="H27" s="49">
        <v>694</v>
      </c>
      <c r="I27" s="49" t="s">
        <v>393</v>
      </c>
      <c r="J27" s="49">
        <v>11454</v>
      </c>
    </row>
    <row r="28" spans="1:10">
      <c r="A28" s="66" t="s">
        <v>502</v>
      </c>
      <c r="B28" s="12">
        <v>8</v>
      </c>
      <c r="C28" s="12" t="s">
        <v>393</v>
      </c>
      <c r="D28" s="49">
        <v>130</v>
      </c>
      <c r="E28" s="49" t="s">
        <v>393</v>
      </c>
      <c r="F28" s="49" t="s">
        <v>393</v>
      </c>
      <c r="G28" s="49" t="s">
        <v>393</v>
      </c>
      <c r="H28" s="49">
        <v>1658</v>
      </c>
      <c r="I28" s="49" t="s">
        <v>393</v>
      </c>
      <c r="J28" s="49">
        <v>25725</v>
      </c>
    </row>
    <row r="29" spans="1:10">
      <c r="A29" s="973" t="s">
        <v>503</v>
      </c>
      <c r="B29" s="12"/>
      <c r="C29" s="12"/>
      <c r="D29" s="49"/>
      <c r="E29" s="49">
        <v>4</v>
      </c>
      <c r="F29" s="49"/>
      <c r="G29" s="49">
        <v>62</v>
      </c>
      <c r="H29" s="49">
        <v>4</v>
      </c>
      <c r="I29" s="49"/>
      <c r="J29" s="49">
        <v>62</v>
      </c>
    </row>
    <row r="30" spans="1:10">
      <c r="A30" s="66" t="s">
        <v>527</v>
      </c>
      <c r="B30" s="12">
        <v>209</v>
      </c>
      <c r="C30" s="12" t="s">
        <v>393</v>
      </c>
      <c r="D30" s="49">
        <v>7233</v>
      </c>
      <c r="E30" s="49">
        <v>2</v>
      </c>
      <c r="F30" s="49" t="s">
        <v>393</v>
      </c>
      <c r="G30" s="49">
        <v>57</v>
      </c>
      <c r="H30" s="49">
        <v>2463</v>
      </c>
      <c r="I30" s="49" t="s">
        <v>393</v>
      </c>
      <c r="J30" s="49">
        <v>63528</v>
      </c>
    </row>
    <row r="31" spans="1:10">
      <c r="A31" s="66" t="s">
        <v>506</v>
      </c>
      <c r="B31" s="48" t="s">
        <v>393</v>
      </c>
      <c r="C31" s="12" t="s">
        <v>393</v>
      </c>
      <c r="D31" s="49" t="s">
        <v>393</v>
      </c>
      <c r="E31" s="49">
        <v>446</v>
      </c>
      <c r="F31" s="49" t="s">
        <v>393</v>
      </c>
      <c r="G31" s="49">
        <v>8385</v>
      </c>
      <c r="H31" s="49">
        <v>1741</v>
      </c>
      <c r="I31" s="49" t="s">
        <v>393</v>
      </c>
      <c r="J31" s="49">
        <v>36338</v>
      </c>
    </row>
    <row r="32" spans="1:10">
      <c r="A32" s="66" t="s">
        <v>507</v>
      </c>
      <c r="B32" s="48">
        <v>45</v>
      </c>
      <c r="C32" s="12" t="s">
        <v>393</v>
      </c>
      <c r="D32" s="49">
        <v>608</v>
      </c>
      <c r="E32" s="49">
        <v>15</v>
      </c>
      <c r="F32" s="49" t="s">
        <v>393</v>
      </c>
      <c r="G32" s="49">
        <v>227</v>
      </c>
      <c r="H32" s="49">
        <v>2833</v>
      </c>
      <c r="I32" s="49" t="s">
        <v>393</v>
      </c>
      <c r="J32" s="49">
        <v>50135</v>
      </c>
    </row>
    <row r="33" spans="1:10">
      <c r="A33" s="76" t="s">
        <v>508</v>
      </c>
      <c r="B33" s="77">
        <v>522</v>
      </c>
      <c r="C33" s="77" t="s">
        <v>393</v>
      </c>
      <c r="D33" s="78">
        <v>10509</v>
      </c>
      <c r="E33" s="78">
        <v>563</v>
      </c>
      <c r="F33" s="78" t="s">
        <v>393</v>
      </c>
      <c r="G33" s="78">
        <v>9396</v>
      </c>
      <c r="H33" s="78">
        <v>9761</v>
      </c>
      <c r="I33" s="77" t="s">
        <v>393</v>
      </c>
      <c r="J33" s="78">
        <v>195250</v>
      </c>
    </row>
    <row r="34" spans="1:10">
      <c r="A34" s="66"/>
      <c r="B34" s="48"/>
      <c r="C34" s="48"/>
      <c r="D34" s="49"/>
      <c r="E34" s="49"/>
      <c r="F34" s="49"/>
      <c r="G34" s="49"/>
      <c r="H34" s="49"/>
      <c r="I34" s="49"/>
      <c r="J34" s="49"/>
    </row>
    <row r="35" spans="1:10">
      <c r="A35" s="66" t="s">
        <v>509</v>
      </c>
      <c r="B35" s="48" t="s">
        <v>393</v>
      </c>
      <c r="C35" s="12" t="s">
        <v>393</v>
      </c>
      <c r="D35" s="49" t="s">
        <v>393</v>
      </c>
      <c r="E35" s="49" t="s">
        <v>393</v>
      </c>
      <c r="F35" s="49" t="s">
        <v>393</v>
      </c>
      <c r="G35" s="49" t="s">
        <v>393</v>
      </c>
      <c r="H35" s="49">
        <v>33</v>
      </c>
      <c r="I35" s="49">
        <v>2195</v>
      </c>
      <c r="J35" s="49">
        <v>511</v>
      </c>
    </row>
    <row r="36" spans="1:10">
      <c r="A36" s="66" t="s">
        <v>510</v>
      </c>
      <c r="B36" s="12" t="s">
        <v>393</v>
      </c>
      <c r="C36" s="12" t="s">
        <v>393</v>
      </c>
      <c r="D36" s="49" t="s">
        <v>393</v>
      </c>
      <c r="E36" s="49" t="s">
        <v>393</v>
      </c>
      <c r="F36" s="49" t="s">
        <v>393</v>
      </c>
      <c r="G36" s="49" t="s">
        <v>393</v>
      </c>
      <c r="H36" s="49">
        <v>111</v>
      </c>
      <c r="I36" s="49">
        <v>23890</v>
      </c>
      <c r="J36" s="49">
        <v>1333</v>
      </c>
    </row>
    <row r="37" spans="1:10">
      <c r="A37" s="76" t="s">
        <v>511</v>
      </c>
      <c r="B37" s="81" t="s">
        <v>393</v>
      </c>
      <c r="C37" s="81" t="s">
        <v>393</v>
      </c>
      <c r="D37" s="78" t="s">
        <v>393</v>
      </c>
      <c r="E37" s="78" t="s">
        <v>393</v>
      </c>
      <c r="F37" s="78" t="s">
        <v>393</v>
      </c>
      <c r="G37" s="78" t="s">
        <v>393</v>
      </c>
      <c r="H37" s="78">
        <v>144</v>
      </c>
      <c r="I37" s="78">
        <v>26085</v>
      </c>
      <c r="J37" s="78">
        <v>1844</v>
      </c>
    </row>
    <row r="38" spans="1:10">
      <c r="A38" s="66"/>
      <c r="B38" s="48"/>
      <c r="C38" s="48"/>
      <c r="D38" s="49"/>
      <c r="E38" s="49"/>
      <c r="F38" s="49"/>
      <c r="G38" s="49"/>
      <c r="H38" s="49"/>
      <c r="I38" s="49"/>
      <c r="J38" s="49"/>
    </row>
    <row r="39" spans="1:10" ht="13.5" thickBot="1">
      <c r="A39" s="69" t="s">
        <v>512</v>
      </c>
      <c r="B39" s="55">
        <v>739</v>
      </c>
      <c r="C39" s="55" t="s">
        <v>393</v>
      </c>
      <c r="D39" s="56">
        <v>17265</v>
      </c>
      <c r="E39" s="56">
        <v>615</v>
      </c>
      <c r="F39" s="56">
        <v>210</v>
      </c>
      <c r="G39" s="56">
        <v>9870</v>
      </c>
      <c r="H39" s="56">
        <v>22034</v>
      </c>
      <c r="I39" s="56">
        <v>26085</v>
      </c>
      <c r="J39" s="56">
        <v>507127</v>
      </c>
    </row>
  </sheetData>
  <mergeCells count="13">
    <mergeCell ref="A1:J1"/>
    <mergeCell ref="B5:D6"/>
    <mergeCell ref="E5:J5"/>
    <mergeCell ref="A3:J3"/>
    <mergeCell ref="E6:G6"/>
    <mergeCell ref="H6:J6"/>
    <mergeCell ref="I7:I10"/>
    <mergeCell ref="J7:J10"/>
    <mergeCell ref="A2:J2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Hoja250">
    <pageSetUpPr fitToPage="1"/>
  </sheetPr>
  <dimension ref="B1:R87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2" width="21.28515625" style="149" customWidth="1"/>
    <col min="3" max="7" width="25" style="149" customWidth="1"/>
    <col min="8" max="8" width="3.140625" style="166" customWidth="1"/>
    <col min="9" max="9" width="13.85546875" style="149" customWidth="1"/>
    <col min="10" max="10" width="23" style="149" customWidth="1"/>
    <col min="11" max="16" width="14.85546875" style="149" customWidth="1"/>
    <col min="17" max="18" width="12.5703125" style="149" customWidth="1"/>
    <col min="19" max="16384" width="11.42578125" style="149"/>
  </cols>
  <sheetData>
    <row r="1" spans="2:9" s="2" customFormat="1" ht="18">
      <c r="B1" s="1522" t="s">
        <v>369</v>
      </c>
      <c r="C1" s="1522"/>
      <c r="D1" s="1522"/>
      <c r="E1" s="1522"/>
      <c r="F1" s="1522"/>
      <c r="G1" s="1522"/>
      <c r="H1" s="296"/>
      <c r="I1" s="1"/>
    </row>
    <row r="3" spans="2:9" s="3" customFormat="1" ht="15" customHeight="1">
      <c r="B3" s="1590" t="s">
        <v>1159</v>
      </c>
      <c r="C3" s="1590"/>
      <c r="D3" s="1590"/>
      <c r="E3" s="1590"/>
      <c r="F3" s="1590"/>
      <c r="G3" s="1590"/>
      <c r="H3" s="164"/>
    </row>
    <row r="4" spans="2:9" s="3" customFormat="1" ht="15" customHeight="1">
      <c r="B4" s="1590" t="s">
        <v>1160</v>
      </c>
      <c r="C4" s="1590"/>
      <c r="D4" s="1590"/>
      <c r="E4" s="1590"/>
      <c r="F4" s="1590"/>
      <c r="G4" s="1590"/>
      <c r="H4" s="164"/>
    </row>
    <row r="5" spans="2:9" s="3" customFormat="1" ht="14.25" customHeight="1" thickBot="1">
      <c r="B5" s="5"/>
      <c r="C5" s="6"/>
      <c r="D5" s="6"/>
      <c r="E5" s="6"/>
      <c r="F5" s="6"/>
      <c r="G5" s="6"/>
      <c r="H5" s="164"/>
    </row>
    <row r="6" spans="2:9">
      <c r="B6" s="1673" t="s">
        <v>372</v>
      </c>
      <c r="C6" s="1119" t="s">
        <v>1120</v>
      </c>
      <c r="D6" s="793"/>
      <c r="E6" s="1656" t="s">
        <v>1134</v>
      </c>
      <c r="F6" s="1221" t="s">
        <v>380</v>
      </c>
      <c r="G6" s="1757" t="s">
        <v>1161</v>
      </c>
    </row>
    <row r="7" spans="2:9" ht="19.5" customHeight="1">
      <c r="B7" s="1674"/>
      <c r="C7" s="1121" t="s">
        <v>1135</v>
      </c>
      <c r="D7" s="797"/>
      <c r="E7" s="1657"/>
      <c r="F7" s="1223" t="s">
        <v>1136</v>
      </c>
      <c r="G7" s="1758"/>
    </row>
    <row r="8" spans="2:9">
      <c r="B8" s="1674"/>
      <c r="C8" s="1224" t="s">
        <v>389</v>
      </c>
      <c r="D8" s="1224" t="s">
        <v>1095</v>
      </c>
      <c r="E8" s="1657"/>
      <c r="F8" s="1223" t="s">
        <v>1137</v>
      </c>
      <c r="G8" s="1758"/>
    </row>
    <row r="9" spans="2:9" ht="22.5" customHeight="1" thickBot="1">
      <c r="B9" s="1675"/>
      <c r="C9" s="1226" t="s">
        <v>376</v>
      </c>
      <c r="D9" s="1226" t="s">
        <v>376</v>
      </c>
      <c r="E9" s="1541"/>
      <c r="F9" s="1225" t="s">
        <v>517</v>
      </c>
      <c r="G9" s="1759"/>
    </row>
    <row r="10" spans="2:9" ht="18.75" customHeight="1">
      <c r="B10" s="14">
        <v>2004</v>
      </c>
      <c r="C10" s="419">
        <v>1.1559999999999999</v>
      </c>
      <c r="D10" s="419">
        <v>1.099</v>
      </c>
      <c r="E10" s="12">
        <v>16.391999999999999</v>
      </c>
      <c r="F10" s="12">
        <v>180.22747952684256</v>
      </c>
      <c r="G10" s="420">
        <v>19.806999999999999</v>
      </c>
      <c r="H10" s="209"/>
    </row>
    <row r="11" spans="2:9" ht="13.5" customHeight="1">
      <c r="B11" s="14">
        <v>2005</v>
      </c>
      <c r="C11" s="419">
        <v>1.1259999999999999</v>
      </c>
      <c r="D11" s="419">
        <v>1.089</v>
      </c>
      <c r="E11" s="12">
        <v>14</v>
      </c>
      <c r="F11" s="12">
        <v>169.77961432506888</v>
      </c>
      <c r="G11" s="420">
        <v>18.489000000000001</v>
      </c>
      <c r="H11" s="209"/>
    </row>
    <row r="12" spans="2:9">
      <c r="B12" s="14">
        <v>2006</v>
      </c>
      <c r="C12" s="419">
        <v>1.151</v>
      </c>
      <c r="D12" s="419">
        <v>0.92600000000000005</v>
      </c>
      <c r="E12" s="12">
        <v>16.448</v>
      </c>
      <c r="F12" s="12">
        <v>184.2008639308855</v>
      </c>
      <c r="G12" s="420">
        <v>17.056999999999999</v>
      </c>
      <c r="H12" s="209"/>
    </row>
    <row r="13" spans="2:9">
      <c r="B13" s="14">
        <v>2007</v>
      </c>
      <c r="C13" s="419">
        <v>0.97499999999999998</v>
      </c>
      <c r="D13" s="419">
        <v>0.83299999999999996</v>
      </c>
      <c r="E13" s="12">
        <v>16.411000000000001</v>
      </c>
      <c r="F13" s="12">
        <v>180.52821128451382</v>
      </c>
      <c r="G13" s="420">
        <v>15.038</v>
      </c>
      <c r="H13" s="209"/>
    </row>
    <row r="14" spans="2:9">
      <c r="B14" s="14">
        <v>2008</v>
      </c>
      <c r="C14" s="419">
        <v>0.51900000000000002</v>
      </c>
      <c r="D14" s="419">
        <v>0.51300000000000001</v>
      </c>
      <c r="E14" s="12">
        <v>14.739000000000001</v>
      </c>
      <c r="F14" s="12">
        <v>181.03313840155948</v>
      </c>
      <c r="G14" s="420">
        <v>9.2870000000000008</v>
      </c>
      <c r="H14" s="209"/>
    </row>
    <row r="15" spans="2:9">
      <c r="B15" s="14">
        <v>2009</v>
      </c>
      <c r="C15" s="419">
        <v>0.63900000000000001</v>
      </c>
      <c r="D15" s="419">
        <v>0.63400000000000001</v>
      </c>
      <c r="E15" s="12">
        <v>15.866</v>
      </c>
      <c r="F15" s="12">
        <v>103.23343848580441</v>
      </c>
      <c r="G15" s="420">
        <v>6.5449999999999999</v>
      </c>
      <c r="H15" s="209"/>
    </row>
    <row r="16" spans="2:9">
      <c r="B16" s="14">
        <v>2010</v>
      </c>
      <c r="C16" s="419">
        <v>0.51800000000000002</v>
      </c>
      <c r="D16" s="419">
        <v>0.51300000000000001</v>
      </c>
      <c r="E16" s="12">
        <v>14.83</v>
      </c>
      <c r="F16" s="12">
        <v>132.7485380116959</v>
      </c>
      <c r="G16" s="420">
        <v>6.81</v>
      </c>
      <c r="H16" s="209"/>
    </row>
    <row r="17" spans="2:8">
      <c r="B17" s="14">
        <v>2011</v>
      </c>
      <c r="C17" s="419">
        <v>0.64400000000000002</v>
      </c>
      <c r="D17" s="419">
        <v>0.50600000000000001</v>
      </c>
      <c r="E17" s="12">
        <v>12.802</v>
      </c>
      <c r="F17" s="12">
        <v>128.47826086956522</v>
      </c>
      <c r="G17" s="420">
        <v>6.5010000000000003</v>
      </c>
      <c r="H17" s="209"/>
    </row>
    <row r="18" spans="2:8">
      <c r="B18" s="14">
        <v>2012</v>
      </c>
      <c r="C18" s="419">
        <v>0.57499999999999996</v>
      </c>
      <c r="D18" s="419">
        <v>0.48299999999999998</v>
      </c>
      <c r="E18" s="12">
        <v>12.898999999999999</v>
      </c>
      <c r="F18" s="12">
        <v>161.44927536231882</v>
      </c>
      <c r="G18" s="420">
        <v>7.798</v>
      </c>
      <c r="H18" s="209"/>
    </row>
    <row r="19" spans="2:8">
      <c r="B19" s="14">
        <v>2013</v>
      </c>
      <c r="C19" s="419">
        <v>0.55200000000000005</v>
      </c>
      <c r="D19" s="419">
        <v>0.48399999999999999</v>
      </c>
      <c r="E19" s="12">
        <v>12.898999999999999</v>
      </c>
      <c r="F19" s="12">
        <v>228.32644628099175</v>
      </c>
      <c r="G19" s="420">
        <v>11.051</v>
      </c>
      <c r="H19" s="209"/>
    </row>
    <row r="20" spans="2:8" ht="13.5" thickBot="1">
      <c r="B20" s="297">
        <v>2014</v>
      </c>
      <c r="C20" s="425">
        <v>0.56899999999999995</v>
      </c>
      <c r="D20" s="425">
        <v>0.48399999999999999</v>
      </c>
      <c r="E20" s="335">
        <v>12.374000000000001</v>
      </c>
      <c r="F20" s="335">
        <f>G20/D20*10</f>
        <v>246.17768595041323</v>
      </c>
      <c r="G20" s="421">
        <v>11.914999999999999</v>
      </c>
      <c r="H20" s="209"/>
    </row>
    <row r="21" spans="2:8">
      <c r="B21" s="1530" t="s">
        <v>1162</v>
      </c>
      <c r="C21" s="1530"/>
      <c r="D21" s="1530"/>
      <c r="E21" s="1530"/>
      <c r="F21" s="1530"/>
      <c r="G21" s="1530"/>
      <c r="H21" s="1530"/>
    </row>
    <row r="41" spans="15:16">
      <c r="O41" s="543"/>
      <c r="P41" s="543"/>
    </row>
    <row r="42" spans="15:16">
      <c r="O42" s="543"/>
      <c r="P42" s="543"/>
    </row>
    <row r="43" spans="15:16">
      <c r="O43" s="543"/>
      <c r="P43" s="543"/>
    </row>
    <row r="47" spans="15:16">
      <c r="O47" s="543"/>
      <c r="P47" s="543"/>
    </row>
    <row r="48" spans="15:16">
      <c r="O48" s="543"/>
      <c r="P48" s="543"/>
    </row>
    <row r="49" spans="12:18">
      <c r="O49" s="543"/>
      <c r="P49" s="543"/>
    </row>
    <row r="50" spans="12:18">
      <c r="O50" s="543"/>
      <c r="P50" s="543"/>
    </row>
    <row r="51" spans="12:18">
      <c r="O51" s="543"/>
      <c r="P51" s="543"/>
    </row>
    <row r="52" spans="12:18">
      <c r="O52" s="543"/>
      <c r="P52" s="543"/>
    </row>
    <row r="53" spans="12:18">
      <c r="O53" s="543"/>
      <c r="P53" s="543"/>
    </row>
    <row r="54" spans="12:18">
      <c r="O54" s="543"/>
      <c r="P54" s="543"/>
    </row>
    <row r="55" spans="12:18">
      <c r="O55" s="543"/>
      <c r="P55" s="543"/>
    </row>
    <row r="56" spans="12:18">
      <c r="O56" s="543"/>
      <c r="P56" s="543"/>
    </row>
    <row r="57" spans="12:18">
      <c r="O57" s="543"/>
      <c r="P57" s="543"/>
    </row>
    <row r="58" spans="12:18">
      <c r="O58" s="543"/>
      <c r="P58" s="543"/>
    </row>
    <row r="59" spans="12:18">
      <c r="O59" s="543"/>
      <c r="P59" s="543"/>
    </row>
    <row r="60" spans="12:18">
      <c r="O60" s="543"/>
      <c r="P60" s="543"/>
    </row>
    <row r="61" spans="12:18">
      <c r="O61" s="543"/>
      <c r="P61" s="543"/>
    </row>
    <row r="62" spans="12:18">
      <c r="O62" s="543"/>
      <c r="P62" s="543"/>
    </row>
    <row r="63" spans="12:18">
      <c r="O63" s="543"/>
      <c r="P63" s="543"/>
    </row>
    <row r="64" spans="12:18">
      <c r="L64" s="543"/>
      <c r="M64" s="543"/>
      <c r="N64" s="543"/>
      <c r="O64" s="543"/>
      <c r="P64" s="543"/>
      <c r="R64" s="543"/>
    </row>
    <row r="65" spans="12:18">
      <c r="L65" s="543"/>
      <c r="M65" s="543"/>
      <c r="N65" s="543"/>
      <c r="O65" s="543"/>
      <c r="P65" s="543"/>
      <c r="R65" s="543"/>
    </row>
    <row r="66" spans="12:18">
      <c r="O66" s="543"/>
      <c r="P66" s="543"/>
    </row>
    <row r="67" spans="12:18">
      <c r="O67" s="543"/>
      <c r="P67" s="543"/>
    </row>
    <row r="68" spans="12:18">
      <c r="O68" s="543"/>
      <c r="P68" s="543"/>
    </row>
    <row r="69" spans="12:18">
      <c r="O69" s="543"/>
      <c r="P69" s="543"/>
    </row>
    <row r="70" spans="12:18">
      <c r="O70" s="543"/>
      <c r="P70" s="543"/>
    </row>
    <row r="71" spans="12:18">
      <c r="O71" s="543"/>
      <c r="P71" s="543"/>
    </row>
    <row r="72" spans="12:18">
      <c r="O72" s="543"/>
      <c r="P72" s="543"/>
    </row>
    <row r="73" spans="12:18">
      <c r="O73" s="543"/>
      <c r="P73" s="543"/>
    </row>
    <row r="74" spans="12:18">
      <c r="O74" s="543"/>
      <c r="P74" s="543"/>
    </row>
    <row r="75" spans="12:18">
      <c r="O75" s="543"/>
      <c r="P75" s="543"/>
    </row>
    <row r="76" spans="12:18">
      <c r="O76" s="543"/>
      <c r="P76" s="543"/>
    </row>
    <row r="77" spans="12:18">
      <c r="O77" s="543"/>
      <c r="P77" s="543"/>
    </row>
    <row r="78" spans="12:18">
      <c r="O78" s="543"/>
      <c r="P78" s="543"/>
    </row>
    <row r="79" spans="12:18">
      <c r="O79" s="543"/>
      <c r="P79" s="543"/>
    </row>
    <row r="80" spans="12:18">
      <c r="O80" s="543"/>
      <c r="P80" s="543"/>
    </row>
    <row r="81" spans="6:16">
      <c r="O81" s="543"/>
      <c r="P81" s="543"/>
    </row>
    <row r="85" spans="6:16">
      <c r="O85" s="543"/>
      <c r="P85" s="543"/>
    </row>
    <row r="87" spans="6:16">
      <c r="F87" s="544"/>
    </row>
  </sheetData>
  <mergeCells count="7">
    <mergeCell ref="B21:H21"/>
    <mergeCell ref="B1:G1"/>
    <mergeCell ref="B3:G3"/>
    <mergeCell ref="B6:B9"/>
    <mergeCell ref="E6:E9"/>
    <mergeCell ref="G6:G9"/>
    <mergeCell ref="B4:G4"/>
  </mergeCells>
  <phoneticPr fontId="0" type="noConversion"/>
  <printOptions horizontalCentered="1" gridLinesSet="0"/>
  <pageMargins left="0.75" right="0.51181102362204722" top="0.59055118110236227" bottom="1" header="0" footer="0"/>
  <pageSetup paperSize="9" scale="56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Hoja252">
    <pageSetUpPr fitToPage="1"/>
  </sheetPr>
  <dimension ref="A1:I3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42578125" style="37" customWidth="1"/>
    <col min="2" max="4" width="17" style="37" customWidth="1"/>
    <col min="5" max="6" width="18.85546875" style="37" customWidth="1"/>
    <col min="7" max="7" width="17" style="37" customWidth="1"/>
    <col min="8" max="9" width="17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1163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5" customHeight="1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</row>
    <row r="5" spans="1:9" s="91" customFormat="1" ht="14.25" customHeight="1" thickBot="1">
      <c r="A5" s="1746"/>
      <c r="B5" s="1746"/>
      <c r="C5" s="1746"/>
      <c r="D5" s="1746"/>
      <c r="E5" s="1746"/>
      <c r="F5" s="1746"/>
      <c r="G5" s="1746"/>
    </row>
    <row r="6" spans="1:9" ht="27.75" customHeight="1">
      <c r="A6" s="1231"/>
      <c r="B6" s="1761" t="s">
        <v>1088</v>
      </c>
      <c r="C6" s="1761"/>
      <c r="D6" s="1232" t="s">
        <v>1121</v>
      </c>
      <c r="E6" s="1761" t="s">
        <v>380</v>
      </c>
      <c r="F6" s="1761"/>
      <c r="G6" s="1577" t="s">
        <v>381</v>
      </c>
      <c r="H6" s="1577"/>
      <c r="I6" s="1760"/>
    </row>
    <row r="7" spans="1:9" ht="12.75" customHeight="1">
      <c r="A7" s="998" t="s">
        <v>552</v>
      </c>
      <c r="B7" s="1752" t="s">
        <v>1140</v>
      </c>
      <c r="C7" s="1752"/>
      <c r="D7" s="1228" t="s">
        <v>1092</v>
      </c>
      <c r="E7" s="1227" t="s">
        <v>1141</v>
      </c>
      <c r="F7" s="1227" t="s">
        <v>1142</v>
      </c>
      <c r="G7" s="1540" t="s">
        <v>1143</v>
      </c>
      <c r="H7" s="1540" t="s">
        <v>1123</v>
      </c>
      <c r="I7" s="1540" t="s">
        <v>1124</v>
      </c>
    </row>
    <row r="8" spans="1:9">
      <c r="A8" s="998" t="s">
        <v>531</v>
      </c>
      <c r="B8" s="1751" t="s">
        <v>389</v>
      </c>
      <c r="C8" s="1751" t="s">
        <v>1095</v>
      </c>
      <c r="D8" s="1752" t="s">
        <v>1096</v>
      </c>
      <c r="E8" s="1228" t="s">
        <v>1137</v>
      </c>
      <c r="F8" s="1228" t="s">
        <v>1092</v>
      </c>
      <c r="G8" s="1657"/>
      <c r="H8" s="1657"/>
      <c r="I8" s="1657"/>
    </row>
    <row r="9" spans="1:9" ht="13.5" thickBot="1">
      <c r="A9" s="1235"/>
      <c r="B9" s="1752"/>
      <c r="C9" s="1752"/>
      <c r="D9" s="1752"/>
      <c r="E9" s="1228" t="s">
        <v>384</v>
      </c>
      <c r="F9" s="1228" t="s">
        <v>1129</v>
      </c>
      <c r="G9" s="1657"/>
      <c r="H9" s="1657"/>
      <c r="I9" s="1657"/>
    </row>
    <row r="10" spans="1:9" ht="21.75" customHeight="1">
      <c r="A10" s="75" t="s">
        <v>452</v>
      </c>
      <c r="B10" s="45" t="s">
        <v>393</v>
      </c>
      <c r="C10" s="45" t="s">
        <v>393</v>
      </c>
      <c r="D10" s="45">
        <v>4227</v>
      </c>
      <c r="E10" s="126" t="s">
        <v>393</v>
      </c>
      <c r="F10" s="126">
        <v>67</v>
      </c>
      <c r="G10" s="126" t="s">
        <v>393</v>
      </c>
      <c r="H10" s="126">
        <v>283</v>
      </c>
      <c r="I10" s="46">
        <v>283</v>
      </c>
    </row>
    <row r="11" spans="1:9">
      <c r="A11" s="66" t="s">
        <v>453</v>
      </c>
      <c r="B11" s="12" t="s">
        <v>393</v>
      </c>
      <c r="C11" s="12" t="s">
        <v>393</v>
      </c>
      <c r="D11" s="48">
        <v>97</v>
      </c>
      <c r="E11" s="12" t="s">
        <v>393</v>
      </c>
      <c r="F11" s="12">
        <v>67</v>
      </c>
      <c r="G11" s="12" t="s">
        <v>393</v>
      </c>
      <c r="H11" s="12">
        <v>6</v>
      </c>
      <c r="I11" s="13">
        <v>6</v>
      </c>
    </row>
    <row r="12" spans="1:9">
      <c r="A12" s="66" t="s">
        <v>454</v>
      </c>
      <c r="B12" s="48" t="s">
        <v>393</v>
      </c>
      <c r="C12" s="48" t="s">
        <v>393</v>
      </c>
      <c r="D12" s="48">
        <v>312</v>
      </c>
      <c r="E12" s="12" t="s">
        <v>393</v>
      </c>
      <c r="F12" s="12">
        <v>67</v>
      </c>
      <c r="G12" s="12" t="s">
        <v>393</v>
      </c>
      <c r="H12" s="12">
        <v>21</v>
      </c>
      <c r="I12" s="49">
        <v>21</v>
      </c>
    </row>
    <row r="13" spans="1:9">
      <c r="A13" s="66" t="s">
        <v>455</v>
      </c>
      <c r="B13" s="12" t="s">
        <v>393</v>
      </c>
      <c r="C13" s="12" t="s">
        <v>393</v>
      </c>
      <c r="D13" s="48">
        <v>1338</v>
      </c>
      <c r="E13" s="12" t="s">
        <v>393</v>
      </c>
      <c r="F13" s="12">
        <v>67</v>
      </c>
      <c r="G13" s="12" t="s">
        <v>393</v>
      </c>
      <c r="H13" s="12">
        <v>90</v>
      </c>
      <c r="I13" s="13">
        <v>90</v>
      </c>
    </row>
    <row r="14" spans="1:9">
      <c r="A14" s="76" t="s">
        <v>456</v>
      </c>
      <c r="B14" s="77" t="s">
        <v>393</v>
      </c>
      <c r="C14" s="77" t="s">
        <v>393</v>
      </c>
      <c r="D14" s="77">
        <v>5974</v>
      </c>
      <c r="E14" s="81" t="s">
        <v>393</v>
      </c>
      <c r="F14" s="81">
        <v>67</v>
      </c>
      <c r="G14" s="81" t="s">
        <v>393</v>
      </c>
      <c r="H14" s="81">
        <v>400</v>
      </c>
      <c r="I14" s="78">
        <v>400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457</v>
      </c>
      <c r="B16" s="77" t="s">
        <v>393</v>
      </c>
      <c r="C16" s="77" t="s">
        <v>393</v>
      </c>
      <c r="D16" s="77">
        <v>6000</v>
      </c>
      <c r="E16" s="81" t="s">
        <v>393</v>
      </c>
      <c r="F16" s="81">
        <v>4</v>
      </c>
      <c r="G16" s="81" t="s">
        <v>393</v>
      </c>
      <c r="H16" s="81">
        <v>24</v>
      </c>
      <c r="I16" s="78">
        <v>24</v>
      </c>
    </row>
    <row r="17" spans="1:9">
      <c r="A17" s="68"/>
      <c r="B17" s="73"/>
      <c r="C17" s="73"/>
      <c r="D17" s="73"/>
      <c r="E17" s="79"/>
      <c r="F17" s="79"/>
      <c r="G17" s="79"/>
      <c r="H17" s="79"/>
      <c r="I17" s="74"/>
    </row>
    <row r="18" spans="1:9">
      <c r="A18" s="76" t="s">
        <v>474</v>
      </c>
      <c r="B18" s="77" t="s">
        <v>393</v>
      </c>
      <c r="C18" s="77" t="s">
        <v>393</v>
      </c>
      <c r="D18" s="77">
        <v>300</v>
      </c>
      <c r="E18" s="81" t="s">
        <v>393</v>
      </c>
      <c r="F18" s="81">
        <v>9</v>
      </c>
      <c r="G18" s="81" t="s">
        <v>393</v>
      </c>
      <c r="H18" s="81">
        <v>3</v>
      </c>
      <c r="I18" s="78">
        <v>3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>
      <c r="A20" s="66" t="s">
        <v>500</v>
      </c>
      <c r="B20" s="85">
        <v>13</v>
      </c>
      <c r="C20" s="48">
        <v>13</v>
      </c>
      <c r="D20" s="48" t="s">
        <v>393</v>
      </c>
      <c r="E20" s="85">
        <v>10923</v>
      </c>
      <c r="F20" s="12" t="s">
        <v>393</v>
      </c>
      <c r="G20" s="12">
        <v>142</v>
      </c>
      <c r="H20" s="12" t="s">
        <v>393</v>
      </c>
      <c r="I20" s="49">
        <v>142</v>
      </c>
    </row>
    <row r="21" spans="1:9">
      <c r="A21" s="66" t="s">
        <v>501</v>
      </c>
      <c r="B21" s="85">
        <v>1</v>
      </c>
      <c r="C21" s="48">
        <v>1</v>
      </c>
      <c r="D21" s="48" t="s">
        <v>393</v>
      </c>
      <c r="E21" s="85">
        <v>20000</v>
      </c>
      <c r="F21" s="12" t="s">
        <v>393</v>
      </c>
      <c r="G21" s="12">
        <v>20</v>
      </c>
      <c r="H21" s="12" t="s">
        <v>393</v>
      </c>
      <c r="I21" s="49">
        <v>20</v>
      </c>
    </row>
    <row r="22" spans="1:9">
      <c r="A22" s="66" t="s">
        <v>502</v>
      </c>
      <c r="B22" s="12">
        <v>3</v>
      </c>
      <c r="C22" s="12">
        <v>3</v>
      </c>
      <c r="D22" s="48" t="s">
        <v>393</v>
      </c>
      <c r="E22" s="12">
        <v>25000</v>
      </c>
      <c r="F22" s="12" t="s">
        <v>393</v>
      </c>
      <c r="G22" s="12">
        <v>75</v>
      </c>
      <c r="H22" s="12" t="s">
        <v>393</v>
      </c>
      <c r="I22" s="13">
        <v>75</v>
      </c>
    </row>
    <row r="23" spans="1:9">
      <c r="A23" s="66" t="s">
        <v>503</v>
      </c>
      <c r="B23" s="12">
        <v>3</v>
      </c>
      <c r="C23" s="12" t="s">
        <v>393</v>
      </c>
      <c r="D23" s="48" t="s">
        <v>393</v>
      </c>
      <c r="E23" s="12" t="s">
        <v>393</v>
      </c>
      <c r="F23" s="12" t="s">
        <v>393</v>
      </c>
      <c r="G23" s="12" t="s">
        <v>393</v>
      </c>
      <c r="H23" s="12" t="s">
        <v>393</v>
      </c>
      <c r="I23" s="13" t="s">
        <v>393</v>
      </c>
    </row>
    <row r="24" spans="1:9">
      <c r="A24" s="66" t="s">
        <v>506</v>
      </c>
      <c r="B24" s="48">
        <v>141</v>
      </c>
      <c r="C24" s="48">
        <v>59</v>
      </c>
      <c r="D24" s="48" t="s">
        <v>393</v>
      </c>
      <c r="E24" s="12">
        <v>17000</v>
      </c>
      <c r="F24" s="12" t="s">
        <v>393</v>
      </c>
      <c r="G24" s="12">
        <v>1003</v>
      </c>
      <c r="H24" s="12" t="s">
        <v>393</v>
      </c>
      <c r="I24" s="49">
        <v>1003</v>
      </c>
    </row>
    <row r="25" spans="1:9">
      <c r="A25" s="66" t="s">
        <v>507</v>
      </c>
      <c r="B25" s="85">
        <v>408</v>
      </c>
      <c r="C25" s="48">
        <v>408</v>
      </c>
      <c r="D25" s="48" t="s">
        <v>393</v>
      </c>
      <c r="E25" s="48">
        <v>25118</v>
      </c>
      <c r="F25" s="12" t="s">
        <v>393</v>
      </c>
      <c r="G25" s="12">
        <v>10248</v>
      </c>
      <c r="H25" s="12" t="s">
        <v>393</v>
      </c>
      <c r="I25" s="49">
        <v>10248</v>
      </c>
    </row>
    <row r="26" spans="1:9">
      <c r="A26" s="76" t="s">
        <v>508</v>
      </c>
      <c r="B26" s="77">
        <v>569</v>
      </c>
      <c r="C26" s="77">
        <v>484</v>
      </c>
      <c r="D26" s="77" t="s">
        <v>393</v>
      </c>
      <c r="E26" s="81">
        <v>23736</v>
      </c>
      <c r="F26" s="81" t="s">
        <v>393</v>
      </c>
      <c r="G26" s="81">
        <v>11488</v>
      </c>
      <c r="H26" s="81" t="s">
        <v>393</v>
      </c>
      <c r="I26" s="78">
        <v>11488</v>
      </c>
    </row>
    <row r="27" spans="1:9">
      <c r="A27" s="66"/>
      <c r="B27" s="48"/>
      <c r="C27" s="48"/>
      <c r="D27" s="48"/>
      <c r="E27" s="12"/>
      <c r="F27" s="12"/>
      <c r="G27" s="12"/>
      <c r="H27" s="12"/>
      <c r="I27" s="49"/>
    </row>
    <row r="28" spans="1:9">
      <c r="A28" s="66" t="s">
        <v>509</v>
      </c>
      <c r="B28" s="48" t="s">
        <v>393</v>
      </c>
      <c r="C28" s="48" t="s">
        <v>393</v>
      </c>
      <c r="D28" s="48">
        <v>100</v>
      </c>
      <c r="E28" s="12" t="s">
        <v>393</v>
      </c>
      <c r="F28" s="12" t="s">
        <v>393</v>
      </c>
      <c r="G28" s="12" t="s">
        <v>393</v>
      </c>
      <c r="H28" s="12" t="s">
        <v>393</v>
      </c>
      <c r="I28" s="49" t="s">
        <v>393</v>
      </c>
    </row>
    <row r="29" spans="1:9">
      <c r="A29" s="76" t="s">
        <v>511</v>
      </c>
      <c r="B29" s="77" t="s">
        <v>393</v>
      </c>
      <c r="C29" s="77" t="s">
        <v>393</v>
      </c>
      <c r="D29" s="77">
        <v>100</v>
      </c>
      <c r="E29" s="81" t="s">
        <v>393</v>
      </c>
      <c r="F29" s="81" t="s">
        <v>393</v>
      </c>
      <c r="G29" s="81" t="s">
        <v>393</v>
      </c>
      <c r="H29" s="81" t="s">
        <v>393</v>
      </c>
      <c r="I29" s="78" t="s">
        <v>393</v>
      </c>
    </row>
    <row r="30" spans="1:9">
      <c r="A30" s="66"/>
      <c r="B30" s="48"/>
      <c r="C30" s="48"/>
      <c r="D30" s="48"/>
      <c r="E30" s="12"/>
      <c r="F30" s="12"/>
      <c r="G30" s="12"/>
      <c r="H30" s="12"/>
      <c r="I30" s="49"/>
    </row>
    <row r="31" spans="1:9" ht="13.5" thickBot="1">
      <c r="A31" s="69" t="s">
        <v>512</v>
      </c>
      <c r="B31" s="55">
        <v>569</v>
      </c>
      <c r="C31" s="55">
        <v>484</v>
      </c>
      <c r="D31" s="55">
        <v>12374</v>
      </c>
      <c r="E31" s="205">
        <v>23736</v>
      </c>
      <c r="F31" s="205">
        <v>35</v>
      </c>
      <c r="G31" s="205">
        <v>11488</v>
      </c>
      <c r="H31" s="205">
        <v>427</v>
      </c>
      <c r="I31" s="56">
        <v>11915</v>
      </c>
    </row>
  </sheetData>
  <mergeCells count="15">
    <mergeCell ref="A2:G2"/>
    <mergeCell ref="A5:G5"/>
    <mergeCell ref="A1:I1"/>
    <mergeCell ref="A3:I3"/>
    <mergeCell ref="A4:I4"/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Hoja253">
    <pageSetUpPr fitToPage="1"/>
  </sheetPr>
  <dimension ref="B1:L86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.85546875" style="149" customWidth="1"/>
    <col min="2" max="2" width="17.42578125" style="149" customWidth="1"/>
    <col min="3" max="9" width="22.140625" style="149" customWidth="1"/>
    <col min="10" max="10" width="2" style="149" customWidth="1"/>
    <col min="11" max="11" width="11.42578125" style="149"/>
    <col min="12" max="12" width="14.85546875" style="149" customWidth="1"/>
    <col min="13" max="16384" width="11.42578125" style="149"/>
  </cols>
  <sheetData>
    <row r="1" spans="2:9" s="2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3" spans="2:9" s="416" customFormat="1" ht="15" customHeight="1">
      <c r="B3" s="1590" t="s">
        <v>1164</v>
      </c>
      <c r="C3" s="1590"/>
      <c r="D3" s="1590"/>
      <c r="E3" s="1590"/>
      <c r="F3" s="1590"/>
      <c r="G3" s="1590"/>
      <c r="H3" s="1590"/>
      <c r="I3" s="1590"/>
    </row>
    <row r="4" spans="2:9" s="416" customFormat="1" ht="15" customHeight="1">
      <c r="B4" s="1590" t="s">
        <v>1165</v>
      </c>
      <c r="C4" s="1590"/>
      <c r="D4" s="1590"/>
      <c r="E4" s="1590"/>
      <c r="F4" s="1590"/>
      <c r="G4" s="1590"/>
      <c r="H4" s="1590"/>
      <c r="I4" s="1590"/>
    </row>
    <row r="5" spans="2:9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9" s="1120" customFormat="1" ht="18.75" customHeight="1">
      <c r="B6" s="1673" t="s">
        <v>372</v>
      </c>
      <c r="C6" s="1119" t="s">
        <v>1120</v>
      </c>
      <c r="D6" s="793"/>
      <c r="E6" s="1656" t="s">
        <v>1134</v>
      </c>
      <c r="F6" s="1221" t="s">
        <v>380</v>
      </c>
      <c r="G6" s="1762" t="s">
        <v>1161</v>
      </c>
      <c r="H6" s="725" t="s">
        <v>514</v>
      </c>
      <c r="I6" s="1757" t="s">
        <v>1166</v>
      </c>
    </row>
    <row r="7" spans="2:9" s="1120" customFormat="1" ht="18.75" customHeight="1">
      <c r="B7" s="1674"/>
      <c r="C7" s="1121" t="s">
        <v>1135</v>
      </c>
      <c r="D7" s="797"/>
      <c r="E7" s="1657"/>
      <c r="F7" s="1223" t="s">
        <v>1136</v>
      </c>
      <c r="G7" s="1713"/>
      <c r="H7" s="782" t="s">
        <v>515</v>
      </c>
      <c r="I7" s="1758"/>
    </row>
    <row r="8" spans="2:9" s="1120" customFormat="1" ht="18.75" customHeight="1">
      <c r="B8" s="1674"/>
      <c r="C8" s="1224" t="s">
        <v>389</v>
      </c>
      <c r="D8" s="1224" t="s">
        <v>1095</v>
      </c>
      <c r="E8" s="1657"/>
      <c r="F8" s="1223" t="s">
        <v>1137</v>
      </c>
      <c r="G8" s="1713"/>
      <c r="H8" s="782" t="s">
        <v>518</v>
      </c>
      <c r="I8" s="1758"/>
    </row>
    <row r="9" spans="2:9" s="1120" customFormat="1" ht="18.75" customHeight="1" thickBot="1">
      <c r="B9" s="1675"/>
      <c r="C9" s="1226" t="s">
        <v>376</v>
      </c>
      <c r="D9" s="1226" t="s">
        <v>376</v>
      </c>
      <c r="E9" s="1541"/>
      <c r="F9" s="1225" t="s">
        <v>517</v>
      </c>
      <c r="G9" s="1626"/>
      <c r="H9" s="1226" t="s">
        <v>519</v>
      </c>
      <c r="I9" s="1759"/>
    </row>
    <row r="10" spans="2:9" ht="24" customHeight="1">
      <c r="B10" s="14">
        <v>2004</v>
      </c>
      <c r="C10" s="419">
        <v>118.35599999999999</v>
      </c>
      <c r="D10" s="419">
        <v>104.17100000000001</v>
      </c>
      <c r="E10" s="12">
        <v>51.094000000000001</v>
      </c>
      <c r="F10" s="209">
        <v>236.13289687149012</v>
      </c>
      <c r="G10" s="419">
        <v>2459.8200000000002</v>
      </c>
      <c r="H10" s="426">
        <v>25.51</v>
      </c>
      <c r="I10" s="13">
        <v>627500.08200000017</v>
      </c>
    </row>
    <row r="11" spans="2:9">
      <c r="B11" s="14">
        <v>2005</v>
      </c>
      <c r="C11" s="419">
        <v>121.044</v>
      </c>
      <c r="D11" s="419">
        <v>105.3</v>
      </c>
      <c r="E11" s="12">
        <v>50.363</v>
      </c>
      <c r="F11" s="209">
        <v>185.84264007597341</v>
      </c>
      <c r="G11" s="419">
        <v>1956.923</v>
      </c>
      <c r="H11" s="426">
        <v>25.08</v>
      </c>
      <c r="I11" s="13">
        <v>490796.28839999996</v>
      </c>
    </row>
    <row r="12" spans="2:9">
      <c r="B12" s="14">
        <v>2006</v>
      </c>
      <c r="C12" s="419">
        <v>121.292</v>
      </c>
      <c r="D12" s="419">
        <v>105.462</v>
      </c>
      <c r="E12" s="12">
        <v>40.195</v>
      </c>
      <c r="F12" s="209">
        <v>237.81542166846828</v>
      </c>
      <c r="G12" s="419">
        <v>2508.049</v>
      </c>
      <c r="H12" s="426">
        <v>19.89</v>
      </c>
      <c r="I12" s="13">
        <v>498850.9461</v>
      </c>
    </row>
    <row r="13" spans="2:9">
      <c r="B13" s="14">
        <v>2007</v>
      </c>
      <c r="C13" s="419">
        <v>121.727</v>
      </c>
      <c r="D13" s="419">
        <v>107.431</v>
      </c>
      <c r="E13" s="12">
        <v>38.76</v>
      </c>
      <c r="F13" s="209">
        <v>184.99613705541233</v>
      </c>
      <c r="G13" s="419">
        <v>1987.432</v>
      </c>
      <c r="H13" s="426">
        <v>22.25</v>
      </c>
      <c r="I13" s="13">
        <v>442203.62</v>
      </c>
    </row>
    <row r="14" spans="2:9">
      <c r="B14" s="14">
        <v>2008</v>
      </c>
      <c r="C14" s="419">
        <v>119.875</v>
      </c>
      <c r="D14" s="419">
        <v>105.578</v>
      </c>
      <c r="E14" s="12">
        <v>42.344999999999999</v>
      </c>
      <c r="F14" s="209">
        <v>211.020856617856</v>
      </c>
      <c r="G14" s="419">
        <v>2227.9160000000002</v>
      </c>
      <c r="H14" s="426">
        <v>25.63</v>
      </c>
      <c r="I14" s="13">
        <v>571014.87080000003</v>
      </c>
    </row>
    <row r="15" spans="2:9">
      <c r="B15" s="14">
        <v>2009</v>
      </c>
      <c r="C15" s="419">
        <v>119.154</v>
      </c>
      <c r="D15" s="419">
        <v>105.039</v>
      </c>
      <c r="E15" s="12">
        <v>43.656999999999996</v>
      </c>
      <c r="F15" s="209">
        <v>190.41965365245289</v>
      </c>
      <c r="G15" s="419">
        <v>2000.1489999999999</v>
      </c>
      <c r="H15" s="426">
        <v>28.83</v>
      </c>
      <c r="I15" s="13">
        <v>576642.95669999998</v>
      </c>
    </row>
    <row r="16" spans="2:9">
      <c r="B16" s="14">
        <v>2010</v>
      </c>
      <c r="C16" s="419">
        <v>120.256</v>
      </c>
      <c r="D16" s="419">
        <v>108.166</v>
      </c>
      <c r="E16" s="12">
        <v>43.497999999999998</v>
      </c>
      <c r="F16" s="209">
        <v>203.10356304199101</v>
      </c>
      <c r="G16" s="419">
        <v>2196.89</v>
      </c>
      <c r="H16" s="426">
        <v>27.52</v>
      </c>
      <c r="I16" s="13">
        <v>604584.12800000003</v>
      </c>
    </row>
    <row r="17" spans="2:9">
      <c r="B17" s="14">
        <v>2011</v>
      </c>
      <c r="C17" s="419">
        <v>120.212</v>
      </c>
      <c r="D17" s="419">
        <v>108.36499999999999</v>
      </c>
      <c r="E17" s="12">
        <v>39.508000000000003</v>
      </c>
      <c r="F17" s="209">
        <v>195.36926129285288</v>
      </c>
      <c r="G17" s="419">
        <v>2117.1190000000001</v>
      </c>
      <c r="H17" s="426">
        <v>24.06</v>
      </c>
      <c r="I17" s="13">
        <v>509378.83139999997</v>
      </c>
    </row>
    <row r="18" spans="2:9">
      <c r="B18" s="14">
        <v>2012</v>
      </c>
      <c r="C18" s="419">
        <v>115.92700000000001</v>
      </c>
      <c r="D18" s="419">
        <v>104.389</v>
      </c>
      <c r="E18" s="12">
        <v>32.033999999999999</v>
      </c>
      <c r="F18" s="209">
        <v>179.2588299533476</v>
      </c>
      <c r="G18" s="419">
        <v>1871.2650000000001</v>
      </c>
      <c r="H18" s="426">
        <v>21.87</v>
      </c>
      <c r="I18" s="13">
        <v>409245.65550000005</v>
      </c>
    </row>
    <row r="19" spans="2:9">
      <c r="B19" s="14">
        <v>2013</v>
      </c>
      <c r="C19" s="419">
        <v>114.07599999999999</v>
      </c>
      <c r="D19" s="419">
        <v>103.117</v>
      </c>
      <c r="E19" s="12">
        <v>32.107999999999997</v>
      </c>
      <c r="F19" s="209">
        <v>213.24573057788723</v>
      </c>
      <c r="G19" s="419">
        <v>2198.9259999999999</v>
      </c>
      <c r="H19" s="426">
        <v>25.38</v>
      </c>
      <c r="I19" s="13">
        <v>558087.41879999998</v>
      </c>
    </row>
    <row r="20" spans="2:9" ht="13.5" thickBot="1">
      <c r="B20" s="297">
        <v>2014</v>
      </c>
      <c r="C20" s="419">
        <v>113.102</v>
      </c>
      <c r="D20" s="419">
        <v>101.617</v>
      </c>
      <c r="E20" s="12">
        <v>27.928000000000001</v>
      </c>
      <c r="F20" s="209">
        <f>+G20/D20*10</f>
        <v>235.18643534054337</v>
      </c>
      <c r="G20" s="419">
        <v>2389.8939999999998</v>
      </c>
      <c r="H20" s="1396">
        <v>26.57</v>
      </c>
      <c r="I20" s="17">
        <v>634994.83579999988</v>
      </c>
    </row>
    <row r="21" spans="2:9">
      <c r="B21" s="152" t="s">
        <v>1162</v>
      </c>
      <c r="C21" s="152"/>
      <c r="D21" s="152"/>
      <c r="E21" s="152"/>
      <c r="F21" s="152"/>
      <c r="G21" s="152"/>
      <c r="H21" s="152"/>
      <c r="I21" s="152"/>
    </row>
    <row r="22" spans="2:9">
      <c r="F22" s="209"/>
    </row>
    <row r="63" spans="12:12">
      <c r="L63" s="543"/>
    </row>
    <row r="64" spans="12:12">
      <c r="L64" s="543"/>
    </row>
    <row r="86" spans="6:6">
      <c r="F86" s="544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Hoja254">
    <pageSetUpPr fitToPage="1"/>
  </sheetPr>
  <dimension ref="A1:I4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42578125" style="37" customWidth="1"/>
    <col min="2" max="7" width="16.85546875" style="37" customWidth="1"/>
    <col min="8" max="9" width="16.85546875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1167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5" customHeight="1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</row>
    <row r="5" spans="1:9" s="91" customFormat="1" ht="14.25" customHeight="1" thickBot="1">
      <c r="A5" s="1746"/>
      <c r="B5" s="1746"/>
      <c r="C5" s="1746"/>
      <c r="D5" s="1746"/>
      <c r="E5" s="1746"/>
      <c r="F5" s="1746"/>
      <c r="G5" s="1746"/>
    </row>
    <row r="6" spans="1:9" ht="22.5" customHeight="1">
      <c r="A6" s="1231"/>
      <c r="B6" s="1761" t="s">
        <v>1088</v>
      </c>
      <c r="C6" s="1761"/>
      <c r="D6" s="1232" t="s">
        <v>1121</v>
      </c>
      <c r="E6" s="1761" t="s">
        <v>380</v>
      </c>
      <c r="F6" s="1761"/>
      <c r="G6" s="1763" t="s">
        <v>381</v>
      </c>
      <c r="H6" s="1763"/>
      <c r="I6" s="1531"/>
    </row>
    <row r="7" spans="1:9" ht="22.5" customHeight="1">
      <c r="A7" s="998" t="s">
        <v>552</v>
      </c>
      <c r="B7" s="1752" t="s">
        <v>1140</v>
      </c>
      <c r="C7" s="1752"/>
      <c r="D7" s="1228" t="s">
        <v>1092</v>
      </c>
      <c r="E7" s="1227" t="s">
        <v>1141</v>
      </c>
      <c r="F7" s="1227" t="s">
        <v>1142</v>
      </c>
      <c r="G7" s="1540" t="s">
        <v>1143</v>
      </c>
      <c r="H7" s="1540" t="s">
        <v>1123</v>
      </c>
      <c r="I7" s="1699" t="s">
        <v>1124</v>
      </c>
    </row>
    <row r="8" spans="1:9" ht="22.5" customHeight="1">
      <c r="A8" s="998" t="s">
        <v>531</v>
      </c>
      <c r="B8" s="1751" t="s">
        <v>389</v>
      </c>
      <c r="C8" s="1751" t="s">
        <v>1095</v>
      </c>
      <c r="D8" s="1752" t="s">
        <v>1096</v>
      </c>
      <c r="E8" s="1228" t="s">
        <v>1137</v>
      </c>
      <c r="F8" s="1228" t="s">
        <v>1092</v>
      </c>
      <c r="G8" s="1657"/>
      <c r="H8" s="1657"/>
      <c r="I8" s="1543"/>
    </row>
    <row r="9" spans="1:9" ht="22.5" customHeight="1" thickBot="1">
      <c r="A9" s="1235"/>
      <c r="B9" s="1752"/>
      <c r="C9" s="1752"/>
      <c r="D9" s="1752"/>
      <c r="E9" s="1228" t="s">
        <v>384</v>
      </c>
      <c r="F9" s="1228" t="s">
        <v>1129</v>
      </c>
      <c r="G9" s="1657"/>
      <c r="H9" s="1657"/>
      <c r="I9" s="1544"/>
    </row>
    <row r="10" spans="1:9" ht="21.75" customHeight="1">
      <c r="A10" s="75" t="s">
        <v>452</v>
      </c>
      <c r="B10" s="45" t="s">
        <v>393</v>
      </c>
      <c r="C10" s="45" t="s">
        <v>393</v>
      </c>
      <c r="D10" s="45">
        <v>8455</v>
      </c>
      <c r="E10" s="126" t="s">
        <v>393</v>
      </c>
      <c r="F10" s="126">
        <v>20</v>
      </c>
      <c r="G10" s="126" t="s">
        <v>393</v>
      </c>
      <c r="H10" s="126">
        <v>169</v>
      </c>
      <c r="I10" s="46">
        <v>169</v>
      </c>
    </row>
    <row r="11" spans="1:9">
      <c r="A11" s="66" t="s">
        <v>453</v>
      </c>
      <c r="B11" s="12" t="s">
        <v>393</v>
      </c>
      <c r="C11" s="12" t="s">
        <v>393</v>
      </c>
      <c r="D11" s="48">
        <v>195</v>
      </c>
      <c r="E11" s="12" t="s">
        <v>393</v>
      </c>
      <c r="F11" s="12">
        <v>20</v>
      </c>
      <c r="G11" s="12" t="s">
        <v>393</v>
      </c>
      <c r="H11" s="12">
        <v>4</v>
      </c>
      <c r="I11" s="13">
        <v>4</v>
      </c>
    </row>
    <row r="12" spans="1:9">
      <c r="A12" s="66" t="s">
        <v>454</v>
      </c>
      <c r="B12" s="48" t="s">
        <v>393</v>
      </c>
      <c r="C12" s="48" t="s">
        <v>393</v>
      </c>
      <c r="D12" s="48">
        <v>624</v>
      </c>
      <c r="E12" s="12" t="s">
        <v>393</v>
      </c>
      <c r="F12" s="12">
        <v>20</v>
      </c>
      <c r="G12" s="12" t="s">
        <v>393</v>
      </c>
      <c r="H12" s="12">
        <v>12</v>
      </c>
      <c r="I12" s="49">
        <v>12</v>
      </c>
    </row>
    <row r="13" spans="1:9">
      <c r="A13" s="66" t="s">
        <v>455</v>
      </c>
      <c r="B13" s="12" t="s">
        <v>393</v>
      </c>
      <c r="C13" s="12" t="s">
        <v>393</v>
      </c>
      <c r="D13" s="48">
        <v>2676</v>
      </c>
      <c r="E13" s="12" t="s">
        <v>393</v>
      </c>
      <c r="F13" s="12">
        <v>20</v>
      </c>
      <c r="G13" s="12" t="s">
        <v>393</v>
      </c>
      <c r="H13" s="12">
        <v>54</v>
      </c>
      <c r="I13" s="13">
        <v>54</v>
      </c>
    </row>
    <row r="14" spans="1:9">
      <c r="A14" s="76" t="s">
        <v>456</v>
      </c>
      <c r="B14" s="77" t="s">
        <v>393</v>
      </c>
      <c r="C14" s="77" t="s">
        <v>393</v>
      </c>
      <c r="D14" s="77">
        <v>11950</v>
      </c>
      <c r="E14" s="81" t="s">
        <v>393</v>
      </c>
      <c r="F14" s="81">
        <v>20</v>
      </c>
      <c r="G14" s="81" t="s">
        <v>393</v>
      </c>
      <c r="H14" s="81">
        <v>239</v>
      </c>
      <c r="I14" s="78">
        <v>239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66" t="s">
        <v>469</v>
      </c>
      <c r="B16" s="83">
        <v>1</v>
      </c>
      <c r="C16" s="83">
        <v>1</v>
      </c>
      <c r="D16" s="48" t="s">
        <v>393</v>
      </c>
      <c r="E16" s="83">
        <v>17460</v>
      </c>
      <c r="F16" s="83" t="s">
        <v>393</v>
      </c>
      <c r="G16" s="83">
        <v>17</v>
      </c>
      <c r="H16" s="83" t="s">
        <v>393</v>
      </c>
      <c r="I16" s="84">
        <v>17</v>
      </c>
    </row>
    <row r="17" spans="1:9">
      <c r="A17" s="66" t="s">
        <v>472</v>
      </c>
      <c r="B17" s="83">
        <v>7253</v>
      </c>
      <c r="C17" s="83">
        <v>7023</v>
      </c>
      <c r="D17" s="48" t="s">
        <v>393</v>
      </c>
      <c r="E17" s="83">
        <v>21928</v>
      </c>
      <c r="F17" s="83" t="s">
        <v>393</v>
      </c>
      <c r="G17" s="83">
        <v>154000</v>
      </c>
      <c r="H17" s="83" t="s">
        <v>393</v>
      </c>
      <c r="I17" s="13">
        <v>154000</v>
      </c>
    </row>
    <row r="18" spans="1:9">
      <c r="A18" s="76" t="s">
        <v>473</v>
      </c>
      <c r="B18" s="77">
        <v>7254</v>
      </c>
      <c r="C18" s="77">
        <v>7024</v>
      </c>
      <c r="D18" s="77" t="s">
        <v>393</v>
      </c>
      <c r="E18" s="81">
        <v>21927</v>
      </c>
      <c r="F18" s="81" t="s">
        <v>393</v>
      </c>
      <c r="G18" s="81">
        <v>154017</v>
      </c>
      <c r="H18" s="81" t="s">
        <v>393</v>
      </c>
      <c r="I18" s="78">
        <v>154017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>
      <c r="A20" s="76" t="s">
        <v>474</v>
      </c>
      <c r="B20" s="77">
        <v>261</v>
      </c>
      <c r="C20" s="77">
        <v>235</v>
      </c>
      <c r="D20" s="77" t="s">
        <v>393</v>
      </c>
      <c r="E20" s="81">
        <v>7813</v>
      </c>
      <c r="F20" s="81" t="s">
        <v>393</v>
      </c>
      <c r="G20" s="81">
        <v>1836</v>
      </c>
      <c r="H20" s="81" t="s">
        <v>393</v>
      </c>
      <c r="I20" s="78">
        <v>1836</v>
      </c>
    </row>
    <row r="21" spans="1:9">
      <c r="A21" s="66"/>
      <c r="B21" s="48"/>
      <c r="C21" s="48"/>
      <c r="D21" s="48"/>
      <c r="E21" s="12"/>
      <c r="F21" s="12"/>
      <c r="G21" s="12"/>
      <c r="H21" s="12"/>
      <c r="I21" s="49"/>
    </row>
    <row r="22" spans="1:9">
      <c r="A22" s="66" t="s">
        <v>492</v>
      </c>
      <c r="B22" s="83">
        <v>6865</v>
      </c>
      <c r="C22" s="83">
        <v>5661</v>
      </c>
      <c r="D22" s="48" t="s">
        <v>393</v>
      </c>
      <c r="E22" s="83">
        <v>22695</v>
      </c>
      <c r="F22" s="83" t="s">
        <v>393</v>
      </c>
      <c r="G22" s="83">
        <v>128479</v>
      </c>
      <c r="H22" s="83" t="s">
        <v>393</v>
      </c>
      <c r="I22" s="13">
        <v>128479</v>
      </c>
    </row>
    <row r="23" spans="1:9">
      <c r="A23" s="66" t="s">
        <v>493</v>
      </c>
      <c r="B23" s="83">
        <v>31206</v>
      </c>
      <c r="C23" s="83">
        <v>29126</v>
      </c>
      <c r="D23" s="48" t="s">
        <v>393</v>
      </c>
      <c r="E23" s="83">
        <v>23619</v>
      </c>
      <c r="F23" s="83" t="s">
        <v>393</v>
      </c>
      <c r="G23" s="83">
        <v>687935</v>
      </c>
      <c r="H23" s="83" t="s">
        <v>393</v>
      </c>
      <c r="I23" s="13">
        <v>687935</v>
      </c>
    </row>
    <row r="24" spans="1:9">
      <c r="A24" s="66" t="s">
        <v>494</v>
      </c>
      <c r="B24" s="85">
        <v>44246</v>
      </c>
      <c r="C24" s="85">
        <v>37801</v>
      </c>
      <c r="D24" s="48" t="s">
        <v>393</v>
      </c>
      <c r="E24" s="85">
        <v>23561</v>
      </c>
      <c r="F24" s="48" t="s">
        <v>393</v>
      </c>
      <c r="G24" s="85">
        <v>890612</v>
      </c>
      <c r="H24" s="48" t="s">
        <v>393</v>
      </c>
      <c r="I24" s="128">
        <v>890612</v>
      </c>
    </row>
    <row r="25" spans="1:9">
      <c r="A25" s="76" t="s">
        <v>495</v>
      </c>
      <c r="B25" s="77">
        <v>82317</v>
      </c>
      <c r="C25" s="77">
        <v>72588</v>
      </c>
      <c r="D25" s="77" t="s">
        <v>393</v>
      </c>
      <c r="E25" s="81">
        <v>23517</v>
      </c>
      <c r="F25" s="81" t="s">
        <v>393</v>
      </c>
      <c r="G25" s="81">
        <v>1707026</v>
      </c>
      <c r="H25" s="81" t="s">
        <v>393</v>
      </c>
      <c r="I25" s="78">
        <v>1707026</v>
      </c>
    </row>
    <row r="26" spans="1:9">
      <c r="A26" s="68"/>
      <c r="B26" s="73"/>
      <c r="C26" s="73"/>
      <c r="D26" s="73"/>
      <c r="E26" s="79"/>
      <c r="F26" s="79"/>
      <c r="G26" s="79"/>
      <c r="H26" s="79"/>
      <c r="I26" s="74"/>
    </row>
    <row r="27" spans="1:9">
      <c r="A27" s="76" t="s">
        <v>496</v>
      </c>
      <c r="B27" s="77">
        <v>5622</v>
      </c>
      <c r="C27" s="77">
        <v>5038</v>
      </c>
      <c r="D27" s="77" t="s">
        <v>393</v>
      </c>
      <c r="E27" s="81">
        <v>25001</v>
      </c>
      <c r="F27" s="81" t="s">
        <v>393</v>
      </c>
      <c r="G27" s="81">
        <v>125954</v>
      </c>
      <c r="H27" s="81" t="s">
        <v>393</v>
      </c>
      <c r="I27" s="78">
        <v>125954</v>
      </c>
    </row>
    <row r="28" spans="1:9">
      <c r="A28" s="66"/>
      <c r="B28" s="48"/>
      <c r="C28" s="48"/>
      <c r="D28" s="48"/>
      <c r="E28" s="12"/>
      <c r="F28" s="12"/>
      <c r="G28" s="12"/>
      <c r="H28" s="12"/>
      <c r="I28" s="49"/>
    </row>
    <row r="29" spans="1:9">
      <c r="A29" s="66" t="s">
        <v>497</v>
      </c>
      <c r="B29" s="85">
        <v>10</v>
      </c>
      <c r="C29" s="12">
        <v>10</v>
      </c>
      <c r="D29" s="48" t="s">
        <v>393</v>
      </c>
      <c r="E29" s="85">
        <v>20610</v>
      </c>
      <c r="F29" s="12" t="s">
        <v>393</v>
      </c>
      <c r="G29" s="12">
        <v>206</v>
      </c>
      <c r="H29" s="12" t="s">
        <v>393</v>
      </c>
      <c r="I29" s="13">
        <v>206</v>
      </c>
    </row>
    <row r="30" spans="1:9">
      <c r="A30" s="76" t="s">
        <v>499</v>
      </c>
      <c r="B30" s="77">
        <v>10</v>
      </c>
      <c r="C30" s="77">
        <v>10</v>
      </c>
      <c r="D30" s="77" t="s">
        <v>393</v>
      </c>
      <c r="E30" s="81">
        <v>20610</v>
      </c>
      <c r="F30" s="81" t="s">
        <v>393</v>
      </c>
      <c r="G30" s="81">
        <v>206</v>
      </c>
      <c r="H30" s="81" t="s">
        <v>393</v>
      </c>
      <c r="I30" s="78">
        <v>206</v>
      </c>
    </row>
    <row r="31" spans="1:9">
      <c r="A31" s="66"/>
      <c r="B31" s="48"/>
      <c r="C31" s="48"/>
      <c r="D31" s="48"/>
      <c r="E31" s="12"/>
      <c r="F31" s="12"/>
      <c r="G31" s="12"/>
      <c r="H31" s="12"/>
      <c r="I31" s="49"/>
    </row>
    <row r="32" spans="1:9">
      <c r="A32" s="66" t="s">
        <v>500</v>
      </c>
      <c r="B32" s="85">
        <v>2447</v>
      </c>
      <c r="C32" s="48">
        <v>2446</v>
      </c>
      <c r="D32" s="48" t="s">
        <v>393</v>
      </c>
      <c r="E32" s="85">
        <v>29494</v>
      </c>
      <c r="F32" s="12" t="s">
        <v>393</v>
      </c>
      <c r="G32" s="12">
        <v>72143</v>
      </c>
      <c r="H32" s="12" t="s">
        <v>393</v>
      </c>
      <c r="I32" s="49">
        <v>72143</v>
      </c>
    </row>
    <row r="33" spans="1:9">
      <c r="A33" s="66" t="s">
        <v>501</v>
      </c>
      <c r="B33" s="85">
        <v>583</v>
      </c>
      <c r="C33" s="48">
        <v>540</v>
      </c>
      <c r="D33" s="48" t="s">
        <v>393</v>
      </c>
      <c r="E33" s="85">
        <v>15231</v>
      </c>
      <c r="F33" s="12" t="s">
        <v>393</v>
      </c>
      <c r="G33" s="12">
        <v>8225</v>
      </c>
      <c r="H33" s="12" t="s">
        <v>393</v>
      </c>
      <c r="I33" s="49">
        <v>8225</v>
      </c>
    </row>
    <row r="34" spans="1:9">
      <c r="A34" s="66" t="s">
        <v>502</v>
      </c>
      <c r="B34" s="12">
        <v>488</v>
      </c>
      <c r="C34" s="12">
        <v>476</v>
      </c>
      <c r="D34" s="48" t="s">
        <v>393</v>
      </c>
      <c r="E34" s="12">
        <v>24027</v>
      </c>
      <c r="F34" s="12" t="s">
        <v>393</v>
      </c>
      <c r="G34" s="12">
        <v>11437</v>
      </c>
      <c r="H34" s="12" t="s">
        <v>393</v>
      </c>
      <c r="I34" s="13">
        <v>11437</v>
      </c>
    </row>
    <row r="35" spans="1:9">
      <c r="A35" s="66" t="s">
        <v>503</v>
      </c>
      <c r="B35" s="85">
        <v>18</v>
      </c>
      <c r="C35" s="48">
        <v>12</v>
      </c>
      <c r="D35" s="48">
        <v>58</v>
      </c>
      <c r="E35" s="85">
        <v>14835</v>
      </c>
      <c r="F35" s="12">
        <v>23</v>
      </c>
      <c r="G35" s="12">
        <v>178</v>
      </c>
      <c r="H35" s="12">
        <v>1</v>
      </c>
      <c r="I35" s="49">
        <v>179</v>
      </c>
    </row>
    <row r="36" spans="1:9">
      <c r="A36" s="66" t="s">
        <v>504</v>
      </c>
      <c r="B36" s="48">
        <v>8433</v>
      </c>
      <c r="C36" s="48">
        <v>7761</v>
      </c>
      <c r="D36" s="48" t="s">
        <v>393</v>
      </c>
      <c r="E36" s="12">
        <v>29127</v>
      </c>
      <c r="F36" s="12" t="s">
        <v>393</v>
      </c>
      <c r="G36" s="12">
        <v>226058</v>
      </c>
      <c r="H36" s="12" t="s">
        <v>393</v>
      </c>
      <c r="I36" s="49">
        <v>226058</v>
      </c>
    </row>
    <row r="37" spans="1:9">
      <c r="A37" s="66" t="s">
        <v>506</v>
      </c>
      <c r="B37" s="48">
        <v>1774</v>
      </c>
      <c r="C37" s="48">
        <v>1735</v>
      </c>
      <c r="D37" s="48" t="s">
        <v>393</v>
      </c>
      <c r="E37" s="12">
        <v>15576</v>
      </c>
      <c r="F37" s="12" t="s">
        <v>393</v>
      </c>
      <c r="G37" s="12">
        <v>27024</v>
      </c>
      <c r="H37" s="12" t="s">
        <v>393</v>
      </c>
      <c r="I37" s="49">
        <v>27024</v>
      </c>
    </row>
    <row r="38" spans="1:9">
      <c r="A38" s="66" t="s">
        <v>507</v>
      </c>
      <c r="B38" s="85">
        <v>3808</v>
      </c>
      <c r="C38" s="48">
        <v>3666</v>
      </c>
      <c r="D38" s="48" t="s">
        <v>393</v>
      </c>
      <c r="E38" s="85">
        <v>14890</v>
      </c>
      <c r="F38" s="12" t="s">
        <v>393</v>
      </c>
      <c r="G38" s="12">
        <v>54587</v>
      </c>
      <c r="H38" s="12" t="s">
        <v>393</v>
      </c>
      <c r="I38" s="49">
        <v>54587</v>
      </c>
    </row>
    <row r="39" spans="1:9">
      <c r="A39" s="76" t="s">
        <v>508</v>
      </c>
      <c r="B39" s="77">
        <v>17551</v>
      </c>
      <c r="C39" s="77">
        <v>16636</v>
      </c>
      <c r="D39" s="77">
        <v>58</v>
      </c>
      <c r="E39" s="81">
        <v>24023</v>
      </c>
      <c r="F39" s="81">
        <v>23</v>
      </c>
      <c r="G39" s="81">
        <v>399652</v>
      </c>
      <c r="H39" s="81">
        <v>1</v>
      </c>
      <c r="I39" s="78">
        <v>399653</v>
      </c>
    </row>
    <row r="40" spans="1:9">
      <c r="A40" s="66"/>
      <c r="B40" s="83"/>
      <c r="C40" s="83"/>
      <c r="D40" s="48"/>
      <c r="E40" s="83"/>
      <c r="F40" s="83"/>
      <c r="G40" s="83"/>
      <c r="H40" s="83"/>
      <c r="I40" s="13"/>
    </row>
    <row r="41" spans="1:9">
      <c r="A41" s="66" t="s">
        <v>509</v>
      </c>
      <c r="B41" s="48">
        <v>55</v>
      </c>
      <c r="C41" s="48">
        <v>55</v>
      </c>
      <c r="D41" s="48">
        <v>6085</v>
      </c>
      <c r="E41" s="12">
        <v>11000</v>
      </c>
      <c r="F41" s="12">
        <v>4</v>
      </c>
      <c r="G41" s="12">
        <v>607</v>
      </c>
      <c r="H41" s="12">
        <v>25</v>
      </c>
      <c r="I41" s="49">
        <v>632</v>
      </c>
    </row>
    <row r="42" spans="1:9">
      <c r="A42" s="66" t="s">
        <v>510</v>
      </c>
      <c r="B42" s="48">
        <v>32</v>
      </c>
      <c r="C42" s="48">
        <v>31</v>
      </c>
      <c r="D42" s="48">
        <v>9835</v>
      </c>
      <c r="E42" s="12">
        <v>8437</v>
      </c>
      <c r="F42" s="12">
        <v>7</v>
      </c>
      <c r="G42" s="12">
        <v>263</v>
      </c>
      <c r="H42" s="12">
        <v>68</v>
      </c>
      <c r="I42" s="49">
        <v>331</v>
      </c>
    </row>
    <row r="43" spans="1:9">
      <c r="A43" s="76" t="s">
        <v>511</v>
      </c>
      <c r="B43" s="77">
        <v>87</v>
      </c>
      <c r="C43" s="77">
        <v>86</v>
      </c>
      <c r="D43" s="77">
        <v>15920</v>
      </c>
      <c r="E43" s="81">
        <v>10076</v>
      </c>
      <c r="F43" s="81">
        <v>6</v>
      </c>
      <c r="G43" s="81">
        <v>870</v>
      </c>
      <c r="H43" s="81">
        <v>93</v>
      </c>
      <c r="I43" s="78">
        <v>963</v>
      </c>
    </row>
    <row r="44" spans="1:9">
      <c r="A44" s="66"/>
      <c r="B44" s="48"/>
      <c r="C44" s="48"/>
      <c r="D44" s="48"/>
      <c r="E44" s="12"/>
      <c r="F44" s="12"/>
      <c r="G44" s="12"/>
      <c r="H44" s="12"/>
      <c r="I44" s="49"/>
    </row>
    <row r="45" spans="1:9" ht="13.5" thickBot="1">
      <c r="A45" s="69" t="s">
        <v>512</v>
      </c>
      <c r="B45" s="55">
        <v>113102</v>
      </c>
      <c r="C45" s="55">
        <v>101617</v>
      </c>
      <c r="D45" s="55">
        <v>27928</v>
      </c>
      <c r="E45" s="205">
        <v>23515</v>
      </c>
      <c r="F45" s="205">
        <v>12</v>
      </c>
      <c r="G45" s="205">
        <v>2389561</v>
      </c>
      <c r="H45" s="205">
        <v>333</v>
      </c>
      <c r="I45" s="56">
        <v>2389894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Hoja255">
    <pageSetUpPr fitToPage="1"/>
  </sheetPr>
  <dimension ref="A1:L4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140625" style="37" customWidth="1"/>
    <col min="2" max="10" width="15.85546875" style="240" customWidth="1"/>
    <col min="11" max="16384" width="11.42578125" style="240"/>
  </cols>
  <sheetData>
    <row r="1" spans="1:12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</row>
    <row r="3" spans="1:12" s="91" customFormat="1" ht="15" customHeight="1">
      <c r="A3" s="1545" t="s">
        <v>1450</v>
      </c>
      <c r="B3" s="1545"/>
      <c r="C3" s="1545"/>
      <c r="D3" s="1545"/>
      <c r="E3" s="1545"/>
      <c r="F3" s="1545"/>
      <c r="G3" s="1545"/>
      <c r="H3" s="1545"/>
      <c r="I3" s="1545"/>
      <c r="J3" s="1545"/>
      <c r="K3" s="129"/>
      <c r="L3" s="129"/>
    </row>
    <row r="4" spans="1:12" s="91" customFormat="1" ht="13.5" customHeight="1" thickBot="1">
      <c r="A4" s="30"/>
      <c r="B4" s="301"/>
      <c r="C4" s="301"/>
      <c r="D4" s="301"/>
      <c r="E4" s="301"/>
      <c r="F4" s="301"/>
      <c r="G4" s="301"/>
      <c r="H4" s="301"/>
      <c r="I4" s="301"/>
      <c r="J4" s="301"/>
    </row>
    <row r="5" spans="1:12" ht="21" customHeight="1">
      <c r="A5" s="791"/>
      <c r="B5" s="1583" t="s">
        <v>1168</v>
      </c>
      <c r="C5" s="1534"/>
      <c r="D5" s="1535"/>
      <c r="E5" s="1583" t="s">
        <v>1169</v>
      </c>
      <c r="F5" s="1534"/>
      <c r="G5" s="1535"/>
      <c r="H5" s="1583" t="s">
        <v>1170</v>
      </c>
      <c r="I5" s="1534"/>
      <c r="J5" s="1534"/>
      <c r="K5" s="37"/>
    </row>
    <row r="6" spans="1:12" ht="21" customHeight="1">
      <c r="A6" s="1215"/>
      <c r="B6" s="1668"/>
      <c r="C6" s="1669"/>
      <c r="D6" s="1670"/>
      <c r="E6" s="1668"/>
      <c r="F6" s="1669"/>
      <c r="G6" s="1670"/>
      <c r="H6" s="1668"/>
      <c r="I6" s="1669"/>
      <c r="J6" s="1669"/>
      <c r="K6" s="37"/>
    </row>
    <row r="7" spans="1:12" ht="21" customHeight="1">
      <c r="A7" s="1215" t="s">
        <v>552</v>
      </c>
      <c r="B7" s="1222" t="s">
        <v>373</v>
      </c>
      <c r="C7" s="1540" t="s">
        <v>1148</v>
      </c>
      <c r="D7" s="1540" t="s">
        <v>381</v>
      </c>
      <c r="E7" s="1222" t="s">
        <v>373</v>
      </c>
      <c r="F7" s="1540" t="s">
        <v>1148</v>
      </c>
      <c r="G7" s="1540" t="s">
        <v>381</v>
      </c>
      <c r="H7" s="1222" t="s">
        <v>373</v>
      </c>
      <c r="I7" s="1540" t="s">
        <v>1148</v>
      </c>
      <c r="J7" s="1699" t="s">
        <v>381</v>
      </c>
      <c r="K7" s="37"/>
    </row>
    <row r="8" spans="1:12" ht="21" customHeight="1">
      <c r="A8" s="1215" t="s">
        <v>531</v>
      </c>
      <c r="B8" s="1223" t="s">
        <v>1149</v>
      </c>
      <c r="C8" s="1657"/>
      <c r="D8" s="1657"/>
      <c r="E8" s="1223" t="s">
        <v>1149</v>
      </c>
      <c r="F8" s="1657"/>
      <c r="G8" s="1657"/>
      <c r="H8" s="1223" t="s">
        <v>1149</v>
      </c>
      <c r="I8" s="1657"/>
      <c r="J8" s="1543"/>
      <c r="K8" s="37"/>
    </row>
    <row r="9" spans="1:12" ht="21" customHeight="1">
      <c r="A9" s="743"/>
      <c r="B9" s="1223" t="s">
        <v>1150</v>
      </c>
      <c r="C9" s="1657"/>
      <c r="D9" s="1657"/>
      <c r="E9" s="1223" t="s">
        <v>1150</v>
      </c>
      <c r="F9" s="1657"/>
      <c r="G9" s="1657"/>
      <c r="H9" s="1223" t="s">
        <v>1150</v>
      </c>
      <c r="I9" s="1657"/>
      <c r="J9" s="1543"/>
      <c r="K9" s="37"/>
    </row>
    <row r="10" spans="1:12" ht="21" customHeight="1" thickBot="1">
      <c r="A10" s="743"/>
      <c r="B10" s="1223" t="s">
        <v>383</v>
      </c>
      <c r="C10" s="1657"/>
      <c r="D10" s="1657"/>
      <c r="E10" s="1223" t="s">
        <v>383</v>
      </c>
      <c r="F10" s="1657"/>
      <c r="G10" s="1657"/>
      <c r="H10" s="1223" t="s">
        <v>383</v>
      </c>
      <c r="I10" s="1657"/>
      <c r="J10" s="1543"/>
      <c r="K10" s="37"/>
    </row>
    <row r="11" spans="1:12" ht="21" customHeight="1">
      <c r="A11" s="75" t="s">
        <v>452</v>
      </c>
      <c r="B11" s="45" t="s">
        <v>393</v>
      </c>
      <c r="C11" s="45" t="s">
        <v>393</v>
      </c>
      <c r="D11" s="45" t="s">
        <v>393</v>
      </c>
      <c r="E11" s="45" t="s">
        <v>393</v>
      </c>
      <c r="F11" s="45" t="s">
        <v>393</v>
      </c>
      <c r="G11" s="45" t="s">
        <v>393</v>
      </c>
      <c r="H11" s="45" t="s">
        <v>393</v>
      </c>
      <c r="I11" s="45">
        <v>8455</v>
      </c>
      <c r="J11" s="46">
        <v>169</v>
      </c>
      <c r="K11" s="37"/>
    </row>
    <row r="12" spans="1:12">
      <c r="A12" s="66" t="s">
        <v>453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48" t="s">
        <v>393</v>
      </c>
      <c r="I12" s="48">
        <v>195</v>
      </c>
      <c r="J12" s="49">
        <v>4</v>
      </c>
      <c r="K12" s="37"/>
    </row>
    <row r="13" spans="1:12">
      <c r="A13" s="66" t="s">
        <v>454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 t="s">
        <v>393</v>
      </c>
      <c r="H13" s="48" t="s">
        <v>393</v>
      </c>
      <c r="I13" s="48">
        <v>624</v>
      </c>
      <c r="J13" s="49">
        <v>12</v>
      </c>
      <c r="K13" s="37"/>
    </row>
    <row r="14" spans="1:12">
      <c r="A14" s="66" t="s">
        <v>455</v>
      </c>
      <c r="B14" s="48" t="s">
        <v>393</v>
      </c>
      <c r="C14" s="48" t="s">
        <v>393</v>
      </c>
      <c r="D14" s="48" t="s">
        <v>393</v>
      </c>
      <c r="E14" s="48" t="s">
        <v>393</v>
      </c>
      <c r="F14" s="48" t="s">
        <v>393</v>
      </c>
      <c r="G14" s="48" t="s">
        <v>393</v>
      </c>
      <c r="H14" s="48" t="s">
        <v>393</v>
      </c>
      <c r="I14" s="48">
        <v>2676</v>
      </c>
      <c r="J14" s="49">
        <v>54</v>
      </c>
    </row>
    <row r="15" spans="1:12">
      <c r="A15" s="76" t="s">
        <v>456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7" t="s">
        <v>393</v>
      </c>
      <c r="H15" s="77" t="s">
        <v>393</v>
      </c>
      <c r="I15" s="77">
        <v>11950</v>
      </c>
      <c r="J15" s="78">
        <v>239</v>
      </c>
    </row>
    <row r="16" spans="1:12">
      <c r="A16" s="68"/>
      <c r="B16" s="48"/>
      <c r="C16" s="48"/>
      <c r="D16" s="48"/>
      <c r="E16" s="48"/>
      <c r="F16" s="48"/>
      <c r="G16" s="48"/>
      <c r="H16" s="48"/>
      <c r="I16" s="48"/>
      <c r="J16" s="49"/>
    </row>
    <row r="17" spans="1:11">
      <c r="A17" s="66" t="s">
        <v>469</v>
      </c>
      <c r="B17" s="48" t="s">
        <v>393</v>
      </c>
      <c r="C17" s="48" t="s">
        <v>393</v>
      </c>
      <c r="D17" s="48" t="s">
        <v>393</v>
      </c>
      <c r="E17" s="48" t="s">
        <v>393</v>
      </c>
      <c r="F17" s="48" t="s">
        <v>393</v>
      </c>
      <c r="G17" s="48" t="s">
        <v>393</v>
      </c>
      <c r="H17" s="48">
        <v>1</v>
      </c>
      <c r="I17" s="48" t="s">
        <v>393</v>
      </c>
      <c r="J17" s="49">
        <v>17</v>
      </c>
    </row>
    <row r="18" spans="1:11">
      <c r="A18" s="66" t="s">
        <v>472</v>
      </c>
      <c r="B18" s="48">
        <v>290</v>
      </c>
      <c r="C18" s="48" t="s">
        <v>393</v>
      </c>
      <c r="D18" s="48">
        <v>6160</v>
      </c>
      <c r="E18" s="48">
        <v>6528</v>
      </c>
      <c r="F18" s="48" t="s">
        <v>393</v>
      </c>
      <c r="G18" s="48">
        <v>138600</v>
      </c>
      <c r="H18" s="48">
        <v>435</v>
      </c>
      <c r="I18" s="48" t="s">
        <v>393</v>
      </c>
      <c r="J18" s="49">
        <v>9240</v>
      </c>
    </row>
    <row r="19" spans="1:11">
      <c r="A19" s="76" t="s">
        <v>473</v>
      </c>
      <c r="B19" s="77">
        <v>290</v>
      </c>
      <c r="C19" s="77" t="s">
        <v>393</v>
      </c>
      <c r="D19" s="77">
        <v>6160</v>
      </c>
      <c r="E19" s="77">
        <v>6528</v>
      </c>
      <c r="F19" s="77" t="s">
        <v>393</v>
      </c>
      <c r="G19" s="77">
        <v>138600</v>
      </c>
      <c r="H19" s="77">
        <v>436</v>
      </c>
      <c r="I19" s="77" t="s">
        <v>393</v>
      </c>
      <c r="J19" s="78">
        <v>9257</v>
      </c>
    </row>
    <row r="20" spans="1:11">
      <c r="A20" s="68"/>
      <c r="B20" s="48"/>
      <c r="C20" s="48"/>
      <c r="D20" s="48"/>
      <c r="E20" s="48"/>
      <c r="F20" s="48"/>
      <c r="G20" s="48"/>
      <c r="H20" s="48"/>
      <c r="I20" s="48"/>
      <c r="J20" s="49"/>
    </row>
    <row r="21" spans="1:11">
      <c r="A21" s="76" t="s">
        <v>474</v>
      </c>
      <c r="B21" s="77" t="s">
        <v>393</v>
      </c>
      <c r="C21" s="77" t="s">
        <v>393</v>
      </c>
      <c r="D21" s="77" t="s">
        <v>393</v>
      </c>
      <c r="E21" s="77">
        <v>206</v>
      </c>
      <c r="F21" s="77"/>
      <c r="G21" s="77">
        <v>1320</v>
      </c>
      <c r="H21" s="77">
        <v>55</v>
      </c>
      <c r="I21" s="77">
        <v>1013</v>
      </c>
      <c r="J21" s="78">
        <v>516</v>
      </c>
    </row>
    <row r="22" spans="1:11">
      <c r="A22" s="66"/>
      <c r="B22" s="48"/>
      <c r="C22" s="48"/>
      <c r="D22" s="48"/>
      <c r="E22" s="48"/>
      <c r="F22" s="48"/>
      <c r="G22" s="48"/>
      <c r="H22" s="48"/>
      <c r="I22" s="48"/>
      <c r="J22" s="49"/>
    </row>
    <row r="23" spans="1:11">
      <c r="A23" s="66" t="s">
        <v>492</v>
      </c>
      <c r="B23" s="48">
        <v>313</v>
      </c>
      <c r="C23" s="48" t="s">
        <v>393</v>
      </c>
      <c r="D23" s="48">
        <v>5713</v>
      </c>
      <c r="E23" s="48">
        <v>2526</v>
      </c>
      <c r="F23" s="48" t="s">
        <v>393</v>
      </c>
      <c r="G23" s="48">
        <v>51181</v>
      </c>
      <c r="H23" s="48">
        <v>4026</v>
      </c>
      <c r="I23" s="48" t="s">
        <v>393</v>
      </c>
      <c r="J23" s="49">
        <v>71585</v>
      </c>
      <c r="K23" s="37"/>
    </row>
    <row r="24" spans="1:11">
      <c r="A24" s="66" t="s">
        <v>493</v>
      </c>
      <c r="B24" s="48">
        <v>125</v>
      </c>
      <c r="C24" s="48" t="s">
        <v>393</v>
      </c>
      <c r="D24" s="48">
        <v>2072</v>
      </c>
      <c r="E24" s="48">
        <v>27855</v>
      </c>
      <c r="F24" s="48" t="s">
        <v>393</v>
      </c>
      <c r="G24" s="48">
        <v>637465</v>
      </c>
      <c r="H24" s="48">
        <v>3226</v>
      </c>
      <c r="I24" s="48" t="s">
        <v>393</v>
      </c>
      <c r="J24" s="49">
        <v>48398</v>
      </c>
    </row>
    <row r="25" spans="1:11">
      <c r="A25" s="66" t="s">
        <v>494</v>
      </c>
      <c r="B25" s="48">
        <v>6659</v>
      </c>
      <c r="C25" s="48" t="s">
        <v>393</v>
      </c>
      <c r="D25" s="48">
        <v>104481</v>
      </c>
      <c r="E25" s="48">
        <v>25124</v>
      </c>
      <c r="F25" s="48" t="s">
        <v>393</v>
      </c>
      <c r="G25" s="48">
        <v>547901</v>
      </c>
      <c r="H25" s="48">
        <v>12463</v>
      </c>
      <c r="I25" s="48" t="s">
        <v>393</v>
      </c>
      <c r="J25" s="49">
        <v>238230</v>
      </c>
    </row>
    <row r="26" spans="1:11">
      <c r="A26" s="76" t="s">
        <v>495</v>
      </c>
      <c r="B26" s="77">
        <v>7097</v>
      </c>
      <c r="C26" s="77" t="s">
        <v>393</v>
      </c>
      <c r="D26" s="77">
        <v>112266</v>
      </c>
      <c r="E26" s="77">
        <v>55505</v>
      </c>
      <c r="F26" s="77" t="s">
        <v>393</v>
      </c>
      <c r="G26" s="77">
        <v>1236547</v>
      </c>
      <c r="H26" s="77">
        <v>19715</v>
      </c>
      <c r="I26" s="77" t="s">
        <v>393</v>
      </c>
      <c r="J26" s="78">
        <v>358213</v>
      </c>
    </row>
    <row r="27" spans="1:11">
      <c r="A27" s="68"/>
      <c r="B27" s="48"/>
      <c r="C27" s="48"/>
      <c r="D27" s="48"/>
      <c r="E27" s="48"/>
      <c r="F27" s="48"/>
      <c r="G27" s="48"/>
      <c r="H27" s="48"/>
      <c r="I27" s="48"/>
      <c r="J27" s="49"/>
    </row>
    <row r="28" spans="1:11">
      <c r="A28" s="76" t="s">
        <v>496</v>
      </c>
      <c r="B28" s="77">
        <v>124</v>
      </c>
      <c r="C28" s="77" t="s">
        <v>393</v>
      </c>
      <c r="D28" s="77">
        <v>1922</v>
      </c>
      <c r="E28" s="77">
        <v>3394</v>
      </c>
      <c r="F28" s="77" t="s">
        <v>393</v>
      </c>
      <c r="G28" s="77">
        <v>82832</v>
      </c>
      <c r="H28" s="77">
        <v>1891</v>
      </c>
      <c r="I28" s="77" t="s">
        <v>393</v>
      </c>
      <c r="J28" s="78">
        <v>41200</v>
      </c>
    </row>
    <row r="29" spans="1:11">
      <c r="A29" s="66"/>
      <c r="B29" s="48"/>
      <c r="C29" s="48"/>
      <c r="D29" s="48"/>
      <c r="E29" s="48"/>
      <c r="F29" s="48"/>
      <c r="G29" s="48"/>
      <c r="H29" s="48"/>
      <c r="I29" s="48"/>
      <c r="J29" s="49"/>
    </row>
    <row r="30" spans="1:11">
      <c r="A30" s="66" t="s">
        <v>497</v>
      </c>
      <c r="B30" s="48" t="s">
        <v>393</v>
      </c>
      <c r="C30" s="48" t="s">
        <v>393</v>
      </c>
      <c r="D30" s="48" t="s">
        <v>393</v>
      </c>
      <c r="E30" s="48" t="s">
        <v>393</v>
      </c>
      <c r="F30" s="48" t="s">
        <v>393</v>
      </c>
      <c r="G30" s="48" t="s">
        <v>393</v>
      </c>
      <c r="H30" s="48">
        <v>10</v>
      </c>
      <c r="I30" s="48" t="s">
        <v>393</v>
      </c>
      <c r="J30" s="49">
        <v>206</v>
      </c>
    </row>
    <row r="31" spans="1:11">
      <c r="A31" s="76" t="s">
        <v>499</v>
      </c>
      <c r="B31" s="77" t="s">
        <v>393</v>
      </c>
      <c r="C31" s="77" t="s">
        <v>393</v>
      </c>
      <c r="D31" s="77" t="s">
        <v>393</v>
      </c>
      <c r="E31" s="77" t="s">
        <v>393</v>
      </c>
      <c r="F31" s="77" t="s">
        <v>393</v>
      </c>
      <c r="G31" s="77" t="s">
        <v>393</v>
      </c>
      <c r="H31" s="77">
        <v>10</v>
      </c>
      <c r="I31" s="77" t="s">
        <v>393</v>
      </c>
      <c r="J31" s="78">
        <v>206</v>
      </c>
    </row>
    <row r="32" spans="1:11">
      <c r="A32" s="66"/>
      <c r="B32" s="48"/>
      <c r="C32" s="48"/>
      <c r="D32" s="48"/>
      <c r="E32" s="48"/>
      <c r="F32" s="48"/>
      <c r="G32" s="48"/>
      <c r="H32" s="48"/>
      <c r="I32" s="48"/>
      <c r="J32" s="49"/>
    </row>
    <row r="33" spans="1:10">
      <c r="A33" s="66" t="s">
        <v>500</v>
      </c>
      <c r="B33" s="48">
        <v>51</v>
      </c>
      <c r="C33" s="48" t="s">
        <v>393</v>
      </c>
      <c r="D33" s="48">
        <v>1334</v>
      </c>
      <c r="E33" s="48">
        <v>1647</v>
      </c>
      <c r="F33" s="48" t="s">
        <v>393</v>
      </c>
      <c r="G33" s="48">
        <v>45721</v>
      </c>
      <c r="H33" s="48">
        <v>749</v>
      </c>
      <c r="I33" s="48" t="s">
        <v>393</v>
      </c>
      <c r="J33" s="49">
        <v>25088</v>
      </c>
    </row>
    <row r="34" spans="1:10">
      <c r="A34" s="66" t="s">
        <v>501</v>
      </c>
      <c r="B34" s="48">
        <v>130</v>
      </c>
      <c r="C34" s="48" t="s">
        <v>393</v>
      </c>
      <c r="D34" s="48">
        <v>1025</v>
      </c>
      <c r="E34" s="48">
        <v>213</v>
      </c>
      <c r="F34" s="48" t="s">
        <v>393</v>
      </c>
      <c r="G34" s="48">
        <v>3600</v>
      </c>
      <c r="H34" s="48">
        <v>240</v>
      </c>
      <c r="I34" s="48" t="s">
        <v>393</v>
      </c>
      <c r="J34" s="49">
        <v>3600</v>
      </c>
    </row>
    <row r="35" spans="1:10">
      <c r="A35" s="66" t="s">
        <v>502</v>
      </c>
      <c r="B35" s="48">
        <v>3</v>
      </c>
      <c r="C35" s="48" t="s">
        <v>393</v>
      </c>
      <c r="D35" s="48">
        <v>52</v>
      </c>
      <c r="E35" s="48">
        <v>309</v>
      </c>
      <c r="F35" s="48" t="s">
        <v>393</v>
      </c>
      <c r="G35" s="48">
        <v>7177</v>
      </c>
      <c r="H35" s="48">
        <v>176</v>
      </c>
      <c r="I35" s="48" t="s">
        <v>393</v>
      </c>
      <c r="J35" s="49">
        <v>4208</v>
      </c>
    </row>
    <row r="36" spans="1:10">
      <c r="A36" s="66" t="s">
        <v>503</v>
      </c>
      <c r="B36" s="48" t="s">
        <v>393</v>
      </c>
      <c r="C36" s="48" t="s">
        <v>393</v>
      </c>
      <c r="D36" s="48" t="s">
        <v>393</v>
      </c>
      <c r="E36" s="48">
        <v>15</v>
      </c>
      <c r="F36" s="48" t="s">
        <v>393</v>
      </c>
      <c r="G36" s="48">
        <v>146</v>
      </c>
      <c r="H36" s="48">
        <v>3</v>
      </c>
      <c r="I36" s="48">
        <v>58</v>
      </c>
      <c r="J36" s="49">
        <v>33</v>
      </c>
    </row>
    <row r="37" spans="1:10">
      <c r="A37" s="66" t="s">
        <v>504</v>
      </c>
      <c r="B37" s="48">
        <v>265</v>
      </c>
      <c r="C37" s="48" t="s">
        <v>393</v>
      </c>
      <c r="D37" s="48">
        <v>8215</v>
      </c>
      <c r="E37" s="48">
        <v>4654</v>
      </c>
      <c r="F37" s="48" t="s">
        <v>393</v>
      </c>
      <c r="G37" s="48">
        <v>127410</v>
      </c>
      <c r="H37" s="48">
        <v>3514</v>
      </c>
      <c r="I37" s="48" t="s">
        <v>393</v>
      </c>
      <c r="J37" s="49">
        <v>90433</v>
      </c>
    </row>
    <row r="38" spans="1:10">
      <c r="A38" s="66" t="s">
        <v>505</v>
      </c>
      <c r="B38" s="48" t="s">
        <v>393</v>
      </c>
      <c r="C38" s="48" t="s">
        <v>393</v>
      </c>
      <c r="D38" s="48"/>
      <c r="E38" s="48" t="s">
        <v>393</v>
      </c>
      <c r="F38" s="48" t="s">
        <v>393</v>
      </c>
      <c r="G38" s="48" t="s">
        <v>393</v>
      </c>
      <c r="H38" s="48" t="s">
        <v>393</v>
      </c>
      <c r="I38" s="48"/>
      <c r="J38" s="49" t="s">
        <v>393</v>
      </c>
    </row>
    <row r="39" spans="1:10">
      <c r="A39" s="66" t="s">
        <v>506</v>
      </c>
      <c r="B39" s="48">
        <v>47</v>
      </c>
      <c r="C39" s="48" t="s">
        <v>393</v>
      </c>
      <c r="D39" s="48">
        <v>672</v>
      </c>
      <c r="E39" s="48">
        <v>1200</v>
      </c>
      <c r="F39" s="48" t="s">
        <v>393</v>
      </c>
      <c r="G39" s="48">
        <v>18714</v>
      </c>
      <c r="H39" s="48">
        <v>527</v>
      </c>
      <c r="I39" s="48" t="s">
        <v>393</v>
      </c>
      <c r="J39" s="49">
        <v>7638</v>
      </c>
    </row>
    <row r="40" spans="1:10">
      <c r="A40" s="66" t="s">
        <v>507</v>
      </c>
      <c r="B40" s="48">
        <v>250</v>
      </c>
      <c r="C40" s="48" t="s">
        <v>393</v>
      </c>
      <c r="D40" s="48">
        <v>3769</v>
      </c>
      <c r="E40" s="48">
        <v>2320</v>
      </c>
      <c r="F40" s="48" t="s">
        <v>393</v>
      </c>
      <c r="G40" s="48">
        <v>32219</v>
      </c>
      <c r="H40" s="48">
        <v>1238</v>
      </c>
      <c r="I40" s="48" t="s">
        <v>393</v>
      </c>
      <c r="J40" s="49">
        <v>18599</v>
      </c>
    </row>
    <row r="41" spans="1:10">
      <c r="A41" s="76" t="s">
        <v>508</v>
      </c>
      <c r="B41" s="77">
        <v>746</v>
      </c>
      <c r="C41" s="77" t="s">
        <v>393</v>
      </c>
      <c r="D41" s="77">
        <v>15067</v>
      </c>
      <c r="E41" s="77">
        <v>13358</v>
      </c>
      <c r="F41" s="77" t="s">
        <v>393</v>
      </c>
      <c r="G41" s="77">
        <v>234987</v>
      </c>
      <c r="H41" s="77">
        <v>6447</v>
      </c>
      <c r="I41" s="77">
        <v>58</v>
      </c>
      <c r="J41" s="78">
        <v>149599</v>
      </c>
    </row>
    <row r="42" spans="1:10">
      <c r="A42" s="66"/>
      <c r="B42" s="48"/>
      <c r="C42" s="48"/>
      <c r="D42" s="48"/>
      <c r="E42" s="48"/>
      <c r="F42" s="48"/>
      <c r="G42" s="48"/>
      <c r="H42" s="48"/>
      <c r="I42" s="48"/>
      <c r="J42" s="49"/>
    </row>
    <row r="43" spans="1:10">
      <c r="A43" s="66" t="s">
        <v>509</v>
      </c>
      <c r="B43" s="48">
        <v>19</v>
      </c>
      <c r="C43" s="48">
        <v>1917</v>
      </c>
      <c r="D43" s="48">
        <v>213</v>
      </c>
      <c r="E43" s="48">
        <v>16</v>
      </c>
      <c r="F43" s="48">
        <v>1617</v>
      </c>
      <c r="G43" s="48">
        <v>179</v>
      </c>
      <c r="H43" s="48">
        <v>21</v>
      </c>
      <c r="I43" s="48">
        <v>2501</v>
      </c>
      <c r="J43" s="49">
        <v>240</v>
      </c>
    </row>
    <row r="44" spans="1:10">
      <c r="A44" s="66" t="s">
        <v>510</v>
      </c>
      <c r="B44" s="48">
        <v>15</v>
      </c>
      <c r="C44" s="48">
        <v>3880</v>
      </c>
      <c r="D44" s="48">
        <v>147</v>
      </c>
      <c r="E44" s="48">
        <v>7</v>
      </c>
      <c r="F44" s="48">
        <v>2042</v>
      </c>
      <c r="G44" s="48">
        <v>71</v>
      </c>
      <c r="H44" s="48">
        <v>11</v>
      </c>
      <c r="I44" s="48">
        <v>3913</v>
      </c>
      <c r="J44" s="49">
        <v>113</v>
      </c>
    </row>
    <row r="45" spans="1:10">
      <c r="A45" s="76" t="s">
        <v>511</v>
      </c>
      <c r="B45" s="77">
        <v>34</v>
      </c>
      <c r="C45" s="77">
        <v>5797</v>
      </c>
      <c r="D45" s="77">
        <v>360</v>
      </c>
      <c r="E45" s="77">
        <v>23</v>
      </c>
      <c r="F45" s="77">
        <v>3709</v>
      </c>
      <c r="G45" s="77">
        <v>250</v>
      </c>
      <c r="H45" s="77">
        <v>32</v>
      </c>
      <c r="I45" s="77">
        <v>6414</v>
      </c>
      <c r="J45" s="78">
        <v>353</v>
      </c>
    </row>
    <row r="46" spans="1:10">
      <c r="A46" s="68"/>
      <c r="B46" s="48"/>
      <c r="C46" s="48"/>
      <c r="D46" s="48"/>
      <c r="E46" s="48"/>
      <c r="F46" s="48"/>
      <c r="G46" s="48"/>
      <c r="H46" s="48"/>
      <c r="I46" s="48"/>
      <c r="J46" s="49"/>
    </row>
    <row r="47" spans="1:10" ht="13.5" thickBot="1">
      <c r="A47" s="69" t="s">
        <v>512</v>
      </c>
      <c r="B47" s="55">
        <v>8291</v>
      </c>
      <c r="C47" s="55">
        <v>5797</v>
      </c>
      <c r="D47" s="55">
        <v>135775</v>
      </c>
      <c r="E47" s="55">
        <v>76227</v>
      </c>
      <c r="F47" s="55">
        <v>3709</v>
      </c>
      <c r="G47" s="55">
        <v>1694536</v>
      </c>
      <c r="H47" s="55">
        <v>28586</v>
      </c>
      <c r="I47" s="55">
        <v>18422</v>
      </c>
      <c r="J47" s="56">
        <v>559583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Hoja256">
    <pageSetUpPr fitToPage="1"/>
  </sheetPr>
  <dimension ref="A1:H86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8.5703125" style="149" customWidth="1"/>
    <col min="2" max="8" width="20.42578125" style="149" customWidth="1"/>
    <col min="9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 customHeight="1">
      <c r="A3" s="1590" t="s">
        <v>1337</v>
      </c>
      <c r="B3" s="1590"/>
      <c r="C3" s="1590"/>
      <c r="D3" s="1590"/>
      <c r="E3" s="1590"/>
      <c r="F3" s="1590"/>
      <c r="G3" s="1590"/>
      <c r="H3" s="1590"/>
    </row>
    <row r="4" spans="1:8" s="3" customFormat="1" ht="15" customHeight="1">
      <c r="A4" s="1590" t="s">
        <v>1306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120" customFormat="1" ht="18" customHeight="1">
      <c r="A6" s="1673" t="s">
        <v>372</v>
      </c>
      <c r="B6" s="1119" t="s">
        <v>1120</v>
      </c>
      <c r="C6" s="793"/>
      <c r="D6" s="1764" t="s">
        <v>1134</v>
      </c>
      <c r="E6" s="1221" t="s">
        <v>380</v>
      </c>
      <c r="F6" s="1762" t="s">
        <v>1161</v>
      </c>
      <c r="G6" s="725" t="s">
        <v>514</v>
      </c>
      <c r="H6" s="1757" t="s">
        <v>1166</v>
      </c>
    </row>
    <row r="7" spans="1:8" s="1120" customFormat="1" ht="18" customHeight="1">
      <c r="A7" s="1674"/>
      <c r="B7" s="1121" t="s">
        <v>1135</v>
      </c>
      <c r="C7" s="797"/>
      <c r="D7" s="1721"/>
      <c r="E7" s="1223" t="s">
        <v>1136</v>
      </c>
      <c r="F7" s="1713"/>
      <c r="G7" s="782" t="s">
        <v>515</v>
      </c>
      <c r="H7" s="1758"/>
    </row>
    <row r="8" spans="1:8" s="1120" customFormat="1" ht="18" customHeight="1">
      <c r="A8" s="1674"/>
      <c r="B8" s="1224" t="s">
        <v>389</v>
      </c>
      <c r="C8" s="1224" t="s">
        <v>1095</v>
      </c>
      <c r="D8" s="1721"/>
      <c r="E8" s="1223" t="s">
        <v>1137</v>
      </c>
      <c r="F8" s="1713"/>
      <c r="G8" s="782" t="s">
        <v>518</v>
      </c>
      <c r="H8" s="1758"/>
    </row>
    <row r="9" spans="1:8" s="1120" customFormat="1" ht="18" customHeight="1" thickBot="1">
      <c r="A9" s="1675"/>
      <c r="B9" s="1226" t="s">
        <v>376</v>
      </c>
      <c r="C9" s="1226" t="s">
        <v>376</v>
      </c>
      <c r="D9" s="1765"/>
      <c r="E9" s="1225" t="s">
        <v>517</v>
      </c>
      <c r="F9" s="1626"/>
      <c r="G9" s="1226" t="s">
        <v>519</v>
      </c>
      <c r="H9" s="1759"/>
    </row>
    <row r="10" spans="1:8" ht="22.5" customHeight="1">
      <c r="A10" s="14">
        <v>2004</v>
      </c>
      <c r="B10" s="1391">
        <v>47.313000000000002</v>
      </c>
      <c r="C10" s="1391">
        <v>45.677999999999997</v>
      </c>
      <c r="D10" s="1379">
        <v>195.35900000000001</v>
      </c>
      <c r="E10" s="1379">
        <v>177.38583125355751</v>
      </c>
      <c r="F10" s="1317">
        <v>810.26300000000003</v>
      </c>
      <c r="G10" s="1420">
        <v>21.29</v>
      </c>
      <c r="H10" s="1447">
        <v>172504.9927</v>
      </c>
    </row>
    <row r="11" spans="1:8">
      <c r="A11" s="14">
        <v>2005</v>
      </c>
      <c r="B11" s="1391">
        <v>45.170999999999999</v>
      </c>
      <c r="C11" s="1391">
        <v>42.814</v>
      </c>
      <c r="D11" s="1379">
        <v>178.447</v>
      </c>
      <c r="E11" s="1379">
        <v>220.68388844770402</v>
      </c>
      <c r="F11" s="1317">
        <v>944.83600000000001</v>
      </c>
      <c r="G11" s="1420">
        <v>25.89</v>
      </c>
      <c r="H11" s="1447">
        <v>244618.0404</v>
      </c>
    </row>
    <row r="12" spans="1:8">
      <c r="A12" s="14">
        <v>2006</v>
      </c>
      <c r="B12" s="1391">
        <v>43.247</v>
      </c>
      <c r="C12" s="1391">
        <v>41.731999999999999</v>
      </c>
      <c r="D12" s="1379">
        <v>185.33099999999999</v>
      </c>
      <c r="E12" s="1379">
        <v>210.18259369308925</v>
      </c>
      <c r="F12" s="1317">
        <v>877.13400000000001</v>
      </c>
      <c r="G12" s="1420">
        <v>13.81</v>
      </c>
      <c r="H12" s="1447">
        <v>121132.20540000001</v>
      </c>
    </row>
    <row r="13" spans="1:8">
      <c r="A13" s="14">
        <v>2007</v>
      </c>
      <c r="B13" s="1391">
        <v>41.996000000000002</v>
      </c>
      <c r="C13" s="1391">
        <v>40.213000000000001</v>
      </c>
      <c r="D13" s="1379">
        <v>177.66200000000001</v>
      </c>
      <c r="E13" s="1379">
        <v>126.00377987218064</v>
      </c>
      <c r="F13" s="1317">
        <v>506.69900000000001</v>
      </c>
      <c r="G13" s="1420">
        <v>27.67</v>
      </c>
      <c r="H13" s="1447">
        <v>140203.61330000003</v>
      </c>
    </row>
    <row r="14" spans="1:8">
      <c r="A14" s="14">
        <v>2008</v>
      </c>
      <c r="B14" s="1391">
        <v>40.689</v>
      </c>
      <c r="C14" s="1391">
        <v>39.033999999999999</v>
      </c>
      <c r="D14" s="1379">
        <v>172.27799999999999</v>
      </c>
      <c r="E14" s="1379">
        <v>176.24020085054056</v>
      </c>
      <c r="F14" s="1317">
        <v>687.93600000000004</v>
      </c>
      <c r="G14" s="1420">
        <v>48.09</v>
      </c>
      <c r="H14" s="1447">
        <v>330828.42240000004</v>
      </c>
    </row>
    <row r="15" spans="1:8">
      <c r="A15" s="14">
        <v>2009</v>
      </c>
      <c r="B15" s="1391">
        <v>39.371000000000002</v>
      </c>
      <c r="C15" s="1391">
        <v>37.6</v>
      </c>
      <c r="D15" s="1379">
        <v>173.727</v>
      </c>
      <c r="E15" s="1379">
        <v>148.45212765957444</v>
      </c>
      <c r="F15" s="1317">
        <v>558.17999999999995</v>
      </c>
      <c r="G15" s="1420">
        <v>19.87</v>
      </c>
      <c r="H15" s="1447">
        <v>110910.36599999999</v>
      </c>
    </row>
    <row r="16" spans="1:8">
      <c r="A16" s="14">
        <v>2010</v>
      </c>
      <c r="B16" s="1391">
        <v>40.801000000000002</v>
      </c>
      <c r="C16" s="1391">
        <v>38.692999999999998</v>
      </c>
      <c r="D16" s="1379">
        <v>172.875</v>
      </c>
      <c r="E16" s="1379">
        <v>185.53898637996537</v>
      </c>
      <c r="F16" s="1317">
        <v>717.90599999999995</v>
      </c>
      <c r="G16" s="1420">
        <v>29.9</v>
      </c>
      <c r="H16" s="1447">
        <v>214653.89399999997</v>
      </c>
    </row>
    <row r="17" spans="1:8">
      <c r="A17" s="14">
        <v>2011</v>
      </c>
      <c r="B17" s="1391">
        <v>39.570999999999998</v>
      </c>
      <c r="C17" s="1391">
        <v>37.325000000000003</v>
      </c>
      <c r="D17" s="1379">
        <v>169.255</v>
      </c>
      <c r="E17" s="1379">
        <v>197.23991962491624</v>
      </c>
      <c r="F17" s="1317">
        <v>736.19799999999998</v>
      </c>
      <c r="G17" s="1420">
        <v>16.440000000000001</v>
      </c>
      <c r="H17" s="1447">
        <v>121030.9512</v>
      </c>
    </row>
    <row r="18" spans="1:8">
      <c r="A18" s="14">
        <v>2012</v>
      </c>
      <c r="B18" s="1391">
        <v>39.463000000000001</v>
      </c>
      <c r="C18" s="1391">
        <v>37.088999999999999</v>
      </c>
      <c r="D18" s="1379">
        <v>162.226</v>
      </c>
      <c r="E18" s="1379">
        <v>184.3144867750546</v>
      </c>
      <c r="F18" s="1317">
        <v>683.60400000000004</v>
      </c>
      <c r="G18" s="1420">
        <v>23.36</v>
      </c>
      <c r="H18" s="1447">
        <v>159689.89440000002</v>
      </c>
    </row>
    <row r="19" spans="1:8">
      <c r="A19" s="14">
        <v>2013</v>
      </c>
      <c r="B19" s="1391">
        <v>38.319000000000003</v>
      </c>
      <c r="C19" s="1391">
        <v>36.860999999999997</v>
      </c>
      <c r="D19" s="1379">
        <v>157.45099999999999</v>
      </c>
      <c r="E19" s="1379">
        <v>222.04742139388514</v>
      </c>
      <c r="F19" s="1317">
        <v>818.48900000000003</v>
      </c>
      <c r="G19" s="1420">
        <v>33.049999999999997</v>
      </c>
      <c r="H19" s="1447">
        <v>270510.61449999997</v>
      </c>
    </row>
    <row r="20" spans="1:8" ht="13.5" thickBot="1">
      <c r="A20" s="297">
        <v>2014</v>
      </c>
      <c r="B20" s="1391">
        <v>37.497999999999998</v>
      </c>
      <c r="C20" s="1391">
        <v>36.106000000000002</v>
      </c>
      <c r="D20" s="1379">
        <v>147.214</v>
      </c>
      <c r="E20" s="1379">
        <f>+F20/C20*10</f>
        <v>301.60194981443522</v>
      </c>
      <c r="F20" s="1317">
        <v>1088.9639999999999</v>
      </c>
      <c r="G20" s="1451">
        <v>34.340000000000003</v>
      </c>
      <c r="H20" s="1435">
        <v>373950.23760000005</v>
      </c>
    </row>
    <row r="21" spans="1:8">
      <c r="A21" s="152" t="s">
        <v>1162</v>
      </c>
      <c r="B21" s="152"/>
      <c r="C21" s="152"/>
      <c r="D21" s="152"/>
      <c r="E21" s="152"/>
      <c r="F21" s="152"/>
      <c r="G21" s="152"/>
      <c r="H21" s="152"/>
    </row>
    <row r="22" spans="1:8">
      <c r="A22" s="240" t="s">
        <v>1172</v>
      </c>
      <c r="B22" s="240"/>
      <c r="C22" s="240"/>
      <c r="D22" s="240"/>
      <c r="E22" s="240"/>
      <c r="F22" s="240"/>
      <c r="G22" s="240"/>
      <c r="H22" s="240"/>
    </row>
    <row r="34" spans="8:8">
      <c r="H34" s="544"/>
    </row>
    <row r="86" spans="5:5">
      <c r="E86" s="544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6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Hoja257">
    <pageSetUpPr fitToPage="1"/>
  </sheetPr>
  <dimension ref="A1:I5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" style="37" customWidth="1"/>
    <col min="2" max="7" width="18.7109375" style="37" customWidth="1"/>
    <col min="8" max="9" width="18.7109375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1173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5" customHeight="1">
      <c r="A4" s="1545" t="s">
        <v>1451</v>
      </c>
      <c r="B4" s="1545"/>
      <c r="C4" s="1545"/>
      <c r="D4" s="1545"/>
      <c r="E4" s="1545"/>
      <c r="F4" s="1545"/>
      <c r="G4" s="1545"/>
      <c r="H4" s="1545"/>
      <c r="I4" s="1545"/>
    </row>
    <row r="5" spans="1:9" s="91" customFormat="1" ht="14.25" customHeight="1" thickBot="1">
      <c r="A5" s="1746"/>
      <c r="B5" s="1746"/>
      <c r="C5" s="1746"/>
      <c r="D5" s="1746"/>
      <c r="E5" s="1746"/>
      <c r="F5" s="1746"/>
      <c r="G5" s="1746"/>
    </row>
    <row r="6" spans="1:9" ht="19.5" customHeight="1">
      <c r="A6" s="1231"/>
      <c r="B6" s="1761" t="s">
        <v>1088</v>
      </c>
      <c r="C6" s="1761"/>
      <c r="D6" s="1232" t="s">
        <v>1121</v>
      </c>
      <c r="E6" s="1761" t="s">
        <v>380</v>
      </c>
      <c r="F6" s="1761"/>
      <c r="G6" s="1763" t="s">
        <v>381</v>
      </c>
      <c r="H6" s="1763"/>
      <c r="I6" s="1531"/>
    </row>
    <row r="7" spans="1:9" ht="21" customHeight="1">
      <c r="A7" s="998" t="s">
        <v>552</v>
      </c>
      <c r="B7" s="1752" t="s">
        <v>1140</v>
      </c>
      <c r="C7" s="1752"/>
      <c r="D7" s="1228" t="s">
        <v>1092</v>
      </c>
      <c r="E7" s="1227" t="s">
        <v>1141</v>
      </c>
      <c r="F7" s="1227" t="s">
        <v>1142</v>
      </c>
      <c r="G7" s="1540" t="s">
        <v>1143</v>
      </c>
      <c r="H7" s="1540" t="s">
        <v>1123</v>
      </c>
      <c r="I7" s="1699" t="s">
        <v>1124</v>
      </c>
    </row>
    <row r="8" spans="1:9">
      <c r="A8" s="998" t="s">
        <v>531</v>
      </c>
      <c r="B8" s="1751" t="s">
        <v>389</v>
      </c>
      <c r="C8" s="1751" t="s">
        <v>1095</v>
      </c>
      <c r="D8" s="1752" t="s">
        <v>1096</v>
      </c>
      <c r="E8" s="1228" t="s">
        <v>1137</v>
      </c>
      <c r="F8" s="1228" t="s">
        <v>1092</v>
      </c>
      <c r="G8" s="1657"/>
      <c r="H8" s="1657"/>
      <c r="I8" s="1543"/>
    </row>
    <row r="9" spans="1:9" ht="13.5" thickBot="1">
      <c r="A9" s="1235"/>
      <c r="B9" s="1752"/>
      <c r="C9" s="1752"/>
      <c r="D9" s="1752"/>
      <c r="E9" s="1228" t="s">
        <v>384</v>
      </c>
      <c r="F9" s="1228" t="s">
        <v>1129</v>
      </c>
      <c r="G9" s="1657"/>
      <c r="H9" s="1657"/>
      <c r="I9" s="1543"/>
    </row>
    <row r="10" spans="1:9" ht="18.75" customHeight="1">
      <c r="A10" s="75" t="s">
        <v>452</v>
      </c>
      <c r="B10" s="45">
        <v>140</v>
      </c>
      <c r="C10" s="45">
        <v>140</v>
      </c>
      <c r="D10" s="45">
        <v>59184</v>
      </c>
      <c r="E10" s="126">
        <v>5700</v>
      </c>
      <c r="F10" s="126">
        <v>71</v>
      </c>
      <c r="G10" s="126">
        <v>798</v>
      </c>
      <c r="H10" s="126">
        <v>4202</v>
      </c>
      <c r="I10" s="46">
        <v>5000</v>
      </c>
    </row>
    <row r="11" spans="1:9">
      <c r="A11" s="66" t="s">
        <v>453</v>
      </c>
      <c r="B11" s="12">
        <v>5</v>
      </c>
      <c r="C11" s="12">
        <v>5</v>
      </c>
      <c r="D11" s="48">
        <v>1363</v>
      </c>
      <c r="E11" s="12">
        <v>5700</v>
      </c>
      <c r="F11" s="12">
        <v>71</v>
      </c>
      <c r="G11" s="12">
        <v>29</v>
      </c>
      <c r="H11" s="12">
        <v>96</v>
      </c>
      <c r="I11" s="13">
        <v>125</v>
      </c>
    </row>
    <row r="12" spans="1:9">
      <c r="A12" s="66" t="s">
        <v>454</v>
      </c>
      <c r="B12" s="48">
        <v>1</v>
      </c>
      <c r="C12" s="48">
        <v>1</v>
      </c>
      <c r="D12" s="48">
        <v>4371</v>
      </c>
      <c r="E12" s="12">
        <v>5700</v>
      </c>
      <c r="F12" s="12">
        <v>71</v>
      </c>
      <c r="G12" s="12">
        <v>6</v>
      </c>
      <c r="H12" s="12">
        <v>310</v>
      </c>
      <c r="I12" s="49">
        <v>316</v>
      </c>
    </row>
    <row r="13" spans="1:9">
      <c r="A13" s="66" t="s">
        <v>455</v>
      </c>
      <c r="B13" s="12">
        <v>73</v>
      </c>
      <c r="C13" s="12">
        <v>73</v>
      </c>
      <c r="D13" s="48">
        <v>18733</v>
      </c>
      <c r="E13" s="12">
        <v>5700</v>
      </c>
      <c r="F13" s="12">
        <v>71</v>
      </c>
      <c r="G13" s="12">
        <v>416</v>
      </c>
      <c r="H13" s="12">
        <v>1330</v>
      </c>
      <c r="I13" s="13">
        <v>1746</v>
      </c>
    </row>
    <row r="14" spans="1:9">
      <c r="A14" s="76" t="s">
        <v>456</v>
      </c>
      <c r="B14" s="77">
        <v>219</v>
      </c>
      <c r="C14" s="77">
        <v>219</v>
      </c>
      <c r="D14" s="77">
        <v>83651</v>
      </c>
      <c r="E14" s="81">
        <v>5700</v>
      </c>
      <c r="F14" s="81">
        <v>71</v>
      </c>
      <c r="G14" s="81">
        <v>1249</v>
      </c>
      <c r="H14" s="81">
        <v>5938</v>
      </c>
      <c r="I14" s="78">
        <v>7187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457</v>
      </c>
      <c r="B16" s="77" t="s">
        <v>393</v>
      </c>
      <c r="C16" s="77" t="s">
        <v>393</v>
      </c>
      <c r="D16" s="77">
        <v>16000</v>
      </c>
      <c r="E16" s="81" t="s">
        <v>393</v>
      </c>
      <c r="F16" s="81">
        <v>5</v>
      </c>
      <c r="G16" s="81" t="s">
        <v>393</v>
      </c>
      <c r="H16" s="81">
        <v>80</v>
      </c>
      <c r="I16" s="78">
        <v>80</v>
      </c>
    </row>
    <row r="17" spans="1:9">
      <c r="A17" s="68"/>
      <c r="B17" s="73"/>
      <c r="C17" s="73"/>
      <c r="D17" s="73"/>
      <c r="E17" s="79"/>
      <c r="F17" s="79"/>
      <c r="G17" s="79"/>
      <c r="H17" s="79"/>
      <c r="I17" s="74"/>
    </row>
    <row r="18" spans="1:9">
      <c r="A18" s="76" t="s">
        <v>458</v>
      </c>
      <c r="B18" s="77">
        <v>24</v>
      </c>
      <c r="C18" s="77">
        <v>24</v>
      </c>
      <c r="D18" s="77" t="s">
        <v>393</v>
      </c>
      <c r="E18" s="81">
        <v>7200</v>
      </c>
      <c r="F18" s="81" t="s">
        <v>393</v>
      </c>
      <c r="G18" s="81">
        <v>173</v>
      </c>
      <c r="H18" s="81" t="s">
        <v>393</v>
      </c>
      <c r="I18" s="78">
        <v>173</v>
      </c>
    </row>
    <row r="19" spans="1:9">
      <c r="A19" s="68"/>
      <c r="B19" s="73"/>
      <c r="C19" s="73"/>
      <c r="D19" s="73"/>
      <c r="E19" s="79"/>
      <c r="F19" s="79"/>
      <c r="G19" s="79"/>
      <c r="H19" s="79"/>
      <c r="I19" s="74"/>
    </row>
    <row r="20" spans="1:9" s="1015" customFormat="1">
      <c r="A20" s="973" t="s">
        <v>461</v>
      </c>
      <c r="B20" s="1072">
        <v>1</v>
      </c>
      <c r="C20" s="1072">
        <v>1</v>
      </c>
      <c r="D20" s="1072">
        <v>510</v>
      </c>
      <c r="E20" s="1076">
        <v>2200</v>
      </c>
      <c r="F20" s="1076">
        <v>26</v>
      </c>
      <c r="G20" s="1076">
        <v>2</v>
      </c>
      <c r="H20" s="1076">
        <v>15</v>
      </c>
      <c r="I20" s="1038">
        <v>17</v>
      </c>
    </row>
    <row r="21" spans="1:9" s="347" customFormat="1">
      <c r="A21" s="76" t="s">
        <v>462</v>
      </c>
      <c r="B21" s="77">
        <v>1</v>
      </c>
      <c r="C21" s="77">
        <v>1</v>
      </c>
      <c r="D21" s="77">
        <v>510</v>
      </c>
      <c r="E21" s="81">
        <v>2200</v>
      </c>
      <c r="F21" s="81">
        <v>26</v>
      </c>
      <c r="G21" s="81">
        <v>2</v>
      </c>
      <c r="H21" s="81">
        <v>15</v>
      </c>
      <c r="I21" s="78">
        <v>17</v>
      </c>
    </row>
    <row r="22" spans="1:9">
      <c r="A22" s="66"/>
      <c r="B22" s="48"/>
      <c r="C22" s="48"/>
      <c r="D22" s="48"/>
      <c r="E22" s="12"/>
      <c r="F22" s="12"/>
      <c r="G22" s="12"/>
      <c r="H22" s="12"/>
      <c r="I22" s="49"/>
    </row>
    <row r="23" spans="1:9">
      <c r="A23" s="66" t="s">
        <v>469</v>
      </c>
      <c r="B23" s="83">
        <v>1</v>
      </c>
      <c r="C23" s="83">
        <v>1</v>
      </c>
      <c r="D23" s="48" t="s">
        <v>393</v>
      </c>
      <c r="E23" s="83">
        <v>30000</v>
      </c>
      <c r="F23" s="83" t="s">
        <v>393</v>
      </c>
      <c r="G23" s="83">
        <v>30</v>
      </c>
      <c r="H23" s="83" t="s">
        <v>393</v>
      </c>
      <c r="I23" s="84">
        <v>30</v>
      </c>
    </row>
    <row r="24" spans="1:9">
      <c r="A24" s="66" t="s">
        <v>472</v>
      </c>
      <c r="B24" s="83">
        <v>3</v>
      </c>
      <c r="C24" s="83">
        <v>3</v>
      </c>
      <c r="D24" s="48" t="s">
        <v>393</v>
      </c>
      <c r="E24" s="83">
        <v>25000</v>
      </c>
      <c r="F24" s="83" t="s">
        <v>393</v>
      </c>
      <c r="G24" s="83">
        <v>75</v>
      </c>
      <c r="H24" s="83" t="s">
        <v>393</v>
      </c>
      <c r="I24" s="13">
        <v>75</v>
      </c>
    </row>
    <row r="25" spans="1:9">
      <c r="A25" s="76" t="s">
        <v>473</v>
      </c>
      <c r="B25" s="77">
        <v>4</v>
      </c>
      <c r="C25" s="77">
        <v>4</v>
      </c>
      <c r="D25" s="77" t="s">
        <v>393</v>
      </c>
      <c r="E25" s="81">
        <v>26250</v>
      </c>
      <c r="F25" s="81" t="s">
        <v>393</v>
      </c>
      <c r="G25" s="81">
        <v>105</v>
      </c>
      <c r="H25" s="81" t="s">
        <v>393</v>
      </c>
      <c r="I25" s="78">
        <v>105</v>
      </c>
    </row>
    <row r="26" spans="1:9">
      <c r="A26" s="68"/>
      <c r="B26" s="73"/>
      <c r="C26" s="73"/>
      <c r="D26" s="73"/>
      <c r="E26" s="79"/>
      <c r="F26" s="79"/>
      <c r="G26" s="79"/>
      <c r="H26" s="79"/>
      <c r="I26" s="74"/>
    </row>
    <row r="27" spans="1:9">
      <c r="A27" s="76" t="s">
        <v>474</v>
      </c>
      <c r="B27" s="77">
        <v>185</v>
      </c>
      <c r="C27" s="77">
        <v>113</v>
      </c>
      <c r="D27" s="77" t="s">
        <v>393</v>
      </c>
      <c r="E27" s="81">
        <v>14035</v>
      </c>
      <c r="F27" s="81" t="s">
        <v>393</v>
      </c>
      <c r="G27" s="81">
        <v>1586</v>
      </c>
      <c r="H27" s="81" t="s">
        <v>393</v>
      </c>
      <c r="I27" s="78">
        <v>1586</v>
      </c>
    </row>
    <row r="28" spans="1:9">
      <c r="A28" s="66"/>
      <c r="B28" s="48"/>
      <c r="C28" s="48"/>
      <c r="D28" s="48"/>
      <c r="E28" s="12"/>
      <c r="F28" s="12"/>
      <c r="G28" s="12"/>
      <c r="H28" s="12"/>
      <c r="I28" s="49"/>
    </row>
    <row r="29" spans="1:9">
      <c r="A29" s="66" t="s">
        <v>538</v>
      </c>
      <c r="B29" s="12" t="s">
        <v>393</v>
      </c>
      <c r="C29" s="12" t="s">
        <v>393</v>
      </c>
      <c r="D29" s="48">
        <v>175</v>
      </c>
      <c r="E29" s="12" t="s">
        <v>393</v>
      </c>
      <c r="F29" s="12">
        <v>11</v>
      </c>
      <c r="G29" s="12" t="s">
        <v>393</v>
      </c>
      <c r="H29" s="12">
        <v>2</v>
      </c>
      <c r="I29" s="13">
        <v>2</v>
      </c>
    </row>
    <row r="30" spans="1:9">
      <c r="A30" s="76" t="s">
        <v>484</v>
      </c>
      <c r="B30" s="77" t="s">
        <v>393</v>
      </c>
      <c r="C30" s="77" t="s">
        <v>393</v>
      </c>
      <c r="D30" s="77">
        <v>175</v>
      </c>
      <c r="E30" s="81" t="s">
        <v>393</v>
      </c>
      <c r="F30" s="81">
        <v>11</v>
      </c>
      <c r="G30" s="81" t="s">
        <v>393</v>
      </c>
      <c r="H30" s="81">
        <v>2</v>
      </c>
      <c r="I30" s="78">
        <v>2</v>
      </c>
    </row>
    <row r="31" spans="1:9">
      <c r="A31" s="68"/>
      <c r="B31" s="73"/>
      <c r="C31" s="73"/>
      <c r="D31" s="73"/>
      <c r="E31" s="79"/>
      <c r="F31" s="79"/>
      <c r="G31" s="79"/>
      <c r="H31" s="79"/>
      <c r="I31" s="74"/>
    </row>
    <row r="32" spans="1:9">
      <c r="A32" s="66" t="s">
        <v>492</v>
      </c>
      <c r="B32" s="83">
        <v>9442</v>
      </c>
      <c r="C32" s="83">
        <v>8816</v>
      </c>
      <c r="D32" s="48" t="s">
        <v>393</v>
      </c>
      <c r="E32" s="83">
        <v>36993</v>
      </c>
      <c r="F32" s="83" t="s">
        <v>393</v>
      </c>
      <c r="G32" s="83">
        <v>326129</v>
      </c>
      <c r="H32" s="83" t="s">
        <v>393</v>
      </c>
      <c r="I32" s="13">
        <v>326129</v>
      </c>
    </row>
    <row r="33" spans="1:9">
      <c r="A33" s="66" t="s">
        <v>493</v>
      </c>
      <c r="B33" s="83">
        <v>23</v>
      </c>
      <c r="C33" s="83">
        <v>20</v>
      </c>
      <c r="D33" s="48" t="s">
        <v>393</v>
      </c>
      <c r="E33" s="83">
        <v>58350</v>
      </c>
      <c r="F33" s="83" t="s">
        <v>393</v>
      </c>
      <c r="G33" s="83">
        <v>1167</v>
      </c>
      <c r="H33" s="83" t="s">
        <v>393</v>
      </c>
      <c r="I33" s="13">
        <v>1167</v>
      </c>
    </row>
    <row r="34" spans="1:9">
      <c r="A34" s="66" t="s">
        <v>494</v>
      </c>
      <c r="B34" s="85">
        <v>31</v>
      </c>
      <c r="C34" s="85">
        <v>28</v>
      </c>
      <c r="D34" s="48" t="s">
        <v>393</v>
      </c>
      <c r="E34" s="85">
        <v>38750</v>
      </c>
      <c r="F34" s="48" t="s">
        <v>393</v>
      </c>
      <c r="G34" s="85">
        <v>1085</v>
      </c>
      <c r="H34" s="48" t="s">
        <v>393</v>
      </c>
      <c r="I34" s="128">
        <v>1085</v>
      </c>
    </row>
    <row r="35" spans="1:9">
      <c r="A35" s="76" t="s">
        <v>495</v>
      </c>
      <c r="B35" s="77">
        <v>9496</v>
      </c>
      <c r="C35" s="77">
        <v>8864</v>
      </c>
      <c r="D35" s="77" t="s">
        <v>393</v>
      </c>
      <c r="E35" s="81">
        <v>37047</v>
      </c>
      <c r="F35" s="81" t="s">
        <v>393</v>
      </c>
      <c r="G35" s="81">
        <v>328381</v>
      </c>
      <c r="H35" s="81" t="s">
        <v>393</v>
      </c>
      <c r="I35" s="78">
        <v>328381</v>
      </c>
    </row>
    <row r="36" spans="1:9">
      <c r="A36" s="68"/>
      <c r="B36" s="73"/>
      <c r="C36" s="73"/>
      <c r="D36" s="73"/>
      <c r="E36" s="79"/>
      <c r="F36" s="79"/>
      <c r="G36" s="79"/>
      <c r="H36" s="79"/>
      <c r="I36" s="74"/>
    </row>
    <row r="37" spans="1:9">
      <c r="A37" s="76" t="s">
        <v>496</v>
      </c>
      <c r="B37" s="77">
        <v>21278</v>
      </c>
      <c r="C37" s="77">
        <v>20640</v>
      </c>
      <c r="D37" s="77" t="s">
        <v>393</v>
      </c>
      <c r="E37" s="81">
        <v>30039</v>
      </c>
      <c r="F37" s="81" t="s">
        <v>393</v>
      </c>
      <c r="G37" s="81">
        <v>620000</v>
      </c>
      <c r="H37" s="81" t="s">
        <v>393</v>
      </c>
      <c r="I37" s="78">
        <v>620000</v>
      </c>
    </row>
    <row r="38" spans="1:9">
      <c r="A38" s="66"/>
      <c r="B38" s="48"/>
      <c r="C38" s="48"/>
      <c r="D38" s="48"/>
      <c r="E38" s="12"/>
      <c r="F38" s="12"/>
      <c r="G38" s="12"/>
      <c r="H38" s="12"/>
      <c r="I38" s="49"/>
    </row>
    <row r="39" spans="1:9">
      <c r="A39" s="66" t="s">
        <v>500</v>
      </c>
      <c r="B39" s="85">
        <v>1352</v>
      </c>
      <c r="C39" s="48">
        <v>1326</v>
      </c>
      <c r="D39" s="48" t="s">
        <v>393</v>
      </c>
      <c r="E39" s="85">
        <v>31204</v>
      </c>
      <c r="F39" s="12" t="s">
        <v>393</v>
      </c>
      <c r="G39" s="12">
        <v>41377</v>
      </c>
      <c r="H39" s="12" t="s">
        <v>393</v>
      </c>
      <c r="I39" s="49">
        <v>41377</v>
      </c>
    </row>
    <row r="40" spans="1:9">
      <c r="A40" s="66" t="s">
        <v>501</v>
      </c>
      <c r="B40" s="85">
        <v>17</v>
      </c>
      <c r="C40" s="48">
        <v>17</v>
      </c>
      <c r="D40" s="48" t="s">
        <v>393</v>
      </c>
      <c r="E40" s="85">
        <v>6941</v>
      </c>
      <c r="F40" s="12" t="s">
        <v>393</v>
      </c>
      <c r="G40" s="12">
        <v>118</v>
      </c>
      <c r="H40" s="12" t="s">
        <v>393</v>
      </c>
      <c r="I40" s="49">
        <v>118</v>
      </c>
    </row>
    <row r="41" spans="1:9">
      <c r="A41" s="66" t="s">
        <v>502</v>
      </c>
      <c r="B41" s="12">
        <v>13</v>
      </c>
      <c r="C41" s="12">
        <v>12</v>
      </c>
      <c r="D41" s="48" t="s">
        <v>393</v>
      </c>
      <c r="E41" s="12">
        <v>21667</v>
      </c>
      <c r="F41" s="12" t="s">
        <v>393</v>
      </c>
      <c r="G41" s="12">
        <v>260</v>
      </c>
      <c r="H41" s="12" t="s">
        <v>393</v>
      </c>
      <c r="I41" s="13">
        <v>260</v>
      </c>
    </row>
    <row r="42" spans="1:9">
      <c r="A42" s="66" t="s">
        <v>503</v>
      </c>
      <c r="B42" s="85">
        <v>105</v>
      </c>
      <c r="C42" s="48">
        <v>83</v>
      </c>
      <c r="D42" s="48">
        <v>68</v>
      </c>
      <c r="E42" s="85">
        <v>8801</v>
      </c>
      <c r="F42" s="12">
        <v>20</v>
      </c>
      <c r="G42" s="12">
        <v>730</v>
      </c>
      <c r="H42" s="12">
        <v>1</v>
      </c>
      <c r="I42" s="49">
        <v>731</v>
      </c>
    </row>
    <row r="43" spans="1:9">
      <c r="A43" s="66" t="s">
        <v>504</v>
      </c>
      <c r="B43" s="48">
        <v>25</v>
      </c>
      <c r="C43" s="48">
        <v>25</v>
      </c>
      <c r="D43" s="48" t="s">
        <v>393</v>
      </c>
      <c r="E43" s="12">
        <v>35200</v>
      </c>
      <c r="F43" s="12" t="s">
        <v>393</v>
      </c>
      <c r="G43" s="12">
        <v>880</v>
      </c>
      <c r="H43" s="12" t="s">
        <v>393</v>
      </c>
      <c r="I43" s="49">
        <v>880</v>
      </c>
    </row>
    <row r="44" spans="1:9">
      <c r="A44" s="66" t="s">
        <v>506</v>
      </c>
      <c r="B44" s="48">
        <v>4466</v>
      </c>
      <c r="C44" s="48">
        <v>4466</v>
      </c>
      <c r="D44" s="48" t="s">
        <v>393</v>
      </c>
      <c r="E44" s="12">
        <v>18738</v>
      </c>
      <c r="F44" s="12" t="s">
        <v>393</v>
      </c>
      <c r="G44" s="12">
        <v>83684</v>
      </c>
      <c r="H44" s="12" t="s">
        <v>393</v>
      </c>
      <c r="I44" s="49">
        <v>83684</v>
      </c>
    </row>
    <row r="45" spans="1:9">
      <c r="A45" s="66" t="s">
        <v>507</v>
      </c>
      <c r="B45" s="85">
        <v>75</v>
      </c>
      <c r="C45" s="48">
        <v>75</v>
      </c>
      <c r="D45" s="48" t="s">
        <v>393</v>
      </c>
      <c r="E45" s="48">
        <v>16507</v>
      </c>
      <c r="F45" s="12" t="s">
        <v>393</v>
      </c>
      <c r="G45" s="12">
        <v>1238</v>
      </c>
      <c r="H45" s="12" t="s">
        <v>393</v>
      </c>
      <c r="I45" s="49">
        <v>1238</v>
      </c>
    </row>
    <row r="46" spans="1:9">
      <c r="A46" s="76" t="s">
        <v>508</v>
      </c>
      <c r="B46" s="77">
        <v>6053</v>
      </c>
      <c r="C46" s="77">
        <v>6004</v>
      </c>
      <c r="D46" s="77">
        <v>68</v>
      </c>
      <c r="E46" s="81">
        <v>21367</v>
      </c>
      <c r="F46" s="81">
        <v>20</v>
      </c>
      <c r="G46" s="81">
        <v>128287</v>
      </c>
      <c r="H46" s="81">
        <v>1</v>
      </c>
      <c r="I46" s="78">
        <v>128288</v>
      </c>
    </row>
    <row r="47" spans="1:9">
      <c r="A47" s="66"/>
      <c r="B47" s="85"/>
      <c r="C47" s="48"/>
      <c r="D47" s="48"/>
      <c r="E47" s="48"/>
      <c r="F47" s="12"/>
      <c r="G47" s="12"/>
      <c r="H47" s="12"/>
      <c r="I47" s="49"/>
    </row>
    <row r="48" spans="1:9">
      <c r="A48" s="66" t="s">
        <v>509</v>
      </c>
      <c r="B48" s="48">
        <v>179</v>
      </c>
      <c r="C48" s="48">
        <v>179</v>
      </c>
      <c r="D48" s="48">
        <v>20410</v>
      </c>
      <c r="E48" s="12">
        <v>12983</v>
      </c>
      <c r="F48" s="12">
        <v>10</v>
      </c>
      <c r="G48" s="12">
        <v>2317</v>
      </c>
      <c r="H48" s="12">
        <v>204</v>
      </c>
      <c r="I48" s="49">
        <v>2521</v>
      </c>
    </row>
    <row r="49" spans="1:9">
      <c r="A49" s="66" t="s">
        <v>510</v>
      </c>
      <c r="B49" s="48">
        <v>59</v>
      </c>
      <c r="C49" s="48">
        <v>58</v>
      </c>
      <c r="D49" s="48">
        <v>26400</v>
      </c>
      <c r="E49" s="12">
        <v>8437</v>
      </c>
      <c r="F49" s="12">
        <v>5</v>
      </c>
      <c r="G49" s="12">
        <v>492</v>
      </c>
      <c r="H49" s="12">
        <v>132</v>
      </c>
      <c r="I49" s="49">
        <v>624</v>
      </c>
    </row>
    <row r="50" spans="1:9">
      <c r="A50" s="76" t="s">
        <v>511</v>
      </c>
      <c r="B50" s="77">
        <v>238</v>
      </c>
      <c r="C50" s="77">
        <v>237</v>
      </c>
      <c r="D50" s="77">
        <v>46810</v>
      </c>
      <c r="E50" s="81">
        <v>11870</v>
      </c>
      <c r="F50" s="81">
        <v>7</v>
      </c>
      <c r="G50" s="81">
        <v>2809</v>
      </c>
      <c r="H50" s="81">
        <v>336</v>
      </c>
      <c r="I50" s="78">
        <v>3145</v>
      </c>
    </row>
    <row r="51" spans="1:9">
      <c r="A51" s="66"/>
      <c r="B51" s="48"/>
      <c r="C51" s="48"/>
      <c r="D51" s="48"/>
      <c r="E51" s="12"/>
      <c r="F51" s="12"/>
      <c r="G51" s="12"/>
      <c r="H51" s="12"/>
      <c r="I51" s="49"/>
    </row>
    <row r="52" spans="1:9" ht="13.5" thickBot="1">
      <c r="A52" s="69" t="s">
        <v>512</v>
      </c>
      <c r="B52" s="55">
        <v>37498</v>
      </c>
      <c r="C52" s="55">
        <v>36106</v>
      </c>
      <c r="D52" s="55">
        <v>147214</v>
      </c>
      <c r="E52" s="205">
        <v>29984</v>
      </c>
      <c r="F52" s="205">
        <v>43</v>
      </c>
      <c r="G52" s="205">
        <v>1082592</v>
      </c>
      <c r="H52" s="205">
        <v>6372</v>
      </c>
      <c r="I52" s="56">
        <v>1088964</v>
      </c>
    </row>
  </sheetData>
  <mergeCells count="15">
    <mergeCell ref="A1:I1"/>
    <mergeCell ref="B6:C6"/>
    <mergeCell ref="E6:F6"/>
    <mergeCell ref="B7:C7"/>
    <mergeCell ref="A2:G2"/>
    <mergeCell ref="A5:G5"/>
    <mergeCell ref="A4:I4"/>
    <mergeCell ref="A3:I3"/>
    <mergeCell ref="B8:B9"/>
    <mergeCell ref="C8:C9"/>
    <mergeCell ref="D8:D9"/>
    <mergeCell ref="G6:I6"/>
    <mergeCell ref="G7:G9"/>
    <mergeCell ref="H7:H9"/>
    <mergeCell ref="I7:I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04">
    <pageSetUpPr fitToPage="1"/>
  </sheetPr>
  <dimension ref="A1:I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5703125" style="37" customWidth="1"/>
    <col min="2" max="2" width="13.140625" style="37" customWidth="1"/>
    <col min="3" max="3" width="17.7109375" style="37" customWidth="1"/>
    <col min="4" max="5" width="13.140625" style="37" customWidth="1"/>
    <col min="6" max="6" width="17.7109375" style="37" customWidth="1"/>
    <col min="7" max="7" width="17.85546875" style="37" customWidth="1"/>
    <col min="8" max="8" width="13.140625" style="37" customWidth="1"/>
    <col min="9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9" s="28" customFormat="1" ht="12.75" customHeight="1"/>
    <row r="3" spans="1:9" s="28" customFormat="1" ht="30" customHeight="1">
      <c r="A3" s="1527" t="s">
        <v>1492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13.5" customHeight="1" thickBot="1">
      <c r="A4" s="5"/>
      <c r="B4" s="6"/>
      <c r="C4" s="6"/>
      <c r="D4" s="6"/>
      <c r="E4" s="6"/>
      <c r="F4" s="6"/>
      <c r="G4" s="6"/>
    </row>
    <row r="5" spans="1:9" ht="39.75" customHeight="1">
      <c r="A5" s="130" t="s">
        <v>528</v>
      </c>
      <c r="B5" s="792" t="s">
        <v>373</v>
      </c>
      <c r="C5" s="33"/>
      <c r="D5" s="34"/>
      <c r="E5" s="792" t="s">
        <v>380</v>
      </c>
      <c r="F5" s="34"/>
      <c r="G5" s="213" t="s">
        <v>374</v>
      </c>
    </row>
    <row r="6" spans="1:9" ht="24.75" customHeight="1">
      <c r="A6" s="729" t="s">
        <v>530</v>
      </c>
      <c r="B6" s="810" t="s">
        <v>383</v>
      </c>
      <c r="C6" s="39"/>
      <c r="D6" s="40"/>
      <c r="E6" s="810" t="s">
        <v>384</v>
      </c>
      <c r="F6" s="40"/>
      <c r="G6" s="815" t="s">
        <v>525</v>
      </c>
    </row>
    <row r="7" spans="1:9" ht="39.75" customHeight="1" thickBot="1">
      <c r="A7" s="828" t="s">
        <v>531</v>
      </c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272" t="s">
        <v>526</v>
      </c>
    </row>
    <row r="8" spans="1:9" ht="27" customHeight="1">
      <c r="A8" s="75" t="s">
        <v>452</v>
      </c>
      <c r="B8" s="45">
        <v>9047</v>
      </c>
      <c r="C8" s="45">
        <v>185</v>
      </c>
      <c r="D8" s="45">
        <v>9232</v>
      </c>
      <c r="E8" s="126">
        <v>8173</v>
      </c>
      <c r="F8" s="126">
        <v>8173</v>
      </c>
      <c r="G8" s="46">
        <v>75453</v>
      </c>
      <c r="H8" s="127"/>
      <c r="I8" s="127"/>
    </row>
    <row r="9" spans="1:9">
      <c r="A9" s="66" t="s">
        <v>453</v>
      </c>
      <c r="B9" s="48">
        <v>2226</v>
      </c>
      <c r="C9" s="48">
        <v>45</v>
      </c>
      <c r="D9" s="48">
        <v>2271</v>
      </c>
      <c r="E9" s="12">
        <v>7516</v>
      </c>
      <c r="F9" s="12">
        <v>7516</v>
      </c>
      <c r="G9" s="49">
        <v>17069</v>
      </c>
      <c r="H9" s="127"/>
      <c r="I9" s="127"/>
    </row>
    <row r="10" spans="1:9">
      <c r="A10" s="66" t="s">
        <v>454</v>
      </c>
      <c r="B10" s="48">
        <v>1973</v>
      </c>
      <c r="C10" s="48">
        <v>40</v>
      </c>
      <c r="D10" s="48">
        <v>2013</v>
      </c>
      <c r="E10" s="12">
        <v>7748</v>
      </c>
      <c r="F10" s="12">
        <v>7748</v>
      </c>
      <c r="G10" s="49">
        <v>15597</v>
      </c>
      <c r="H10" s="127"/>
      <c r="I10" s="127"/>
    </row>
    <row r="11" spans="1:9">
      <c r="A11" s="66" t="s">
        <v>455</v>
      </c>
      <c r="B11" s="48">
        <v>5991</v>
      </c>
      <c r="C11" s="48">
        <v>122</v>
      </c>
      <c r="D11" s="48">
        <v>6113</v>
      </c>
      <c r="E11" s="12">
        <v>8394</v>
      </c>
      <c r="F11" s="12">
        <v>8394</v>
      </c>
      <c r="G11" s="49">
        <v>51313</v>
      </c>
      <c r="H11" s="127"/>
      <c r="I11" s="127"/>
    </row>
    <row r="12" spans="1:9">
      <c r="A12" s="76" t="s">
        <v>456</v>
      </c>
      <c r="B12" s="77">
        <v>19237</v>
      </c>
      <c r="C12" s="77">
        <v>392</v>
      </c>
      <c r="D12" s="77">
        <v>19629</v>
      </c>
      <c r="E12" s="81">
        <v>8122</v>
      </c>
      <c r="F12" s="81">
        <v>8123</v>
      </c>
      <c r="G12" s="78">
        <v>159432</v>
      </c>
      <c r="H12" s="127"/>
      <c r="I12" s="127"/>
    </row>
    <row r="13" spans="1:9">
      <c r="A13" s="68"/>
      <c r="B13" s="73"/>
      <c r="C13" s="73"/>
      <c r="D13" s="73"/>
      <c r="E13" s="79"/>
      <c r="F13" s="79"/>
      <c r="G13" s="74"/>
      <c r="H13" s="127"/>
      <c r="I13" s="127"/>
    </row>
    <row r="14" spans="1:9">
      <c r="A14" s="76" t="s">
        <v>457</v>
      </c>
      <c r="B14" s="77">
        <v>405</v>
      </c>
      <c r="C14" s="77" t="s">
        <v>393</v>
      </c>
      <c r="D14" s="77">
        <v>405</v>
      </c>
      <c r="E14" s="81">
        <v>2100</v>
      </c>
      <c r="F14" s="81" t="s">
        <v>393</v>
      </c>
      <c r="G14" s="78">
        <v>850</v>
      </c>
      <c r="H14" s="127"/>
      <c r="I14" s="127"/>
    </row>
    <row r="15" spans="1:9">
      <c r="A15" s="68"/>
      <c r="B15" s="73"/>
      <c r="C15" s="73"/>
      <c r="D15" s="73"/>
      <c r="E15" s="79"/>
      <c r="F15" s="79"/>
      <c r="G15" s="74"/>
      <c r="H15" s="127"/>
      <c r="I15" s="127"/>
    </row>
    <row r="16" spans="1:9">
      <c r="A16" s="76" t="s">
        <v>458</v>
      </c>
      <c r="B16" s="77">
        <v>133</v>
      </c>
      <c r="C16" s="77" t="s">
        <v>393</v>
      </c>
      <c r="D16" s="77">
        <v>133</v>
      </c>
      <c r="E16" s="81">
        <v>2600</v>
      </c>
      <c r="F16" s="81" t="s">
        <v>393</v>
      </c>
      <c r="G16" s="78">
        <v>346</v>
      </c>
      <c r="H16" s="127"/>
      <c r="I16" s="127"/>
    </row>
    <row r="17" spans="1:9">
      <c r="A17" s="66"/>
      <c r="B17" s="48"/>
      <c r="C17" s="48"/>
      <c r="D17" s="48"/>
      <c r="E17" s="12"/>
      <c r="F17" s="12"/>
      <c r="G17" s="49"/>
      <c r="H17" s="127"/>
      <c r="I17" s="127"/>
    </row>
    <row r="18" spans="1:9">
      <c r="A18" s="66" t="s">
        <v>537</v>
      </c>
      <c r="B18" s="48">
        <v>13</v>
      </c>
      <c r="C18" s="85" t="s">
        <v>393</v>
      </c>
      <c r="D18" s="48">
        <v>13</v>
      </c>
      <c r="E18" s="12">
        <v>3230</v>
      </c>
      <c r="F18" s="85" t="s">
        <v>393</v>
      </c>
      <c r="G18" s="49">
        <v>42</v>
      </c>
      <c r="H18" s="127"/>
      <c r="I18" s="127"/>
    </row>
    <row r="19" spans="1:9">
      <c r="A19" s="66" t="s">
        <v>460</v>
      </c>
      <c r="B19" s="48">
        <v>223</v>
      </c>
      <c r="C19" s="85">
        <v>5</v>
      </c>
      <c r="D19" s="48">
        <v>228</v>
      </c>
      <c r="E19" s="12">
        <v>3070</v>
      </c>
      <c r="F19" s="85">
        <v>4700</v>
      </c>
      <c r="G19" s="49">
        <v>708</v>
      </c>
      <c r="H19" s="127"/>
      <c r="I19" s="127"/>
    </row>
    <row r="20" spans="1:9">
      <c r="A20" s="66" t="s">
        <v>461</v>
      </c>
      <c r="B20" s="48">
        <v>134</v>
      </c>
      <c r="C20" s="85">
        <v>5</v>
      </c>
      <c r="D20" s="48">
        <v>139</v>
      </c>
      <c r="E20" s="12">
        <v>3120</v>
      </c>
      <c r="F20" s="85">
        <v>4450</v>
      </c>
      <c r="G20" s="49">
        <v>440</v>
      </c>
      <c r="H20" s="127"/>
      <c r="I20" s="127"/>
    </row>
    <row r="21" spans="1:9">
      <c r="A21" s="76" t="s">
        <v>589</v>
      </c>
      <c r="B21" s="77">
        <v>370</v>
      </c>
      <c r="C21" s="77">
        <v>10</v>
      </c>
      <c r="D21" s="77">
        <v>380</v>
      </c>
      <c r="E21" s="81">
        <v>3094</v>
      </c>
      <c r="F21" s="81">
        <v>4575</v>
      </c>
      <c r="G21" s="78">
        <v>1190</v>
      </c>
      <c r="H21" s="127"/>
      <c r="I21" s="127"/>
    </row>
    <row r="22" spans="1:9">
      <c r="A22" s="68"/>
      <c r="B22" s="73"/>
      <c r="C22" s="73"/>
      <c r="D22" s="73"/>
      <c r="E22" s="79"/>
      <c r="F22" s="79"/>
      <c r="G22" s="74"/>
      <c r="H22" s="127"/>
      <c r="I22" s="127"/>
    </row>
    <row r="23" spans="1:9">
      <c r="A23" s="76" t="s">
        <v>463</v>
      </c>
      <c r="B23" s="77">
        <v>2</v>
      </c>
      <c r="C23" s="77">
        <v>20993</v>
      </c>
      <c r="D23" s="77">
        <v>20995</v>
      </c>
      <c r="E23" s="81">
        <v>4250</v>
      </c>
      <c r="F23" s="81">
        <v>11380</v>
      </c>
      <c r="G23" s="78">
        <v>238899</v>
      </c>
      <c r="H23" s="127"/>
      <c r="I23" s="127"/>
    </row>
    <row r="24" spans="1:9">
      <c r="A24" s="68"/>
      <c r="B24" s="73"/>
      <c r="C24" s="73"/>
      <c r="D24" s="73"/>
      <c r="E24" s="79"/>
      <c r="F24" s="79"/>
      <c r="G24" s="74"/>
      <c r="H24" s="127"/>
      <c r="I24" s="127"/>
    </row>
    <row r="25" spans="1:9">
      <c r="A25" s="76" t="s">
        <v>464</v>
      </c>
      <c r="B25" s="77" t="s">
        <v>393</v>
      </c>
      <c r="C25" s="77">
        <v>896</v>
      </c>
      <c r="D25" s="77">
        <v>896</v>
      </c>
      <c r="E25" s="81" t="s">
        <v>393</v>
      </c>
      <c r="F25" s="81">
        <v>11302</v>
      </c>
      <c r="G25" s="78">
        <v>10126</v>
      </c>
      <c r="H25" s="127"/>
      <c r="I25" s="127"/>
    </row>
    <row r="26" spans="1:9">
      <c r="A26" s="66"/>
      <c r="B26" s="48"/>
      <c r="C26" s="48"/>
      <c r="D26" s="48"/>
      <c r="E26" s="12"/>
      <c r="F26" s="12"/>
      <c r="G26" s="49"/>
      <c r="H26" s="127"/>
      <c r="I26" s="127"/>
    </row>
    <row r="27" spans="1:9">
      <c r="A27" s="66" t="s">
        <v>465</v>
      </c>
      <c r="B27" s="48" t="s">
        <v>393</v>
      </c>
      <c r="C27" s="48">
        <v>52431</v>
      </c>
      <c r="D27" s="48">
        <v>52431</v>
      </c>
      <c r="E27" s="48" t="s">
        <v>393</v>
      </c>
      <c r="F27" s="12">
        <v>12527</v>
      </c>
      <c r="G27" s="49">
        <v>656803</v>
      </c>
      <c r="H27" s="127"/>
      <c r="I27" s="127"/>
    </row>
    <row r="28" spans="1:9">
      <c r="A28" s="66" t="s">
        <v>466</v>
      </c>
      <c r="B28" s="48">
        <v>132</v>
      </c>
      <c r="C28" s="48">
        <v>3935</v>
      </c>
      <c r="D28" s="48">
        <v>4067</v>
      </c>
      <c r="E28" s="12">
        <v>3500</v>
      </c>
      <c r="F28" s="12">
        <v>11800</v>
      </c>
      <c r="G28" s="49">
        <v>46895</v>
      </c>
      <c r="H28" s="127"/>
      <c r="I28" s="127"/>
    </row>
    <row r="29" spans="1:9">
      <c r="A29" s="66" t="s">
        <v>467</v>
      </c>
      <c r="B29" s="48">
        <v>36</v>
      </c>
      <c r="C29" s="48">
        <v>22924</v>
      </c>
      <c r="D29" s="48">
        <v>22960</v>
      </c>
      <c r="E29" s="12">
        <v>5992</v>
      </c>
      <c r="F29" s="12">
        <v>11641</v>
      </c>
      <c r="G29" s="49">
        <v>267074</v>
      </c>
      <c r="H29" s="127"/>
      <c r="I29" s="127"/>
    </row>
    <row r="30" spans="1:9">
      <c r="A30" s="76" t="s">
        <v>582</v>
      </c>
      <c r="B30" s="77">
        <v>168</v>
      </c>
      <c r="C30" s="77">
        <v>79290</v>
      </c>
      <c r="D30" s="77">
        <v>79458</v>
      </c>
      <c r="E30" s="81">
        <v>4034</v>
      </c>
      <c r="F30" s="81">
        <v>12235</v>
      </c>
      <c r="G30" s="78">
        <v>970772</v>
      </c>
      <c r="H30" s="127"/>
      <c r="I30" s="127"/>
    </row>
    <row r="31" spans="1:9">
      <c r="A31" s="66"/>
      <c r="B31" s="48"/>
      <c r="C31" s="48"/>
      <c r="D31" s="48"/>
      <c r="E31" s="12"/>
      <c r="F31" s="12"/>
      <c r="G31" s="49"/>
      <c r="H31" s="127"/>
      <c r="I31" s="127"/>
    </row>
    <row r="32" spans="1:9">
      <c r="A32" s="66" t="s">
        <v>469</v>
      </c>
      <c r="B32" s="83">
        <v>110</v>
      </c>
      <c r="C32" s="83">
        <v>43</v>
      </c>
      <c r="D32" s="48">
        <v>153</v>
      </c>
      <c r="E32" s="83">
        <v>6517</v>
      </c>
      <c r="F32" s="83">
        <v>11995</v>
      </c>
      <c r="G32" s="13">
        <v>1233</v>
      </c>
      <c r="H32" s="127"/>
      <c r="I32" s="127"/>
    </row>
    <row r="33" spans="1:9">
      <c r="A33" s="66" t="s">
        <v>470</v>
      </c>
      <c r="B33" s="83">
        <v>1245</v>
      </c>
      <c r="C33" s="83">
        <v>6750</v>
      </c>
      <c r="D33" s="48">
        <v>7995</v>
      </c>
      <c r="E33" s="83">
        <v>7594</v>
      </c>
      <c r="F33" s="83">
        <v>12999</v>
      </c>
      <c r="G33" s="13">
        <v>97198</v>
      </c>
      <c r="H33" s="127"/>
      <c r="I33" s="127"/>
    </row>
    <row r="34" spans="1:9">
      <c r="A34" s="66" t="s">
        <v>471</v>
      </c>
      <c r="B34" s="83">
        <v>166</v>
      </c>
      <c r="C34" s="83">
        <v>29768</v>
      </c>
      <c r="D34" s="48">
        <v>29934</v>
      </c>
      <c r="E34" s="83">
        <v>5977</v>
      </c>
      <c r="F34" s="83">
        <v>10215</v>
      </c>
      <c r="G34" s="13">
        <v>305072</v>
      </c>
      <c r="H34" s="127"/>
      <c r="I34" s="127"/>
    </row>
    <row r="35" spans="1:9">
      <c r="A35" s="66" t="s">
        <v>472</v>
      </c>
      <c r="B35" s="83" t="s">
        <v>393</v>
      </c>
      <c r="C35" s="83">
        <v>65</v>
      </c>
      <c r="D35" s="48">
        <v>65</v>
      </c>
      <c r="E35" s="83" t="s">
        <v>393</v>
      </c>
      <c r="F35" s="83">
        <v>9000</v>
      </c>
      <c r="G35" s="13">
        <v>585</v>
      </c>
      <c r="H35" s="127"/>
      <c r="I35" s="127"/>
    </row>
    <row r="36" spans="1:9">
      <c r="A36" s="76" t="s">
        <v>473</v>
      </c>
      <c r="B36" s="77">
        <v>1521</v>
      </c>
      <c r="C36" s="77">
        <v>36626</v>
      </c>
      <c r="D36" s="77">
        <v>38147</v>
      </c>
      <c r="E36" s="81">
        <v>7340</v>
      </c>
      <c r="F36" s="81">
        <v>10728</v>
      </c>
      <c r="G36" s="78">
        <v>404088</v>
      </c>
      <c r="H36" s="127"/>
      <c r="I36" s="127"/>
    </row>
    <row r="37" spans="1:9">
      <c r="A37" s="68"/>
      <c r="B37" s="73"/>
      <c r="C37" s="73"/>
      <c r="D37" s="73"/>
      <c r="E37" s="79"/>
      <c r="F37" s="79"/>
      <c r="G37" s="74"/>
      <c r="H37" s="127"/>
      <c r="I37" s="127"/>
    </row>
    <row r="38" spans="1:9">
      <c r="A38" s="76" t="s">
        <v>474</v>
      </c>
      <c r="B38" s="77" t="s">
        <v>393</v>
      </c>
      <c r="C38" s="77">
        <v>220</v>
      </c>
      <c r="D38" s="77">
        <v>220</v>
      </c>
      <c r="E38" s="81" t="s">
        <v>393</v>
      </c>
      <c r="F38" s="81">
        <v>5495</v>
      </c>
      <c r="G38" s="78">
        <v>1209</v>
      </c>
      <c r="H38" s="127"/>
      <c r="I38" s="127"/>
    </row>
    <row r="39" spans="1:9">
      <c r="A39" s="66"/>
      <c r="B39" s="48"/>
      <c r="C39" s="48"/>
      <c r="D39" s="48"/>
      <c r="E39" s="12"/>
      <c r="F39" s="12"/>
      <c r="G39" s="49"/>
      <c r="H39" s="127"/>
      <c r="I39" s="127"/>
    </row>
    <row r="40" spans="1:9">
      <c r="A40" s="66" t="s">
        <v>538</v>
      </c>
      <c r="B40" s="12" t="s">
        <v>393</v>
      </c>
      <c r="C40" s="12">
        <v>1591</v>
      </c>
      <c r="D40" s="48">
        <v>1591</v>
      </c>
      <c r="E40" s="12" t="s">
        <v>393</v>
      </c>
      <c r="F40" s="12">
        <v>13910</v>
      </c>
      <c r="G40" s="13">
        <v>22131</v>
      </c>
      <c r="H40" s="127"/>
      <c r="I40" s="127"/>
    </row>
    <row r="41" spans="1:9">
      <c r="A41" s="66" t="s">
        <v>476</v>
      </c>
      <c r="B41" s="85" t="s">
        <v>393</v>
      </c>
      <c r="C41" s="48">
        <v>950</v>
      </c>
      <c r="D41" s="48">
        <v>950</v>
      </c>
      <c r="E41" s="85" t="s">
        <v>393</v>
      </c>
      <c r="F41" s="12">
        <v>10500</v>
      </c>
      <c r="G41" s="49">
        <v>9975</v>
      </c>
      <c r="H41" s="127"/>
      <c r="I41" s="127"/>
    </row>
    <row r="42" spans="1:9">
      <c r="A42" s="66" t="s">
        <v>477</v>
      </c>
      <c r="B42" s="12" t="s">
        <v>393</v>
      </c>
      <c r="C42" s="12">
        <v>66508</v>
      </c>
      <c r="D42" s="48">
        <v>66508</v>
      </c>
      <c r="E42" s="12" t="s">
        <v>393</v>
      </c>
      <c r="F42" s="12">
        <v>9900</v>
      </c>
      <c r="G42" s="13">
        <v>658429</v>
      </c>
      <c r="H42" s="127"/>
      <c r="I42" s="127"/>
    </row>
    <row r="43" spans="1:9">
      <c r="A43" s="66" t="s">
        <v>478</v>
      </c>
      <c r="B43" s="85" t="s">
        <v>393</v>
      </c>
      <c r="C43" s="12">
        <v>4616</v>
      </c>
      <c r="D43" s="48">
        <v>4616</v>
      </c>
      <c r="E43" s="85" t="s">
        <v>393</v>
      </c>
      <c r="F43" s="12">
        <v>10000</v>
      </c>
      <c r="G43" s="13">
        <v>46160</v>
      </c>
      <c r="H43" s="127"/>
      <c r="I43" s="127"/>
    </row>
    <row r="44" spans="1:9">
      <c r="A44" s="66" t="s">
        <v>479</v>
      </c>
      <c r="B44" s="85" t="s">
        <v>393</v>
      </c>
      <c r="C44" s="12">
        <v>18300</v>
      </c>
      <c r="D44" s="48">
        <v>18300</v>
      </c>
      <c r="E44" s="85" t="s">
        <v>393</v>
      </c>
      <c r="F44" s="12">
        <v>12250</v>
      </c>
      <c r="G44" s="13">
        <v>224175</v>
      </c>
      <c r="H44" s="127"/>
      <c r="I44" s="127"/>
    </row>
    <row r="45" spans="1:9">
      <c r="A45" s="66" t="s">
        <v>480</v>
      </c>
      <c r="B45" s="12" t="s">
        <v>393</v>
      </c>
      <c r="C45" s="12">
        <v>111</v>
      </c>
      <c r="D45" s="48">
        <v>111</v>
      </c>
      <c r="E45" s="12" t="s">
        <v>393</v>
      </c>
      <c r="F45" s="12">
        <v>9000</v>
      </c>
      <c r="G45" s="13">
        <v>999</v>
      </c>
      <c r="H45" s="127"/>
      <c r="I45" s="127"/>
    </row>
    <row r="46" spans="1:9">
      <c r="A46" s="66" t="s">
        <v>481</v>
      </c>
      <c r="B46" s="12" t="s">
        <v>393</v>
      </c>
      <c r="C46" s="12">
        <v>354</v>
      </c>
      <c r="D46" s="48">
        <v>354</v>
      </c>
      <c r="E46" s="12" t="s">
        <v>393</v>
      </c>
      <c r="F46" s="12">
        <v>11500</v>
      </c>
      <c r="G46" s="13">
        <v>4071</v>
      </c>
      <c r="H46" s="127"/>
      <c r="I46" s="127"/>
    </row>
    <row r="47" spans="1:9">
      <c r="A47" s="66" t="s">
        <v>482</v>
      </c>
      <c r="B47" s="48" t="s">
        <v>393</v>
      </c>
      <c r="C47" s="12">
        <v>9224</v>
      </c>
      <c r="D47" s="48">
        <v>9224</v>
      </c>
      <c r="E47" s="48" t="s">
        <v>393</v>
      </c>
      <c r="F47" s="12">
        <v>11000</v>
      </c>
      <c r="G47" s="13">
        <v>101464</v>
      </c>
      <c r="H47" s="127"/>
      <c r="I47" s="127"/>
    </row>
    <row r="48" spans="1:9">
      <c r="A48" s="66" t="s">
        <v>483</v>
      </c>
      <c r="B48" s="12" t="s">
        <v>393</v>
      </c>
      <c r="C48" s="12">
        <v>19698</v>
      </c>
      <c r="D48" s="48">
        <v>19698</v>
      </c>
      <c r="E48" s="12" t="s">
        <v>393</v>
      </c>
      <c r="F48" s="12">
        <v>11700</v>
      </c>
      <c r="G48" s="13">
        <v>230467</v>
      </c>
      <c r="H48" s="127"/>
      <c r="I48" s="127"/>
    </row>
    <row r="49" spans="1:9">
      <c r="A49" s="76" t="s">
        <v>590</v>
      </c>
      <c r="B49" s="77" t="s">
        <v>393</v>
      </c>
      <c r="C49" s="77">
        <v>121352</v>
      </c>
      <c r="D49" s="77">
        <v>121352</v>
      </c>
      <c r="E49" s="81" t="s">
        <v>393</v>
      </c>
      <c r="F49" s="81">
        <v>10695</v>
      </c>
      <c r="G49" s="78">
        <v>1297871</v>
      </c>
      <c r="H49" s="127"/>
      <c r="I49" s="127"/>
    </row>
    <row r="50" spans="1:9">
      <c r="A50" s="68"/>
      <c r="B50" s="73"/>
      <c r="C50" s="73"/>
      <c r="D50" s="73"/>
      <c r="E50" s="79"/>
      <c r="F50" s="79"/>
      <c r="G50" s="74"/>
      <c r="H50" s="127"/>
      <c r="I50" s="127"/>
    </row>
    <row r="51" spans="1:9">
      <c r="A51" s="76" t="s">
        <v>485</v>
      </c>
      <c r="B51" s="77" t="s">
        <v>393</v>
      </c>
      <c r="C51" s="77">
        <v>7269</v>
      </c>
      <c r="D51" s="77">
        <v>7269</v>
      </c>
      <c r="E51" s="81" t="s">
        <v>393</v>
      </c>
      <c r="F51" s="81">
        <v>12941</v>
      </c>
      <c r="G51" s="78">
        <v>94068</v>
      </c>
      <c r="H51" s="127"/>
      <c r="I51" s="127"/>
    </row>
    <row r="52" spans="1:9">
      <c r="A52" s="66"/>
      <c r="B52" s="48"/>
      <c r="C52" s="48"/>
      <c r="D52" s="48"/>
      <c r="E52" s="12"/>
      <c r="F52" s="12"/>
      <c r="G52" s="49"/>
      <c r="H52" s="127"/>
      <c r="I52" s="127"/>
    </row>
    <row r="53" spans="1:9">
      <c r="A53" s="66" t="s">
        <v>486</v>
      </c>
      <c r="B53" s="48" t="s">
        <v>393</v>
      </c>
      <c r="C53" s="48">
        <v>13800</v>
      </c>
      <c r="D53" s="48">
        <v>13800</v>
      </c>
      <c r="E53" s="12" t="s">
        <v>393</v>
      </c>
      <c r="F53" s="12">
        <v>13500</v>
      </c>
      <c r="G53" s="49">
        <v>186300</v>
      </c>
      <c r="H53" s="127"/>
      <c r="I53" s="127"/>
    </row>
    <row r="54" spans="1:9">
      <c r="A54" s="66" t="s">
        <v>487</v>
      </c>
      <c r="B54" s="48">
        <v>174</v>
      </c>
      <c r="C54" s="48">
        <v>6868</v>
      </c>
      <c r="D54" s="48">
        <v>7042</v>
      </c>
      <c r="E54" s="12">
        <v>800</v>
      </c>
      <c r="F54" s="12">
        <v>11300</v>
      </c>
      <c r="G54" s="49">
        <v>77748</v>
      </c>
      <c r="H54" s="127"/>
      <c r="I54" s="127"/>
    </row>
    <row r="55" spans="1:9">
      <c r="A55" s="66" t="s">
        <v>488</v>
      </c>
      <c r="B55" s="48">
        <v>39</v>
      </c>
      <c r="C55" s="48">
        <v>1044</v>
      </c>
      <c r="D55" s="48">
        <v>1083</v>
      </c>
      <c r="E55" s="12">
        <v>6500</v>
      </c>
      <c r="F55" s="12">
        <v>12200</v>
      </c>
      <c r="G55" s="49">
        <v>12990</v>
      </c>
      <c r="H55" s="127"/>
      <c r="I55" s="127"/>
    </row>
    <row r="56" spans="1:9">
      <c r="A56" s="66" t="s">
        <v>489</v>
      </c>
      <c r="B56" s="85">
        <v>45</v>
      </c>
      <c r="C56" s="48">
        <v>3462</v>
      </c>
      <c r="D56" s="48">
        <v>3507</v>
      </c>
      <c r="E56" s="85">
        <v>8000</v>
      </c>
      <c r="F56" s="12">
        <v>12000</v>
      </c>
      <c r="G56" s="49">
        <v>41904</v>
      </c>
      <c r="H56" s="127"/>
      <c r="I56" s="127"/>
    </row>
    <row r="57" spans="1:9">
      <c r="A57" s="66" t="s">
        <v>490</v>
      </c>
      <c r="B57" s="48">
        <v>123</v>
      </c>
      <c r="C57" s="48">
        <v>9614</v>
      </c>
      <c r="D57" s="48">
        <v>9737</v>
      </c>
      <c r="E57" s="12">
        <v>4000</v>
      </c>
      <c r="F57" s="12">
        <v>12500</v>
      </c>
      <c r="G57" s="49">
        <v>120667</v>
      </c>
      <c r="H57" s="127"/>
      <c r="I57" s="127"/>
    </row>
    <row r="58" spans="1:9">
      <c r="A58" s="76" t="s">
        <v>539</v>
      </c>
      <c r="B58" s="77">
        <v>381</v>
      </c>
      <c r="C58" s="77">
        <v>34788</v>
      </c>
      <c r="D58" s="77">
        <v>35169</v>
      </c>
      <c r="E58" s="81">
        <v>3267</v>
      </c>
      <c r="F58" s="81">
        <v>12601</v>
      </c>
      <c r="G58" s="78">
        <v>439609</v>
      </c>
      <c r="H58" s="127"/>
      <c r="I58" s="127"/>
    </row>
    <row r="59" spans="1:9">
      <c r="A59" s="66"/>
      <c r="B59" s="48"/>
      <c r="C59" s="48"/>
      <c r="D59" s="48"/>
      <c r="E59" s="12"/>
      <c r="F59" s="12"/>
      <c r="G59" s="49"/>
      <c r="H59" s="127"/>
      <c r="I59" s="127"/>
    </row>
    <row r="60" spans="1:9">
      <c r="A60" s="66" t="s">
        <v>492</v>
      </c>
      <c r="B60" s="12" t="s">
        <v>393</v>
      </c>
      <c r="C60" s="12">
        <v>410</v>
      </c>
      <c r="D60" s="48">
        <v>410</v>
      </c>
      <c r="E60" s="12" t="s">
        <v>393</v>
      </c>
      <c r="F60" s="12">
        <v>12000</v>
      </c>
      <c r="G60" s="13">
        <v>4920</v>
      </c>
      <c r="H60" s="127"/>
      <c r="I60" s="127"/>
    </row>
    <row r="61" spans="1:9">
      <c r="A61" s="66" t="s">
        <v>493</v>
      </c>
      <c r="B61" s="12">
        <v>25</v>
      </c>
      <c r="C61" s="12">
        <v>61</v>
      </c>
      <c r="D61" s="48">
        <v>86</v>
      </c>
      <c r="E61" s="12">
        <v>330</v>
      </c>
      <c r="F61" s="12">
        <v>5175</v>
      </c>
      <c r="G61" s="13">
        <v>324</v>
      </c>
      <c r="H61" s="127"/>
      <c r="I61" s="127"/>
    </row>
    <row r="62" spans="1:9">
      <c r="A62" s="66" t="s">
        <v>494</v>
      </c>
      <c r="B62" s="12" t="s">
        <v>393</v>
      </c>
      <c r="C62" s="12">
        <v>368</v>
      </c>
      <c r="D62" s="48">
        <v>368</v>
      </c>
      <c r="E62" s="12" t="s">
        <v>393</v>
      </c>
      <c r="F62" s="12">
        <v>11412</v>
      </c>
      <c r="G62" s="13">
        <v>4200</v>
      </c>
      <c r="H62" s="127"/>
      <c r="I62" s="127"/>
    </row>
    <row r="63" spans="1:9">
      <c r="A63" s="76" t="s">
        <v>495</v>
      </c>
      <c r="B63" s="77">
        <v>25</v>
      </c>
      <c r="C63" s="77">
        <v>839</v>
      </c>
      <c r="D63" s="77">
        <v>864</v>
      </c>
      <c r="E63" s="81">
        <v>330</v>
      </c>
      <c r="F63" s="81">
        <v>11246</v>
      </c>
      <c r="G63" s="78">
        <v>9444</v>
      </c>
      <c r="H63" s="127"/>
      <c r="I63" s="127"/>
    </row>
    <row r="64" spans="1:9">
      <c r="A64" s="68"/>
      <c r="B64" s="73"/>
      <c r="C64" s="73"/>
      <c r="D64" s="73"/>
      <c r="E64" s="79"/>
      <c r="F64" s="79"/>
      <c r="G64" s="74"/>
      <c r="H64" s="127"/>
      <c r="I64" s="127"/>
    </row>
    <row r="65" spans="1:9">
      <c r="A65" s="76" t="s">
        <v>496</v>
      </c>
      <c r="B65" s="77" t="s">
        <v>393</v>
      </c>
      <c r="C65" s="77">
        <v>474</v>
      </c>
      <c r="D65" s="77">
        <v>474</v>
      </c>
      <c r="E65" s="81" t="s">
        <v>393</v>
      </c>
      <c r="F65" s="81">
        <v>10172</v>
      </c>
      <c r="G65" s="78">
        <v>4822</v>
      </c>
      <c r="H65" s="127"/>
      <c r="I65" s="127"/>
    </row>
    <row r="66" spans="1:9">
      <c r="A66" s="66"/>
      <c r="B66" s="48"/>
      <c r="C66" s="48"/>
      <c r="D66" s="48"/>
      <c r="E66" s="12"/>
      <c r="F66" s="12"/>
      <c r="G66" s="49"/>
      <c r="H66" s="127"/>
      <c r="I66" s="127"/>
    </row>
    <row r="67" spans="1:9">
      <c r="A67" s="66" t="s">
        <v>497</v>
      </c>
      <c r="B67" s="48" t="s">
        <v>393</v>
      </c>
      <c r="C67" s="12">
        <v>41021</v>
      </c>
      <c r="D67" s="48">
        <v>41021</v>
      </c>
      <c r="E67" s="48" t="s">
        <v>393</v>
      </c>
      <c r="F67" s="12">
        <v>12336</v>
      </c>
      <c r="G67" s="13">
        <v>506035</v>
      </c>
      <c r="H67" s="127"/>
      <c r="I67" s="127"/>
    </row>
    <row r="68" spans="1:9">
      <c r="A68" s="66" t="s">
        <v>498</v>
      </c>
      <c r="B68" s="48" t="s">
        <v>393</v>
      </c>
      <c r="C68" s="12">
        <v>21848</v>
      </c>
      <c r="D68" s="48">
        <v>21848</v>
      </c>
      <c r="E68" s="48" t="s">
        <v>393</v>
      </c>
      <c r="F68" s="12">
        <v>12510</v>
      </c>
      <c r="G68" s="13">
        <v>273318</v>
      </c>
      <c r="H68" s="127"/>
      <c r="I68" s="127"/>
    </row>
    <row r="69" spans="1:9">
      <c r="A69" s="76" t="s">
        <v>499</v>
      </c>
      <c r="B69" s="77" t="s">
        <v>393</v>
      </c>
      <c r="C69" s="77">
        <v>62869</v>
      </c>
      <c r="D69" s="77">
        <v>62869</v>
      </c>
      <c r="E69" s="81" t="s">
        <v>393</v>
      </c>
      <c r="F69" s="81">
        <v>12396</v>
      </c>
      <c r="G69" s="78">
        <v>779353</v>
      </c>
      <c r="H69" s="127"/>
      <c r="I69" s="127"/>
    </row>
    <row r="70" spans="1:9">
      <c r="A70" s="66"/>
      <c r="B70" s="48"/>
      <c r="C70" s="48"/>
      <c r="D70" s="48"/>
      <c r="E70" s="12"/>
      <c r="F70" s="12"/>
      <c r="G70" s="49"/>
      <c r="H70" s="127"/>
      <c r="I70" s="127"/>
    </row>
    <row r="71" spans="1:9">
      <c r="A71" s="66" t="s">
        <v>500</v>
      </c>
      <c r="B71" s="48" t="s">
        <v>393</v>
      </c>
      <c r="C71" s="48">
        <v>9</v>
      </c>
      <c r="D71" s="48">
        <v>9</v>
      </c>
      <c r="E71" s="12" t="s">
        <v>393</v>
      </c>
      <c r="F71" s="12">
        <v>3222</v>
      </c>
      <c r="G71" s="49">
        <v>29</v>
      </c>
      <c r="H71" s="127"/>
      <c r="I71" s="127"/>
    </row>
    <row r="72" spans="1:9">
      <c r="A72" s="66" t="s">
        <v>501</v>
      </c>
      <c r="B72" s="48">
        <v>164</v>
      </c>
      <c r="C72" s="48">
        <v>3179</v>
      </c>
      <c r="D72" s="48">
        <v>3343</v>
      </c>
      <c r="E72" s="12">
        <v>6000</v>
      </c>
      <c r="F72" s="12">
        <v>12310</v>
      </c>
      <c r="G72" s="49">
        <v>40116</v>
      </c>
      <c r="H72" s="127"/>
      <c r="I72" s="127"/>
    </row>
    <row r="73" spans="1:9">
      <c r="A73" s="66" t="s">
        <v>502</v>
      </c>
      <c r="B73" s="12">
        <v>38</v>
      </c>
      <c r="C73" s="12">
        <v>7054</v>
      </c>
      <c r="D73" s="48">
        <v>7092</v>
      </c>
      <c r="E73" s="12">
        <v>8000</v>
      </c>
      <c r="F73" s="12">
        <v>12500</v>
      </c>
      <c r="G73" s="13">
        <v>88479</v>
      </c>
      <c r="H73" s="127"/>
      <c r="I73" s="127"/>
    </row>
    <row r="74" spans="1:9">
      <c r="A74" s="66" t="s">
        <v>503</v>
      </c>
      <c r="B74" s="48" t="s">
        <v>393</v>
      </c>
      <c r="C74" s="48">
        <v>3218</v>
      </c>
      <c r="D74" s="48">
        <v>3218</v>
      </c>
      <c r="E74" s="48" t="s">
        <v>393</v>
      </c>
      <c r="F74" s="12">
        <v>8586</v>
      </c>
      <c r="G74" s="49">
        <v>27629</v>
      </c>
      <c r="H74" s="127"/>
      <c r="I74" s="127"/>
    </row>
    <row r="75" spans="1:9">
      <c r="A75" s="66" t="s">
        <v>504</v>
      </c>
      <c r="B75" s="48" t="s">
        <v>393</v>
      </c>
      <c r="C75" s="48">
        <v>92</v>
      </c>
      <c r="D75" s="48">
        <v>92</v>
      </c>
      <c r="E75" s="12" t="s">
        <v>393</v>
      </c>
      <c r="F75" s="12">
        <v>10500</v>
      </c>
      <c r="G75" s="49">
        <v>966</v>
      </c>
      <c r="H75" s="127"/>
      <c r="I75" s="127"/>
    </row>
    <row r="76" spans="1:9">
      <c r="A76" s="66" t="s">
        <v>505</v>
      </c>
      <c r="B76" s="48">
        <v>29</v>
      </c>
      <c r="C76" s="48">
        <v>1778</v>
      </c>
      <c r="D76" s="48">
        <v>1807</v>
      </c>
      <c r="E76" s="12">
        <v>7000</v>
      </c>
      <c r="F76" s="12">
        <v>11150</v>
      </c>
      <c r="G76" s="49">
        <v>20020</v>
      </c>
      <c r="H76" s="127"/>
      <c r="I76" s="127"/>
    </row>
    <row r="77" spans="1:9">
      <c r="A77" s="66" t="s">
        <v>506</v>
      </c>
      <c r="B77" s="48">
        <v>24</v>
      </c>
      <c r="C77" s="48">
        <v>423</v>
      </c>
      <c r="D77" s="48">
        <v>447</v>
      </c>
      <c r="E77" s="12">
        <v>2900</v>
      </c>
      <c r="F77" s="12">
        <v>6500</v>
      </c>
      <c r="G77" s="49">
        <v>2819</v>
      </c>
      <c r="H77" s="127"/>
      <c r="I77" s="127"/>
    </row>
    <row r="78" spans="1:9">
      <c r="A78" s="66" t="s">
        <v>507</v>
      </c>
      <c r="B78" s="12">
        <v>315</v>
      </c>
      <c r="C78" s="12">
        <v>16128</v>
      </c>
      <c r="D78" s="48">
        <v>16443</v>
      </c>
      <c r="E78" s="12">
        <v>4500</v>
      </c>
      <c r="F78" s="12">
        <v>13325</v>
      </c>
      <c r="G78" s="13">
        <v>216323</v>
      </c>
      <c r="H78" s="127"/>
      <c r="I78" s="127"/>
    </row>
    <row r="79" spans="1:9">
      <c r="A79" s="76" t="s">
        <v>583</v>
      </c>
      <c r="B79" s="77">
        <v>570</v>
      </c>
      <c r="C79" s="77">
        <v>31881</v>
      </c>
      <c r="D79" s="77">
        <v>32451</v>
      </c>
      <c r="E79" s="81">
        <v>5225</v>
      </c>
      <c r="F79" s="81">
        <v>12340</v>
      </c>
      <c r="G79" s="78">
        <v>396381</v>
      </c>
      <c r="H79" s="127"/>
      <c r="I79" s="127"/>
    </row>
    <row r="80" spans="1:9">
      <c r="A80" s="66"/>
      <c r="B80" s="48"/>
      <c r="C80" s="48"/>
      <c r="D80" s="48"/>
      <c r="E80" s="12"/>
      <c r="F80" s="12"/>
      <c r="G80" s="49"/>
      <c r="H80" s="127"/>
      <c r="I80" s="127"/>
    </row>
    <row r="81" spans="1:9">
      <c r="A81" s="66" t="s">
        <v>509</v>
      </c>
      <c r="B81" s="48">
        <v>171</v>
      </c>
      <c r="C81" s="48">
        <v>242</v>
      </c>
      <c r="D81" s="48">
        <v>413</v>
      </c>
      <c r="E81" s="12">
        <v>1406</v>
      </c>
      <c r="F81" s="12">
        <v>3403</v>
      </c>
      <c r="G81" s="49">
        <v>1064</v>
      </c>
      <c r="H81" s="127"/>
      <c r="I81" s="127"/>
    </row>
    <row r="82" spans="1:9">
      <c r="A82" s="66" t="s">
        <v>510</v>
      </c>
      <c r="B82" s="48">
        <v>201</v>
      </c>
      <c r="C82" s="48">
        <v>280</v>
      </c>
      <c r="D82" s="48">
        <v>481</v>
      </c>
      <c r="E82" s="12">
        <v>1400</v>
      </c>
      <c r="F82" s="12">
        <v>3000</v>
      </c>
      <c r="G82" s="49">
        <v>1121</v>
      </c>
      <c r="H82" s="127"/>
      <c r="I82" s="127"/>
    </row>
    <row r="83" spans="1:9">
      <c r="A83" s="76" t="s">
        <v>511</v>
      </c>
      <c r="B83" s="77">
        <v>372</v>
      </c>
      <c r="C83" s="77">
        <v>522</v>
      </c>
      <c r="D83" s="77">
        <v>894</v>
      </c>
      <c r="E83" s="81">
        <v>1403</v>
      </c>
      <c r="F83" s="81">
        <v>3187</v>
      </c>
      <c r="G83" s="78">
        <v>2185</v>
      </c>
      <c r="H83" s="127"/>
      <c r="I83" s="127"/>
    </row>
    <row r="84" spans="1:9">
      <c r="A84" s="66"/>
      <c r="B84" s="48"/>
      <c r="C84" s="48"/>
      <c r="D84" s="48"/>
      <c r="E84" s="12"/>
      <c r="F84" s="12"/>
      <c r="G84" s="49"/>
      <c r="H84" s="127"/>
      <c r="I84" s="127"/>
    </row>
    <row r="85" spans="1:9" ht="13.5" thickBot="1">
      <c r="A85" s="69" t="s">
        <v>512</v>
      </c>
      <c r="B85" s="55">
        <v>23184</v>
      </c>
      <c r="C85" s="55">
        <v>398421</v>
      </c>
      <c r="D85" s="55">
        <v>421605</v>
      </c>
      <c r="E85" s="205">
        <v>7557</v>
      </c>
      <c r="F85" s="205">
        <v>11635</v>
      </c>
      <c r="G85" s="56">
        <v>4810645</v>
      </c>
      <c r="H85" s="127"/>
      <c r="I85" s="127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Hoja258">
    <pageSetUpPr fitToPage="1"/>
  </sheetPr>
  <dimension ref="A1:L5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5703125" style="37" customWidth="1"/>
    <col min="2" max="10" width="16.7109375" style="37" customWidth="1"/>
    <col min="11" max="16384" width="11.42578125" style="240"/>
  </cols>
  <sheetData>
    <row r="1" spans="1:12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</row>
    <row r="3" spans="1:12" s="91" customFormat="1" ht="15" customHeight="1">
      <c r="A3" s="1545" t="s">
        <v>1452</v>
      </c>
      <c r="B3" s="1545"/>
      <c r="C3" s="1545"/>
      <c r="D3" s="1545"/>
      <c r="E3" s="1545"/>
      <c r="F3" s="1545"/>
      <c r="G3" s="1545"/>
      <c r="H3" s="1545"/>
      <c r="I3" s="1545"/>
      <c r="J3" s="1545"/>
      <c r="K3" s="129"/>
      <c r="L3" s="129"/>
    </row>
    <row r="4" spans="1:12" s="91" customFormat="1" ht="13.5" customHeight="1" thickBot="1">
      <c r="A4" s="30"/>
      <c r="B4" s="301"/>
      <c r="C4" s="301"/>
      <c r="D4" s="301"/>
      <c r="E4" s="301"/>
      <c r="F4" s="301"/>
      <c r="G4" s="301"/>
      <c r="H4" s="301"/>
      <c r="I4" s="301"/>
      <c r="J4" s="301"/>
    </row>
    <row r="5" spans="1:12" s="739" customFormat="1" ht="15.75" customHeight="1">
      <c r="A5" s="791"/>
      <c r="B5" s="1583" t="s">
        <v>1157</v>
      </c>
      <c r="C5" s="1534"/>
      <c r="D5" s="1535"/>
      <c r="E5" s="1583" t="s">
        <v>1174</v>
      </c>
      <c r="F5" s="1534"/>
      <c r="G5" s="1535"/>
      <c r="H5" s="1583" t="s">
        <v>1175</v>
      </c>
      <c r="I5" s="1534"/>
      <c r="J5" s="1534"/>
      <c r="K5" s="806"/>
    </row>
    <row r="6" spans="1:12" s="739" customFormat="1" ht="15.75" customHeight="1">
      <c r="A6" s="1215"/>
      <c r="B6" s="1668"/>
      <c r="C6" s="1669"/>
      <c r="D6" s="1670"/>
      <c r="E6" s="1668"/>
      <c r="F6" s="1669"/>
      <c r="G6" s="1670"/>
      <c r="H6" s="1668"/>
      <c r="I6" s="1669"/>
      <c r="J6" s="1669"/>
      <c r="K6" s="806"/>
    </row>
    <row r="7" spans="1:12" s="739" customFormat="1" ht="21" customHeight="1">
      <c r="A7" s="1215" t="s">
        <v>552</v>
      </c>
      <c r="B7" s="1222" t="s">
        <v>373</v>
      </c>
      <c r="C7" s="1540" t="s">
        <v>1148</v>
      </c>
      <c r="D7" s="1540" t="s">
        <v>381</v>
      </c>
      <c r="E7" s="1222" t="s">
        <v>373</v>
      </c>
      <c r="F7" s="1540" t="s">
        <v>1148</v>
      </c>
      <c r="G7" s="1540" t="s">
        <v>381</v>
      </c>
      <c r="H7" s="1222" t="s">
        <v>373</v>
      </c>
      <c r="I7" s="1540" t="s">
        <v>1148</v>
      </c>
      <c r="J7" s="1699" t="s">
        <v>381</v>
      </c>
      <c r="K7" s="806"/>
    </row>
    <row r="8" spans="1:12" s="739" customFormat="1" ht="17.25" customHeight="1">
      <c r="A8" s="1215" t="s">
        <v>531</v>
      </c>
      <c r="B8" s="1223" t="s">
        <v>1149</v>
      </c>
      <c r="C8" s="1657"/>
      <c r="D8" s="1657"/>
      <c r="E8" s="1223" t="s">
        <v>1149</v>
      </c>
      <c r="F8" s="1657"/>
      <c r="G8" s="1657"/>
      <c r="H8" s="1223" t="s">
        <v>1149</v>
      </c>
      <c r="I8" s="1657"/>
      <c r="J8" s="1543"/>
      <c r="K8" s="806"/>
    </row>
    <row r="9" spans="1:12" s="739" customFormat="1" ht="21" customHeight="1">
      <c r="A9" s="743"/>
      <c r="B9" s="1223" t="s">
        <v>1150</v>
      </c>
      <c r="C9" s="1657"/>
      <c r="D9" s="1657"/>
      <c r="E9" s="1223" t="s">
        <v>1150</v>
      </c>
      <c r="F9" s="1657"/>
      <c r="G9" s="1657"/>
      <c r="H9" s="1223" t="s">
        <v>1150</v>
      </c>
      <c r="I9" s="1657"/>
      <c r="J9" s="1543"/>
      <c r="K9" s="806"/>
    </row>
    <row r="10" spans="1:12" s="739" customFormat="1" ht="15.75" customHeight="1" thickBot="1">
      <c r="A10" s="743"/>
      <c r="B10" s="1223" t="s">
        <v>383</v>
      </c>
      <c r="C10" s="1657"/>
      <c r="D10" s="1657"/>
      <c r="E10" s="1223" t="s">
        <v>383</v>
      </c>
      <c r="F10" s="1657"/>
      <c r="G10" s="1657"/>
      <c r="H10" s="1223" t="s">
        <v>383</v>
      </c>
      <c r="I10" s="1657"/>
      <c r="J10" s="1543"/>
      <c r="K10" s="806"/>
    </row>
    <row r="11" spans="1:12" ht="22.5" customHeight="1">
      <c r="A11" s="152" t="s">
        <v>452</v>
      </c>
      <c r="B11" s="45" t="s">
        <v>393</v>
      </c>
      <c r="C11" s="45" t="s">
        <v>393</v>
      </c>
      <c r="D11" s="45" t="s">
        <v>393</v>
      </c>
      <c r="E11" s="45" t="s">
        <v>393</v>
      </c>
      <c r="F11" s="45" t="s">
        <v>393</v>
      </c>
      <c r="G11" s="45" t="s">
        <v>393</v>
      </c>
      <c r="H11" s="45">
        <v>140</v>
      </c>
      <c r="I11" s="45">
        <v>59184</v>
      </c>
      <c r="J11" s="46">
        <v>5000</v>
      </c>
      <c r="K11" s="37"/>
    </row>
    <row r="12" spans="1:12">
      <c r="A12" s="37" t="s">
        <v>453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48">
        <v>5</v>
      </c>
      <c r="I12" s="48">
        <v>1363</v>
      </c>
      <c r="J12" s="49">
        <v>125</v>
      </c>
      <c r="K12" s="37"/>
    </row>
    <row r="13" spans="1:12">
      <c r="A13" s="37" t="s">
        <v>454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 t="s">
        <v>393</v>
      </c>
      <c r="H13" s="48">
        <v>1</v>
      </c>
      <c r="I13" s="48">
        <v>4371</v>
      </c>
      <c r="J13" s="49">
        <v>316</v>
      </c>
      <c r="K13" s="37"/>
    </row>
    <row r="14" spans="1:12">
      <c r="A14" s="37" t="s">
        <v>455</v>
      </c>
      <c r="B14" s="48" t="s">
        <v>393</v>
      </c>
      <c r="C14" s="48" t="s">
        <v>393</v>
      </c>
      <c r="D14" s="48" t="s">
        <v>393</v>
      </c>
      <c r="E14" s="48" t="s">
        <v>393</v>
      </c>
      <c r="F14" s="48" t="s">
        <v>393</v>
      </c>
      <c r="G14" s="48" t="s">
        <v>393</v>
      </c>
      <c r="H14" s="48">
        <v>73</v>
      </c>
      <c r="I14" s="48">
        <v>18733</v>
      </c>
      <c r="J14" s="49">
        <v>1746</v>
      </c>
    </row>
    <row r="15" spans="1:12">
      <c r="A15" s="545" t="s">
        <v>456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7" t="s">
        <v>393</v>
      </c>
      <c r="H15" s="77">
        <v>219</v>
      </c>
      <c r="I15" s="77">
        <v>83651</v>
      </c>
      <c r="J15" s="78">
        <v>7187</v>
      </c>
    </row>
    <row r="16" spans="1:12">
      <c r="A16" s="47"/>
      <c r="B16" s="48"/>
      <c r="C16" s="48"/>
      <c r="D16" s="48"/>
      <c r="E16" s="48"/>
      <c r="F16" s="48"/>
      <c r="G16" s="48"/>
      <c r="H16" s="48"/>
      <c r="I16" s="48"/>
      <c r="J16" s="49"/>
    </row>
    <row r="17" spans="1:10">
      <c r="A17" s="545" t="s">
        <v>457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7" t="s">
        <v>393</v>
      </c>
      <c r="H17" s="77" t="s">
        <v>393</v>
      </c>
      <c r="I17" s="77">
        <v>16000</v>
      </c>
      <c r="J17" s="78">
        <v>80</v>
      </c>
    </row>
    <row r="18" spans="1:10">
      <c r="A18" s="47"/>
      <c r="B18" s="48"/>
      <c r="C18" s="48"/>
      <c r="D18" s="48"/>
      <c r="E18" s="48"/>
      <c r="F18" s="48"/>
      <c r="G18" s="48"/>
      <c r="H18" s="48"/>
      <c r="I18" s="48"/>
      <c r="J18" s="49"/>
    </row>
    <row r="19" spans="1:10">
      <c r="A19" s="545" t="s">
        <v>458</v>
      </c>
      <c r="B19" s="77" t="s">
        <v>393</v>
      </c>
      <c r="C19" s="77" t="s">
        <v>393</v>
      </c>
      <c r="D19" s="77" t="s">
        <v>393</v>
      </c>
      <c r="E19" s="77" t="s">
        <v>393</v>
      </c>
      <c r="F19" s="77" t="s">
        <v>393</v>
      </c>
      <c r="G19" s="77" t="s">
        <v>393</v>
      </c>
      <c r="H19" s="77">
        <v>24</v>
      </c>
      <c r="I19" s="77" t="s">
        <v>393</v>
      </c>
      <c r="J19" s="78">
        <v>173</v>
      </c>
    </row>
    <row r="20" spans="1:10">
      <c r="B20" s="48"/>
      <c r="C20" s="48"/>
      <c r="D20" s="48"/>
      <c r="E20" s="48"/>
      <c r="F20" s="48"/>
      <c r="G20" s="48"/>
      <c r="H20" s="48"/>
      <c r="I20" s="48"/>
      <c r="J20" s="49"/>
    </row>
    <row r="21" spans="1:10">
      <c r="A21" s="1083" t="s">
        <v>461</v>
      </c>
      <c r="B21" s="48" t="s">
        <v>393</v>
      </c>
      <c r="C21" s="48" t="s">
        <v>393</v>
      </c>
      <c r="D21" s="48" t="s">
        <v>393</v>
      </c>
      <c r="E21" s="48" t="s">
        <v>393</v>
      </c>
      <c r="F21" s="48" t="s">
        <v>393</v>
      </c>
      <c r="G21" s="48" t="s">
        <v>393</v>
      </c>
      <c r="H21" s="48">
        <v>1</v>
      </c>
      <c r="I21" s="48">
        <v>510</v>
      </c>
      <c r="J21" s="49">
        <v>17</v>
      </c>
    </row>
    <row r="22" spans="1:10">
      <c r="A22" s="545" t="s">
        <v>1335</v>
      </c>
      <c r="B22" s="77" t="s">
        <v>393</v>
      </c>
      <c r="C22" s="77" t="s">
        <v>393</v>
      </c>
      <c r="D22" s="77" t="s">
        <v>393</v>
      </c>
      <c r="E22" s="77" t="s">
        <v>393</v>
      </c>
      <c r="F22" s="77" t="s">
        <v>393</v>
      </c>
      <c r="G22" s="77" t="s">
        <v>393</v>
      </c>
      <c r="H22" s="77">
        <v>1</v>
      </c>
      <c r="I22" s="77">
        <v>510</v>
      </c>
      <c r="J22" s="78">
        <v>17</v>
      </c>
    </row>
    <row r="23" spans="1:10">
      <c r="B23" s="48"/>
      <c r="C23" s="48"/>
      <c r="D23" s="48"/>
      <c r="E23" s="48"/>
      <c r="F23" s="48"/>
      <c r="G23" s="48"/>
      <c r="H23" s="48"/>
      <c r="I23" s="48"/>
      <c r="J23" s="49"/>
    </row>
    <row r="24" spans="1:10">
      <c r="A24" s="37" t="s">
        <v>469</v>
      </c>
      <c r="B24" s="48" t="s">
        <v>393</v>
      </c>
      <c r="C24" s="48" t="s">
        <v>393</v>
      </c>
      <c r="D24" s="48" t="s">
        <v>393</v>
      </c>
      <c r="E24" s="48" t="s">
        <v>393</v>
      </c>
      <c r="F24" s="48" t="s">
        <v>393</v>
      </c>
      <c r="G24" s="48" t="s">
        <v>393</v>
      </c>
      <c r="H24" s="48">
        <v>1</v>
      </c>
      <c r="I24" s="48" t="s">
        <v>393</v>
      </c>
      <c r="J24" s="49">
        <v>30</v>
      </c>
    </row>
    <row r="25" spans="1:10">
      <c r="A25" s="37" t="s">
        <v>472</v>
      </c>
      <c r="B25" s="48">
        <v>2</v>
      </c>
      <c r="C25" s="48" t="s">
        <v>393</v>
      </c>
      <c r="D25" s="48">
        <v>50</v>
      </c>
      <c r="E25" s="48">
        <v>1</v>
      </c>
      <c r="F25" s="48" t="s">
        <v>393</v>
      </c>
      <c r="G25" s="48">
        <v>25</v>
      </c>
      <c r="H25" s="48" t="s">
        <v>393</v>
      </c>
      <c r="I25" s="48" t="s">
        <v>393</v>
      </c>
      <c r="J25" s="49" t="s">
        <v>393</v>
      </c>
    </row>
    <row r="26" spans="1:10">
      <c r="A26" s="545" t="s">
        <v>473</v>
      </c>
      <c r="B26" s="77">
        <v>2</v>
      </c>
      <c r="C26" s="77" t="s">
        <v>393</v>
      </c>
      <c r="D26" s="77">
        <v>50</v>
      </c>
      <c r="E26" s="77">
        <v>1</v>
      </c>
      <c r="F26" s="77" t="s">
        <v>393</v>
      </c>
      <c r="G26" s="77">
        <v>25</v>
      </c>
      <c r="H26" s="77">
        <v>1</v>
      </c>
      <c r="I26" s="77" t="s">
        <v>393</v>
      </c>
      <c r="J26" s="78">
        <v>30</v>
      </c>
    </row>
    <row r="27" spans="1:10">
      <c r="A27" s="47"/>
      <c r="B27" s="48"/>
      <c r="C27" s="48"/>
      <c r="D27" s="48"/>
      <c r="E27" s="48"/>
      <c r="F27" s="48"/>
      <c r="G27" s="48"/>
      <c r="H27" s="48"/>
      <c r="I27" s="48"/>
      <c r="J27" s="49"/>
    </row>
    <row r="28" spans="1:10">
      <c r="A28" s="545" t="s">
        <v>474</v>
      </c>
      <c r="B28" s="77">
        <v>111</v>
      </c>
      <c r="C28" s="77"/>
      <c r="D28" s="77">
        <v>197</v>
      </c>
      <c r="E28" s="77">
        <v>18</v>
      </c>
      <c r="F28" s="77"/>
      <c r="G28" s="77">
        <v>21</v>
      </c>
      <c r="H28" s="77">
        <v>56</v>
      </c>
      <c r="I28" s="77"/>
      <c r="J28" s="78">
        <v>1368</v>
      </c>
    </row>
    <row r="29" spans="1:10">
      <c r="B29" s="48"/>
      <c r="C29" s="48"/>
      <c r="D29" s="48"/>
      <c r="E29" s="48"/>
      <c r="F29" s="48"/>
      <c r="G29" s="48"/>
      <c r="H29" s="48"/>
      <c r="I29" s="48"/>
      <c r="J29" s="49"/>
    </row>
    <row r="30" spans="1:10">
      <c r="A30" s="37" t="s">
        <v>538</v>
      </c>
      <c r="B30" s="48" t="s">
        <v>393</v>
      </c>
      <c r="C30" s="48" t="s">
        <v>393</v>
      </c>
      <c r="D30" s="48" t="s">
        <v>393</v>
      </c>
      <c r="E30" s="48" t="s">
        <v>393</v>
      </c>
      <c r="F30" s="48" t="s">
        <v>393</v>
      </c>
      <c r="G30" s="48" t="s">
        <v>393</v>
      </c>
      <c r="H30" s="48" t="s">
        <v>393</v>
      </c>
      <c r="I30" s="48">
        <v>175</v>
      </c>
      <c r="J30" s="49">
        <v>2</v>
      </c>
    </row>
    <row r="31" spans="1:10">
      <c r="A31" s="545" t="s">
        <v>484</v>
      </c>
      <c r="B31" s="77" t="s">
        <v>393</v>
      </c>
      <c r="C31" s="77" t="s">
        <v>393</v>
      </c>
      <c r="D31" s="77" t="s">
        <v>393</v>
      </c>
      <c r="E31" s="77" t="s">
        <v>393</v>
      </c>
      <c r="F31" s="77" t="s">
        <v>393</v>
      </c>
      <c r="G31" s="77" t="s">
        <v>393</v>
      </c>
      <c r="H31" s="77" t="s">
        <v>393</v>
      </c>
      <c r="I31" s="77">
        <v>175</v>
      </c>
      <c r="J31" s="78">
        <v>2</v>
      </c>
    </row>
    <row r="32" spans="1:10">
      <c r="A32" s="47"/>
      <c r="B32" s="48"/>
      <c r="C32" s="48"/>
      <c r="D32" s="48"/>
      <c r="E32" s="48"/>
      <c r="F32" s="48"/>
      <c r="G32" s="48"/>
      <c r="H32" s="48"/>
      <c r="I32" s="48"/>
      <c r="J32" s="49"/>
    </row>
    <row r="33" spans="1:10">
      <c r="A33" s="37" t="s">
        <v>492</v>
      </c>
      <c r="B33" s="48">
        <v>3551</v>
      </c>
      <c r="C33" s="48" t="s">
        <v>393</v>
      </c>
      <c r="D33" s="48">
        <v>106005</v>
      </c>
      <c r="E33" s="48">
        <v>5891</v>
      </c>
      <c r="F33" s="48" t="s">
        <v>393</v>
      </c>
      <c r="G33" s="48">
        <v>220124</v>
      </c>
      <c r="H33" s="48" t="s">
        <v>393</v>
      </c>
      <c r="I33" s="48" t="s">
        <v>393</v>
      </c>
      <c r="J33" s="49" t="s">
        <v>393</v>
      </c>
    </row>
    <row r="34" spans="1:10">
      <c r="A34" s="37" t="s">
        <v>493</v>
      </c>
      <c r="B34" s="48">
        <v>3</v>
      </c>
      <c r="C34" s="48" t="s">
        <v>393</v>
      </c>
      <c r="D34" s="48">
        <v>265</v>
      </c>
      <c r="E34" s="48">
        <v>20</v>
      </c>
      <c r="F34" s="48" t="s">
        <v>393</v>
      </c>
      <c r="G34" s="48">
        <v>902</v>
      </c>
      <c r="H34" s="48" t="s">
        <v>393</v>
      </c>
      <c r="I34" s="48" t="s">
        <v>393</v>
      </c>
      <c r="J34" s="49" t="s">
        <v>393</v>
      </c>
    </row>
    <row r="35" spans="1:10">
      <c r="A35" s="37" t="s">
        <v>494</v>
      </c>
      <c r="B35" s="48">
        <v>10</v>
      </c>
      <c r="C35" s="48" t="s">
        <v>393</v>
      </c>
      <c r="D35" s="48">
        <v>295</v>
      </c>
      <c r="E35" s="48">
        <v>21</v>
      </c>
      <c r="F35" s="48" t="s">
        <v>393</v>
      </c>
      <c r="G35" s="48">
        <v>790</v>
      </c>
      <c r="H35" s="48" t="s">
        <v>393</v>
      </c>
      <c r="I35" s="48" t="s">
        <v>393</v>
      </c>
      <c r="J35" s="49" t="s">
        <v>393</v>
      </c>
    </row>
    <row r="36" spans="1:10">
      <c r="A36" s="545" t="s">
        <v>495</v>
      </c>
      <c r="B36" s="77">
        <v>3564</v>
      </c>
      <c r="C36" s="77" t="s">
        <v>393</v>
      </c>
      <c r="D36" s="77">
        <v>106565</v>
      </c>
      <c r="E36" s="77">
        <v>5932</v>
      </c>
      <c r="F36" s="77" t="s">
        <v>393</v>
      </c>
      <c r="G36" s="77">
        <v>221816</v>
      </c>
      <c r="H36" s="77" t="s">
        <v>393</v>
      </c>
      <c r="I36" s="77" t="s">
        <v>393</v>
      </c>
      <c r="J36" s="78" t="s">
        <v>393</v>
      </c>
    </row>
    <row r="37" spans="1:10">
      <c r="A37" s="47"/>
      <c r="B37" s="48"/>
      <c r="C37" s="48"/>
      <c r="D37" s="48"/>
      <c r="E37" s="48"/>
      <c r="F37" s="48"/>
      <c r="G37" s="48"/>
      <c r="H37" s="48"/>
      <c r="I37" s="48"/>
      <c r="J37" s="49"/>
    </row>
    <row r="38" spans="1:10">
      <c r="A38" s="545" t="s">
        <v>496</v>
      </c>
      <c r="B38" s="77">
        <v>6167</v>
      </c>
      <c r="C38" s="77" t="s">
        <v>393</v>
      </c>
      <c r="D38" s="77">
        <v>150000</v>
      </c>
      <c r="E38" s="77">
        <v>15111</v>
      </c>
      <c r="F38" s="77" t="s">
        <v>393</v>
      </c>
      <c r="G38" s="77">
        <v>470000</v>
      </c>
      <c r="H38" s="77" t="s">
        <v>393</v>
      </c>
      <c r="I38" s="77" t="s">
        <v>393</v>
      </c>
      <c r="J38" s="78" t="s">
        <v>393</v>
      </c>
    </row>
    <row r="39" spans="1:10">
      <c r="B39" s="48"/>
      <c r="C39" s="48"/>
      <c r="D39" s="48"/>
      <c r="E39" s="48"/>
      <c r="F39" s="48"/>
      <c r="G39" s="48"/>
      <c r="H39" s="48"/>
      <c r="I39" s="48"/>
      <c r="J39" s="49"/>
    </row>
    <row r="40" spans="1:10">
      <c r="A40" s="37" t="s">
        <v>500</v>
      </c>
      <c r="B40" s="48">
        <v>720</v>
      </c>
      <c r="C40" s="48" t="s">
        <v>393</v>
      </c>
      <c r="D40" s="48">
        <v>20710</v>
      </c>
      <c r="E40" s="48">
        <v>588</v>
      </c>
      <c r="F40" s="48" t="s">
        <v>393</v>
      </c>
      <c r="G40" s="48">
        <v>19559</v>
      </c>
      <c r="H40" s="48">
        <v>44</v>
      </c>
      <c r="I40" s="48" t="s">
        <v>393</v>
      </c>
      <c r="J40" s="49">
        <v>1108</v>
      </c>
    </row>
    <row r="41" spans="1:10">
      <c r="A41" s="37" t="s">
        <v>501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48" t="s">
        <v>393</v>
      </c>
      <c r="G41" s="48" t="s">
        <v>393</v>
      </c>
      <c r="H41" s="48">
        <v>17</v>
      </c>
      <c r="I41" s="48" t="s">
        <v>393</v>
      </c>
      <c r="J41" s="49">
        <v>118</v>
      </c>
    </row>
    <row r="42" spans="1:10">
      <c r="A42" s="37" t="s">
        <v>502</v>
      </c>
      <c r="B42" s="48">
        <v>4</v>
      </c>
      <c r="C42" s="48" t="s">
        <v>393</v>
      </c>
      <c r="D42" s="48">
        <v>65</v>
      </c>
      <c r="E42" s="48">
        <v>8</v>
      </c>
      <c r="F42" s="48" t="s">
        <v>393</v>
      </c>
      <c r="G42" s="48">
        <v>173</v>
      </c>
      <c r="H42" s="48">
        <v>1</v>
      </c>
      <c r="I42" s="48" t="s">
        <v>393</v>
      </c>
      <c r="J42" s="49">
        <v>22</v>
      </c>
    </row>
    <row r="43" spans="1:10">
      <c r="A43" s="37" t="s">
        <v>503</v>
      </c>
      <c r="B43" s="48">
        <v>62</v>
      </c>
      <c r="C43" s="48" t="s">
        <v>393</v>
      </c>
      <c r="D43" s="48">
        <v>545</v>
      </c>
      <c r="E43" s="48">
        <v>18</v>
      </c>
      <c r="F43" s="48" t="s">
        <v>393</v>
      </c>
      <c r="G43" s="48">
        <v>158</v>
      </c>
      <c r="H43" s="48"/>
      <c r="I43" s="48">
        <v>68</v>
      </c>
      <c r="J43" s="49">
        <v>28</v>
      </c>
    </row>
    <row r="44" spans="1:10">
      <c r="A44" s="37" t="s">
        <v>504</v>
      </c>
      <c r="B44" s="48">
        <v>25</v>
      </c>
      <c r="C44" s="48" t="s">
        <v>393</v>
      </c>
      <c r="D44" s="48">
        <v>880</v>
      </c>
      <c r="E44" s="48" t="s">
        <v>393</v>
      </c>
      <c r="F44" s="48" t="s">
        <v>393</v>
      </c>
      <c r="G44" s="48" t="s">
        <v>393</v>
      </c>
      <c r="H44" s="48">
        <v>25</v>
      </c>
      <c r="I44" s="48" t="s">
        <v>393</v>
      </c>
      <c r="J44" s="49" t="s">
        <v>393</v>
      </c>
    </row>
    <row r="45" spans="1:10">
      <c r="A45" s="37" t="s">
        <v>505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48" t="s">
        <v>393</v>
      </c>
      <c r="G45" s="48" t="s">
        <v>393</v>
      </c>
      <c r="H45" s="48"/>
      <c r="I45" s="48"/>
      <c r="J45" s="49"/>
    </row>
    <row r="46" spans="1:10">
      <c r="A46" s="37" t="s">
        <v>506</v>
      </c>
      <c r="B46" s="48">
        <v>2758</v>
      </c>
      <c r="C46" s="48" t="s">
        <v>393</v>
      </c>
      <c r="D46" s="48">
        <v>50747</v>
      </c>
      <c r="E46" s="48">
        <v>1687</v>
      </c>
      <c r="F46" s="48" t="s">
        <v>393</v>
      </c>
      <c r="G46" s="48">
        <v>32643</v>
      </c>
      <c r="H46" s="48">
        <v>21</v>
      </c>
      <c r="I46" s="48" t="s">
        <v>393</v>
      </c>
      <c r="J46" s="49">
        <v>294</v>
      </c>
    </row>
    <row r="47" spans="1:10">
      <c r="A47" s="37" t="s">
        <v>507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48" t="s">
        <v>393</v>
      </c>
      <c r="G47" s="48" t="s">
        <v>393</v>
      </c>
      <c r="H47" s="48">
        <v>75</v>
      </c>
      <c r="I47" s="48" t="s">
        <v>393</v>
      </c>
      <c r="J47" s="49">
        <v>1238</v>
      </c>
    </row>
    <row r="48" spans="1:10">
      <c r="A48" s="545" t="s">
        <v>508</v>
      </c>
      <c r="B48" s="77">
        <v>3569</v>
      </c>
      <c r="C48" s="77" t="s">
        <v>393</v>
      </c>
      <c r="D48" s="77">
        <v>72947</v>
      </c>
      <c r="E48" s="77">
        <v>2031</v>
      </c>
      <c r="F48" s="77" t="s">
        <v>393</v>
      </c>
      <c r="G48" s="77">
        <v>52533</v>
      </c>
      <c r="H48" s="77">
        <v>183</v>
      </c>
      <c r="I48" s="77">
        <v>68</v>
      </c>
      <c r="J48" s="78">
        <v>2808</v>
      </c>
    </row>
    <row r="49" spans="1:10">
      <c r="B49" s="48"/>
      <c r="C49" s="48"/>
      <c r="D49" s="48"/>
      <c r="E49" s="48"/>
      <c r="F49" s="48"/>
      <c r="G49" s="48"/>
      <c r="H49" s="48"/>
      <c r="I49" s="48"/>
      <c r="J49" s="49"/>
    </row>
    <row r="50" spans="1:10">
      <c r="A50" s="37" t="s">
        <v>509</v>
      </c>
      <c r="B50" s="48">
        <v>4</v>
      </c>
      <c r="C50" s="48">
        <v>459</v>
      </c>
      <c r="D50" s="48">
        <v>55</v>
      </c>
      <c r="E50" s="48">
        <v>11</v>
      </c>
      <c r="F50" s="48">
        <v>1149</v>
      </c>
      <c r="G50" s="48">
        <v>154</v>
      </c>
      <c r="H50" s="48">
        <v>164</v>
      </c>
      <c r="I50" s="48">
        <v>18802</v>
      </c>
      <c r="J50" s="49">
        <v>2312</v>
      </c>
    </row>
    <row r="51" spans="1:10">
      <c r="A51" s="37" t="s">
        <v>510</v>
      </c>
      <c r="B51" s="48">
        <v>27</v>
      </c>
      <c r="C51" s="48">
        <v>11983</v>
      </c>
      <c r="D51" s="48">
        <v>284</v>
      </c>
      <c r="E51" s="48">
        <v>5</v>
      </c>
      <c r="F51" s="48">
        <v>5165</v>
      </c>
      <c r="G51" s="48">
        <v>70</v>
      </c>
      <c r="H51" s="48">
        <v>27</v>
      </c>
      <c r="I51" s="48">
        <v>9252</v>
      </c>
      <c r="J51" s="49">
        <v>270</v>
      </c>
    </row>
    <row r="52" spans="1:10">
      <c r="A52" s="545" t="s">
        <v>511</v>
      </c>
      <c r="B52" s="77">
        <v>31</v>
      </c>
      <c r="C52" s="77">
        <v>12442</v>
      </c>
      <c r="D52" s="77">
        <v>339</v>
      </c>
      <c r="E52" s="77">
        <v>16</v>
      </c>
      <c r="F52" s="77">
        <v>6314</v>
      </c>
      <c r="G52" s="77">
        <v>224</v>
      </c>
      <c r="H52" s="77">
        <v>191</v>
      </c>
      <c r="I52" s="77">
        <v>28054</v>
      </c>
      <c r="J52" s="78">
        <v>2582</v>
      </c>
    </row>
    <row r="53" spans="1:10">
      <c r="A53" s="47"/>
      <c r="B53" s="48"/>
      <c r="C53" s="48"/>
      <c r="D53" s="48"/>
      <c r="E53" s="48"/>
      <c r="F53" s="48"/>
      <c r="G53" s="48"/>
      <c r="H53" s="48"/>
      <c r="I53" s="48"/>
      <c r="J53" s="49"/>
    </row>
    <row r="54" spans="1:10" ht="13.5" thickBot="1">
      <c r="A54" s="54" t="s">
        <v>512</v>
      </c>
      <c r="B54" s="55">
        <v>13444</v>
      </c>
      <c r="C54" s="55">
        <v>12442</v>
      </c>
      <c r="D54" s="55">
        <v>330098</v>
      </c>
      <c r="E54" s="55">
        <v>23379</v>
      </c>
      <c r="F54" s="55">
        <v>6314</v>
      </c>
      <c r="G54" s="55">
        <v>744619</v>
      </c>
      <c r="H54" s="55">
        <v>675</v>
      </c>
      <c r="I54" s="55">
        <v>128458</v>
      </c>
      <c r="J54" s="56">
        <v>14247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Hoja259">
    <pageSetUpPr fitToPage="1"/>
  </sheetPr>
  <dimension ref="B1:I84"/>
  <sheetViews>
    <sheetView showGridLines="0" topLeftCell="A49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7" width="18.85546875" style="149" customWidth="1"/>
    <col min="8" max="8" width="18.85546875" style="151" customWidth="1"/>
    <col min="9" max="9" width="18.85546875" style="149" customWidth="1"/>
    <col min="10" max="10" width="6" style="149" customWidth="1"/>
    <col min="11" max="16384" width="11.42578125" style="149"/>
  </cols>
  <sheetData>
    <row r="1" spans="2:9" s="2" customFormat="1" ht="18">
      <c r="B1" s="1766" t="s">
        <v>369</v>
      </c>
      <c r="C1" s="1766"/>
      <c r="D1" s="1766"/>
      <c r="E1" s="1766"/>
      <c r="F1" s="1766"/>
      <c r="G1" s="1766"/>
      <c r="H1" s="1766"/>
      <c r="I1" s="1766"/>
    </row>
    <row r="3" spans="2:9" s="3" customFormat="1" ht="15" customHeight="1">
      <c r="B3" s="1767" t="s">
        <v>1338</v>
      </c>
      <c r="C3" s="1767"/>
      <c r="D3" s="1767"/>
      <c r="E3" s="1767"/>
      <c r="F3" s="1767"/>
      <c r="G3" s="1767"/>
      <c r="H3" s="1767"/>
      <c r="I3" s="1767"/>
    </row>
    <row r="4" spans="2:9" s="3" customFormat="1" ht="15" customHeight="1">
      <c r="B4" s="1767" t="s">
        <v>1165</v>
      </c>
      <c r="C4" s="1767"/>
      <c r="D4" s="1767"/>
      <c r="E4" s="1767"/>
      <c r="F4" s="1767"/>
      <c r="G4" s="1767"/>
      <c r="H4" s="1767"/>
      <c r="I4" s="1767"/>
    </row>
    <row r="5" spans="2:9" s="3" customFormat="1" ht="13.5" customHeight="1" thickBot="1">
      <c r="B5" s="5"/>
      <c r="C5" s="6"/>
      <c r="D5" s="6"/>
      <c r="E5" s="6"/>
      <c r="F5" s="6"/>
      <c r="G5" s="6"/>
      <c r="H5" s="546"/>
      <c r="I5" s="6"/>
    </row>
    <row r="6" spans="2:9" s="1120" customFormat="1">
      <c r="B6" s="1673" t="s">
        <v>372</v>
      </c>
      <c r="C6" s="1119" t="s">
        <v>1120</v>
      </c>
      <c r="D6" s="793"/>
      <c r="E6" s="1656" t="s">
        <v>1148</v>
      </c>
      <c r="F6" s="1221" t="s">
        <v>380</v>
      </c>
      <c r="G6" s="1762" t="s">
        <v>381</v>
      </c>
      <c r="H6" s="1236" t="s">
        <v>514</v>
      </c>
      <c r="I6" s="1757" t="s">
        <v>1166</v>
      </c>
    </row>
    <row r="7" spans="2:9" s="1120" customFormat="1" ht="18.75" customHeight="1">
      <c r="B7" s="1674"/>
      <c r="C7" s="1121" t="s">
        <v>1135</v>
      </c>
      <c r="D7" s="797"/>
      <c r="E7" s="1657"/>
      <c r="F7" s="1223" t="s">
        <v>1136</v>
      </c>
      <c r="G7" s="1713"/>
      <c r="H7" s="1237" t="s">
        <v>515</v>
      </c>
      <c r="I7" s="1758"/>
    </row>
    <row r="8" spans="2:9" s="1120" customFormat="1" ht="18" customHeight="1">
      <c r="B8" s="1674"/>
      <c r="C8" s="1224" t="s">
        <v>389</v>
      </c>
      <c r="D8" s="1224" t="s">
        <v>1095</v>
      </c>
      <c r="E8" s="1657"/>
      <c r="F8" s="1223" t="s">
        <v>1137</v>
      </c>
      <c r="G8" s="1713"/>
      <c r="H8" s="1237" t="s">
        <v>518</v>
      </c>
      <c r="I8" s="1758"/>
    </row>
    <row r="9" spans="2:9" s="1120" customFormat="1" ht="13.5" thickBot="1">
      <c r="B9" s="1675"/>
      <c r="C9" s="1226" t="s">
        <v>383</v>
      </c>
      <c r="D9" s="1226" t="s">
        <v>383</v>
      </c>
      <c r="E9" s="1541"/>
      <c r="F9" s="1225" t="s">
        <v>517</v>
      </c>
      <c r="G9" s="1626"/>
      <c r="H9" s="1238" t="s">
        <v>519</v>
      </c>
      <c r="I9" s="1759"/>
    </row>
    <row r="10" spans="2:9" ht="24.75" customHeight="1">
      <c r="B10" s="547">
        <v>2004</v>
      </c>
      <c r="C10" s="12">
        <v>1117</v>
      </c>
      <c r="D10" s="12">
        <v>880</v>
      </c>
      <c r="E10" s="12">
        <v>4492</v>
      </c>
      <c r="F10" s="12">
        <v>338.30681818181813</v>
      </c>
      <c r="G10" s="12">
        <v>29771</v>
      </c>
      <c r="H10" s="426">
        <v>22.7</v>
      </c>
      <c r="I10" s="17">
        <v>6758.0169999999998</v>
      </c>
    </row>
    <row r="11" spans="2:9">
      <c r="B11" s="547">
        <v>2005</v>
      </c>
      <c r="C11" s="12">
        <v>1168</v>
      </c>
      <c r="D11" s="12">
        <v>826</v>
      </c>
      <c r="E11" s="12">
        <v>5120</v>
      </c>
      <c r="F11" s="12">
        <v>396.21065375302663</v>
      </c>
      <c r="G11" s="12">
        <v>32727</v>
      </c>
      <c r="H11" s="426">
        <v>19.78</v>
      </c>
      <c r="I11" s="17">
        <v>6473.4006000000008</v>
      </c>
    </row>
    <row r="12" spans="2:9">
      <c r="B12" s="547">
        <v>2006</v>
      </c>
      <c r="C12" s="12">
        <v>1235</v>
      </c>
      <c r="D12" s="12">
        <v>993</v>
      </c>
      <c r="E12" s="12">
        <v>5700</v>
      </c>
      <c r="F12" s="12">
        <v>427.6636455186304</v>
      </c>
      <c r="G12" s="12">
        <v>42467</v>
      </c>
      <c r="H12" s="426">
        <v>17.899999999999999</v>
      </c>
      <c r="I12" s="17">
        <v>7601.5929999999989</v>
      </c>
    </row>
    <row r="13" spans="2:9">
      <c r="B13" s="547">
        <v>2007</v>
      </c>
      <c r="C13" s="12">
        <v>1232</v>
      </c>
      <c r="D13" s="12">
        <v>928</v>
      </c>
      <c r="E13" s="12">
        <v>5593</v>
      </c>
      <c r="F13" s="12">
        <v>443.10344827586209</v>
      </c>
      <c r="G13" s="12">
        <v>41120</v>
      </c>
      <c r="H13" s="426">
        <v>21.4</v>
      </c>
      <c r="I13" s="17">
        <v>8799.68</v>
      </c>
    </row>
    <row r="14" spans="2:9">
      <c r="B14" s="547">
        <v>2008</v>
      </c>
      <c r="C14" s="12">
        <v>1640</v>
      </c>
      <c r="D14" s="12">
        <v>1156</v>
      </c>
      <c r="E14" s="12">
        <v>5235</v>
      </c>
      <c r="F14" s="12">
        <v>377.5</v>
      </c>
      <c r="G14" s="12">
        <v>43639</v>
      </c>
      <c r="H14" s="426">
        <v>15.89</v>
      </c>
      <c r="I14" s="17">
        <v>6934.2371000000012</v>
      </c>
    </row>
    <row r="15" spans="2:9">
      <c r="B15" s="547">
        <v>2009</v>
      </c>
      <c r="C15" s="12">
        <v>1699</v>
      </c>
      <c r="D15" s="12">
        <v>1240</v>
      </c>
      <c r="E15" s="12">
        <v>5488</v>
      </c>
      <c r="F15" s="12">
        <v>325.31451612903226</v>
      </c>
      <c r="G15" s="12">
        <v>40339</v>
      </c>
      <c r="H15" s="426">
        <v>17.84</v>
      </c>
      <c r="I15" s="17">
        <v>7196.4776000000002</v>
      </c>
    </row>
    <row r="16" spans="2:9">
      <c r="B16" s="547">
        <v>2010</v>
      </c>
      <c r="C16" s="12">
        <v>1851</v>
      </c>
      <c r="D16" s="12">
        <v>1490</v>
      </c>
      <c r="E16" s="12">
        <v>5487</v>
      </c>
      <c r="F16" s="12">
        <v>314.255033557047</v>
      </c>
      <c r="G16" s="12">
        <v>46824</v>
      </c>
      <c r="H16" s="426">
        <v>15.87</v>
      </c>
      <c r="I16" s="17">
        <v>7430.9687999999996</v>
      </c>
    </row>
    <row r="17" spans="2:9">
      <c r="B17" s="547">
        <v>2011</v>
      </c>
      <c r="C17" s="12">
        <v>1882</v>
      </c>
      <c r="D17" s="12">
        <v>1588</v>
      </c>
      <c r="E17" s="12">
        <v>5220</v>
      </c>
      <c r="F17" s="12">
        <v>303.72166246851384</v>
      </c>
      <c r="G17" s="12">
        <v>48231</v>
      </c>
      <c r="H17" s="426">
        <v>14.9</v>
      </c>
      <c r="I17" s="17">
        <v>7186.4189999999999</v>
      </c>
    </row>
    <row r="18" spans="2:9">
      <c r="B18" s="547">
        <v>2012</v>
      </c>
      <c r="C18" s="12">
        <v>1869</v>
      </c>
      <c r="D18" s="12">
        <v>1648</v>
      </c>
      <c r="E18" s="12">
        <v>5431</v>
      </c>
      <c r="F18" s="12">
        <v>343.65291262135918</v>
      </c>
      <c r="G18" s="12">
        <v>56634</v>
      </c>
      <c r="H18" s="426">
        <v>15.273</v>
      </c>
      <c r="I18" s="17">
        <v>8649.7108200000002</v>
      </c>
    </row>
    <row r="19" spans="2:9">
      <c r="B19" s="547">
        <v>2013</v>
      </c>
      <c r="C19" s="12">
        <v>1781</v>
      </c>
      <c r="D19" s="12">
        <v>1592</v>
      </c>
      <c r="E19" s="12">
        <v>4801</v>
      </c>
      <c r="F19" s="12">
        <v>369.15829145728645</v>
      </c>
      <c r="G19" s="12">
        <v>58770</v>
      </c>
      <c r="H19" s="548">
        <v>18.22</v>
      </c>
      <c r="I19" s="17">
        <v>10707.893999999998</v>
      </c>
    </row>
    <row r="20" spans="2:9" ht="13.5" thickBot="1">
      <c r="B20" s="549">
        <v>2014</v>
      </c>
      <c r="C20" s="12">
        <v>1864</v>
      </c>
      <c r="D20" s="12">
        <v>1753</v>
      </c>
      <c r="E20" s="12">
        <v>3100</v>
      </c>
      <c r="F20" s="12">
        <f>G20/D20*10</f>
        <v>391.01540216771247</v>
      </c>
      <c r="G20" s="12">
        <v>68545</v>
      </c>
      <c r="H20" s="1396">
        <v>17.670000000000002</v>
      </c>
      <c r="I20" s="378">
        <v>12111.901500000002</v>
      </c>
    </row>
    <row r="21" spans="2:9">
      <c r="B21" s="152" t="s">
        <v>1162</v>
      </c>
      <c r="C21" s="152"/>
      <c r="D21" s="152"/>
      <c r="E21" s="152"/>
      <c r="F21" s="152"/>
      <c r="G21" s="152"/>
      <c r="H21" s="550"/>
      <c r="I21" s="152"/>
    </row>
    <row r="84" spans="6:6">
      <c r="F84" s="544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Hoja260">
    <pageSetUpPr fitToPage="1"/>
  </sheetPr>
  <dimension ref="A1:I3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28515625" style="37" customWidth="1"/>
    <col min="2" max="7" width="17" style="37" customWidth="1"/>
    <col min="8" max="8" width="17" style="240" customWidth="1"/>
    <col min="9" max="9" width="11.85546875" style="240" bestFit="1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1453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4.25" customHeight="1" thickBot="1">
      <c r="A4" s="1746"/>
      <c r="B4" s="1746"/>
      <c r="C4" s="1746"/>
      <c r="D4" s="1746"/>
      <c r="E4" s="1746"/>
      <c r="F4" s="1746"/>
      <c r="G4" s="1746"/>
    </row>
    <row r="5" spans="1:9" ht="24.75" customHeight="1">
      <c r="A5" s="1231"/>
      <c r="B5" s="1761" t="s">
        <v>1088</v>
      </c>
      <c r="C5" s="1761"/>
      <c r="D5" s="1232" t="s">
        <v>1121</v>
      </c>
      <c r="E5" s="1761" t="s">
        <v>380</v>
      </c>
      <c r="F5" s="1761"/>
      <c r="G5" s="1763" t="s">
        <v>381</v>
      </c>
      <c r="H5" s="1763"/>
      <c r="I5" s="1531"/>
    </row>
    <row r="6" spans="1:9" ht="18" customHeight="1">
      <c r="A6" s="998" t="s">
        <v>552</v>
      </c>
      <c r="B6" s="1752" t="s">
        <v>1140</v>
      </c>
      <c r="C6" s="1752"/>
      <c r="D6" s="1228" t="s">
        <v>1092</v>
      </c>
      <c r="E6" s="1227" t="s">
        <v>1141</v>
      </c>
      <c r="F6" s="1227" t="s">
        <v>1142</v>
      </c>
      <c r="G6" s="1540" t="s">
        <v>1143</v>
      </c>
      <c r="H6" s="1540" t="s">
        <v>1123</v>
      </c>
      <c r="I6" s="1699" t="s">
        <v>1124</v>
      </c>
    </row>
    <row r="7" spans="1:9" ht="18.75" customHeight="1">
      <c r="A7" s="998" t="s">
        <v>531</v>
      </c>
      <c r="B7" s="1751" t="s">
        <v>389</v>
      </c>
      <c r="C7" s="1751" t="s">
        <v>1095</v>
      </c>
      <c r="D7" s="1752" t="s">
        <v>1096</v>
      </c>
      <c r="E7" s="1228" t="s">
        <v>1137</v>
      </c>
      <c r="F7" s="1228" t="s">
        <v>1092</v>
      </c>
      <c r="G7" s="1657"/>
      <c r="H7" s="1657"/>
      <c r="I7" s="1543"/>
    </row>
    <row r="8" spans="1:9" ht="18.75" customHeight="1" thickBot="1">
      <c r="A8" s="1235"/>
      <c r="B8" s="1752"/>
      <c r="C8" s="1752"/>
      <c r="D8" s="1752"/>
      <c r="E8" s="1228" t="s">
        <v>384</v>
      </c>
      <c r="F8" s="1228" t="s">
        <v>1129</v>
      </c>
      <c r="G8" s="1657"/>
      <c r="H8" s="1657"/>
      <c r="I8" s="1543"/>
    </row>
    <row r="9" spans="1:9">
      <c r="A9" s="220" t="s">
        <v>474</v>
      </c>
      <c r="B9" s="325">
        <v>7</v>
      </c>
      <c r="C9" s="222">
        <v>7</v>
      </c>
      <c r="D9" s="221" t="s">
        <v>393</v>
      </c>
      <c r="E9" s="325">
        <v>15075</v>
      </c>
      <c r="F9" s="222" t="s">
        <v>393</v>
      </c>
      <c r="G9" s="222">
        <v>106</v>
      </c>
      <c r="H9" s="222" t="s">
        <v>393</v>
      </c>
      <c r="I9" s="261">
        <v>106</v>
      </c>
    </row>
    <row r="10" spans="1:9">
      <c r="A10" s="66"/>
      <c r="B10" s="48"/>
      <c r="C10" s="48"/>
      <c r="D10" s="48"/>
      <c r="E10" s="12"/>
      <c r="F10" s="12"/>
      <c r="G10" s="12"/>
      <c r="H10" s="12"/>
      <c r="I10" s="49"/>
    </row>
    <row r="11" spans="1:9">
      <c r="A11" s="66" t="s">
        <v>492</v>
      </c>
      <c r="B11" s="83">
        <v>193</v>
      </c>
      <c r="C11" s="83">
        <v>191</v>
      </c>
      <c r="D11" s="48" t="s">
        <v>393</v>
      </c>
      <c r="E11" s="83">
        <v>30288</v>
      </c>
      <c r="F11" s="83" t="s">
        <v>393</v>
      </c>
      <c r="G11" s="83">
        <v>5785</v>
      </c>
      <c r="H11" s="83" t="s">
        <v>393</v>
      </c>
      <c r="I11" s="13">
        <v>5785</v>
      </c>
    </row>
    <row r="12" spans="1:9">
      <c r="A12" s="66" t="s">
        <v>493</v>
      </c>
      <c r="B12" s="83">
        <v>12</v>
      </c>
      <c r="C12" s="83">
        <v>12</v>
      </c>
      <c r="D12" s="48" t="s">
        <v>393</v>
      </c>
      <c r="E12" s="83">
        <v>27000</v>
      </c>
      <c r="F12" s="83" t="s">
        <v>393</v>
      </c>
      <c r="G12" s="83">
        <v>324</v>
      </c>
      <c r="H12" s="83" t="s">
        <v>393</v>
      </c>
      <c r="I12" s="13">
        <v>324</v>
      </c>
    </row>
    <row r="13" spans="1:9">
      <c r="A13" s="66" t="s">
        <v>494</v>
      </c>
      <c r="B13" s="85">
        <v>395</v>
      </c>
      <c r="C13" s="85">
        <v>361</v>
      </c>
      <c r="D13" s="48" t="s">
        <v>393</v>
      </c>
      <c r="E13" s="85">
        <v>28970</v>
      </c>
      <c r="F13" s="48" t="s">
        <v>393</v>
      </c>
      <c r="G13" s="85">
        <v>10458</v>
      </c>
      <c r="H13" s="48" t="s">
        <v>393</v>
      </c>
      <c r="I13" s="128">
        <v>10458</v>
      </c>
    </row>
    <row r="14" spans="1:9">
      <c r="A14" s="76" t="s">
        <v>495</v>
      </c>
      <c r="B14" s="77">
        <v>600</v>
      </c>
      <c r="C14" s="77">
        <v>564</v>
      </c>
      <c r="D14" s="77" t="s">
        <v>393</v>
      </c>
      <c r="E14" s="81">
        <v>29374</v>
      </c>
      <c r="F14" s="81" t="s">
        <v>393</v>
      </c>
      <c r="G14" s="81">
        <v>16567</v>
      </c>
      <c r="H14" s="81" t="s">
        <v>393</v>
      </c>
      <c r="I14" s="78">
        <v>16567</v>
      </c>
    </row>
    <row r="15" spans="1:9">
      <c r="A15" s="68"/>
      <c r="B15" s="73"/>
      <c r="C15" s="73"/>
      <c r="D15" s="73"/>
      <c r="E15" s="79"/>
      <c r="F15" s="79"/>
      <c r="G15" s="79"/>
      <c r="H15" s="79"/>
      <c r="I15" s="74"/>
    </row>
    <row r="16" spans="1:9">
      <c r="A16" s="76" t="s">
        <v>496</v>
      </c>
      <c r="B16" s="77">
        <v>650</v>
      </c>
      <c r="C16" s="77">
        <v>585</v>
      </c>
      <c r="D16" s="77" t="s">
        <v>393</v>
      </c>
      <c r="E16" s="81">
        <v>54701</v>
      </c>
      <c r="F16" s="81" t="s">
        <v>393</v>
      </c>
      <c r="G16" s="81">
        <v>32000</v>
      </c>
      <c r="H16" s="81" t="s">
        <v>393</v>
      </c>
      <c r="I16" s="78">
        <v>32000</v>
      </c>
    </row>
    <row r="17" spans="1:9">
      <c r="A17" s="66"/>
      <c r="B17" s="48"/>
      <c r="C17" s="48"/>
      <c r="D17" s="48"/>
      <c r="E17" s="12"/>
      <c r="F17" s="12"/>
      <c r="G17" s="12"/>
      <c r="H17" s="12"/>
      <c r="I17" s="49"/>
    </row>
    <row r="18" spans="1:9">
      <c r="A18" s="66" t="s">
        <v>500</v>
      </c>
      <c r="B18" s="85">
        <v>32</v>
      </c>
      <c r="C18" s="48">
        <v>31</v>
      </c>
      <c r="D18" s="48" t="s">
        <v>393</v>
      </c>
      <c r="E18" s="85">
        <v>34387</v>
      </c>
      <c r="F18" s="12" t="s">
        <v>393</v>
      </c>
      <c r="G18" s="12">
        <v>1066</v>
      </c>
      <c r="H18" s="12" t="s">
        <v>393</v>
      </c>
      <c r="I18" s="49">
        <v>1066</v>
      </c>
    </row>
    <row r="19" spans="1:9">
      <c r="A19" s="66" t="s">
        <v>501</v>
      </c>
      <c r="B19" s="85">
        <v>116</v>
      </c>
      <c r="C19" s="48">
        <v>116</v>
      </c>
      <c r="D19" s="48" t="s">
        <v>393</v>
      </c>
      <c r="E19" s="85">
        <v>22629</v>
      </c>
      <c r="F19" s="12" t="s">
        <v>393</v>
      </c>
      <c r="G19" s="12">
        <v>2625</v>
      </c>
      <c r="H19" s="12" t="s">
        <v>393</v>
      </c>
      <c r="I19" s="49">
        <v>2625</v>
      </c>
    </row>
    <row r="20" spans="1:9">
      <c r="A20" s="66" t="s">
        <v>502</v>
      </c>
      <c r="B20" s="12">
        <v>41</v>
      </c>
      <c r="C20" s="12">
        <v>37</v>
      </c>
      <c r="D20" s="48" t="s">
        <v>393</v>
      </c>
      <c r="E20" s="12">
        <v>48500</v>
      </c>
      <c r="F20" s="12" t="s">
        <v>393</v>
      </c>
      <c r="G20" s="12">
        <v>1795</v>
      </c>
      <c r="H20" s="12" t="s">
        <v>393</v>
      </c>
      <c r="I20" s="13">
        <v>1795</v>
      </c>
    </row>
    <row r="21" spans="1:9">
      <c r="A21" s="973" t="s">
        <v>503</v>
      </c>
      <c r="B21" s="12">
        <v>2</v>
      </c>
      <c r="C21" s="12">
        <v>1</v>
      </c>
      <c r="D21" s="48" t="s">
        <v>393</v>
      </c>
      <c r="E21" s="12">
        <v>13955</v>
      </c>
      <c r="F21" s="12" t="s">
        <v>393</v>
      </c>
      <c r="G21" s="12">
        <v>14</v>
      </c>
      <c r="H21" s="12" t="s">
        <v>393</v>
      </c>
      <c r="I21" s="13">
        <v>14</v>
      </c>
    </row>
    <row r="22" spans="1:9">
      <c r="A22" s="66" t="s">
        <v>504</v>
      </c>
      <c r="B22" s="48">
        <v>95</v>
      </c>
      <c r="C22" s="48">
        <v>95</v>
      </c>
      <c r="D22" s="48" t="s">
        <v>393</v>
      </c>
      <c r="E22" s="12">
        <v>45000</v>
      </c>
      <c r="F22" s="12" t="s">
        <v>393</v>
      </c>
      <c r="G22" s="12">
        <v>4275</v>
      </c>
      <c r="H22" s="12" t="s">
        <v>393</v>
      </c>
      <c r="I22" s="49">
        <v>4275</v>
      </c>
    </row>
    <row r="23" spans="1:9">
      <c r="A23" s="66" t="s">
        <v>506</v>
      </c>
      <c r="B23" s="48">
        <v>41</v>
      </c>
      <c r="C23" s="48">
        <v>37</v>
      </c>
      <c r="D23" s="48" t="s">
        <v>393</v>
      </c>
      <c r="E23" s="12">
        <v>17000</v>
      </c>
      <c r="F23" s="12" t="s">
        <v>393</v>
      </c>
      <c r="G23" s="12">
        <v>629</v>
      </c>
      <c r="H23" s="12" t="s">
        <v>393</v>
      </c>
      <c r="I23" s="49">
        <v>629</v>
      </c>
    </row>
    <row r="24" spans="1:9">
      <c r="A24" s="66" t="s">
        <v>507</v>
      </c>
      <c r="B24" s="85">
        <v>276</v>
      </c>
      <c r="C24" s="48">
        <v>276</v>
      </c>
      <c r="D24" s="48" t="s">
        <v>393</v>
      </c>
      <c r="E24" s="85">
        <v>34000</v>
      </c>
      <c r="F24" s="12" t="s">
        <v>393</v>
      </c>
      <c r="G24" s="12">
        <v>9384</v>
      </c>
      <c r="H24" s="12" t="s">
        <v>393</v>
      </c>
      <c r="I24" s="49">
        <v>9384</v>
      </c>
    </row>
    <row r="25" spans="1:9">
      <c r="A25" s="76" t="s">
        <v>508</v>
      </c>
      <c r="B25" s="77">
        <v>603</v>
      </c>
      <c r="C25" s="77">
        <v>593</v>
      </c>
      <c r="D25" s="77" t="s">
        <v>393</v>
      </c>
      <c r="E25" s="81">
        <v>33368</v>
      </c>
      <c r="F25" s="81" t="s">
        <v>393</v>
      </c>
      <c r="G25" s="81">
        <v>19788</v>
      </c>
      <c r="H25" s="81" t="s">
        <v>393</v>
      </c>
      <c r="I25" s="78">
        <v>19788</v>
      </c>
    </row>
    <row r="26" spans="1:9">
      <c r="A26" s="66"/>
      <c r="B26" s="48"/>
      <c r="C26" s="48"/>
      <c r="D26" s="48"/>
      <c r="E26" s="12"/>
      <c r="F26" s="12"/>
      <c r="G26" s="12"/>
      <c r="H26" s="12"/>
      <c r="I26" s="49"/>
    </row>
    <row r="27" spans="1:9">
      <c r="A27" s="66" t="s">
        <v>509</v>
      </c>
      <c r="B27" s="48">
        <v>4</v>
      </c>
      <c r="C27" s="48">
        <v>4</v>
      </c>
      <c r="D27" s="48">
        <v>2100</v>
      </c>
      <c r="E27" s="12">
        <v>15000</v>
      </c>
      <c r="F27" s="12">
        <v>10</v>
      </c>
      <c r="G27" s="12">
        <v>53</v>
      </c>
      <c r="H27" s="12">
        <v>21</v>
      </c>
      <c r="I27" s="49">
        <v>74</v>
      </c>
    </row>
    <row r="28" spans="1:9">
      <c r="A28" s="66" t="s">
        <v>510</v>
      </c>
      <c r="B28" s="48" t="s">
        <v>393</v>
      </c>
      <c r="C28" s="48" t="s">
        <v>393</v>
      </c>
      <c r="D28" s="48">
        <v>1000</v>
      </c>
      <c r="E28" s="12">
        <v>10000</v>
      </c>
      <c r="F28" s="12">
        <v>7</v>
      </c>
      <c r="G28" s="12" t="s">
        <v>393</v>
      </c>
      <c r="H28" s="12">
        <v>10</v>
      </c>
      <c r="I28" s="49">
        <v>10</v>
      </c>
    </row>
    <row r="29" spans="1:9">
      <c r="A29" s="76" t="s">
        <v>511</v>
      </c>
      <c r="B29" s="77">
        <v>4</v>
      </c>
      <c r="C29" s="77">
        <v>4</v>
      </c>
      <c r="D29" s="77">
        <v>3100</v>
      </c>
      <c r="E29" s="81">
        <v>15000</v>
      </c>
      <c r="F29" s="81">
        <v>9</v>
      </c>
      <c r="G29" s="81">
        <v>56</v>
      </c>
      <c r="H29" s="81">
        <v>28</v>
      </c>
      <c r="I29" s="78">
        <v>84</v>
      </c>
    </row>
    <row r="30" spans="1:9">
      <c r="A30" s="66"/>
      <c r="B30" s="48"/>
      <c r="C30" s="48"/>
      <c r="D30" s="48"/>
      <c r="E30" s="12"/>
      <c r="F30" s="12"/>
      <c r="G30" s="12"/>
      <c r="H30" s="12"/>
      <c r="I30" s="49"/>
    </row>
    <row r="31" spans="1:9" ht="13.5" thickBot="1">
      <c r="A31" s="69" t="s">
        <v>512</v>
      </c>
      <c r="B31" s="55">
        <v>1864</v>
      </c>
      <c r="C31" s="55">
        <v>1753</v>
      </c>
      <c r="D31" s="55">
        <v>3100</v>
      </c>
      <c r="E31" s="205">
        <v>39087</v>
      </c>
      <c r="F31" s="205">
        <v>9</v>
      </c>
      <c r="G31" s="205">
        <v>68517</v>
      </c>
      <c r="H31" s="205">
        <v>28</v>
      </c>
      <c r="I31" s="56">
        <v>68545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Hoja261">
    <pageSetUpPr fitToPage="1"/>
  </sheetPr>
  <dimension ref="A1:J2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2.140625" style="149" customWidth="1"/>
    <col min="7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</row>
    <row r="3" spans="1:10" s="3" customFormat="1" ht="15" customHeight="1">
      <c r="A3" s="1590" t="s">
        <v>1176</v>
      </c>
      <c r="B3" s="1590"/>
      <c r="C3" s="1590"/>
      <c r="D3" s="1590"/>
      <c r="E3" s="1590"/>
      <c r="F3" s="1590"/>
      <c r="G3" s="251"/>
      <c r="H3" s="251"/>
      <c r="I3" s="251"/>
      <c r="J3" s="251"/>
    </row>
    <row r="4" spans="1:10" s="3" customFormat="1" ht="15" customHeight="1">
      <c r="A4" s="1590" t="s">
        <v>1177</v>
      </c>
      <c r="B4" s="1590"/>
      <c r="C4" s="1590"/>
      <c r="D4" s="1590"/>
      <c r="E4" s="1590"/>
      <c r="F4" s="1590"/>
      <c r="G4" s="292"/>
      <c r="H4" s="292"/>
      <c r="I4" s="292"/>
      <c r="J4" s="292"/>
    </row>
    <row r="5" spans="1:10" s="3" customFormat="1" ht="14.25" customHeight="1" thickBot="1">
      <c r="A5" s="5"/>
      <c r="B5" s="6"/>
      <c r="C5" s="6"/>
      <c r="D5" s="6"/>
      <c r="E5" s="6"/>
      <c r="F5" s="6"/>
    </row>
    <row r="6" spans="1:10" s="1120" customFormat="1" ht="22.5" customHeight="1">
      <c r="A6" s="1673" t="s">
        <v>372</v>
      </c>
      <c r="B6" s="1119" t="s">
        <v>1120</v>
      </c>
      <c r="C6" s="793"/>
      <c r="D6" s="1656" t="s">
        <v>1148</v>
      </c>
      <c r="E6" s="1220" t="s">
        <v>380</v>
      </c>
      <c r="F6" s="746"/>
    </row>
    <row r="7" spans="1:10" s="1120" customFormat="1" ht="22.5" customHeight="1">
      <c r="A7" s="1674"/>
      <c r="B7" s="1121" t="s">
        <v>1135</v>
      </c>
      <c r="C7" s="797"/>
      <c r="D7" s="1657"/>
      <c r="E7" s="1223" t="s">
        <v>1136</v>
      </c>
      <c r="F7" s="799" t="s">
        <v>374</v>
      </c>
    </row>
    <row r="8" spans="1:10" s="1120" customFormat="1" ht="22.5" customHeight="1">
      <c r="A8" s="1674"/>
      <c r="B8" s="1224" t="s">
        <v>389</v>
      </c>
      <c r="C8" s="1224" t="s">
        <v>1095</v>
      </c>
      <c r="D8" s="1657"/>
      <c r="E8" s="1223" t="s">
        <v>1137</v>
      </c>
      <c r="F8" s="1230" t="s">
        <v>526</v>
      </c>
    </row>
    <row r="9" spans="1:10" s="1120" customFormat="1" ht="22.5" customHeight="1" thickBot="1">
      <c r="A9" s="1675"/>
      <c r="B9" s="1226" t="s">
        <v>383</v>
      </c>
      <c r="C9" s="1226" t="s">
        <v>383</v>
      </c>
      <c r="D9" s="1541"/>
      <c r="E9" s="1225" t="s">
        <v>517</v>
      </c>
      <c r="F9" s="1017"/>
    </row>
    <row r="10" spans="1:10" ht="21" customHeight="1">
      <c r="A10" s="14">
        <v>2004</v>
      </c>
      <c r="B10" s="12">
        <v>1797</v>
      </c>
      <c r="C10" s="12">
        <v>698</v>
      </c>
      <c r="D10" s="12">
        <v>8511</v>
      </c>
      <c r="E10" s="12">
        <v>160.20057306590257</v>
      </c>
      <c r="F10" s="13">
        <v>11182</v>
      </c>
      <c r="G10" s="166"/>
      <c r="H10" s="209"/>
      <c r="I10" s="166"/>
    </row>
    <row r="11" spans="1:10">
      <c r="A11" s="14">
        <v>2005</v>
      </c>
      <c r="B11" s="12">
        <v>3726</v>
      </c>
      <c r="C11" s="12">
        <v>2301</v>
      </c>
      <c r="D11" s="12">
        <v>8736</v>
      </c>
      <c r="E11" s="12">
        <v>57.574967405475881</v>
      </c>
      <c r="F11" s="13">
        <v>13248</v>
      </c>
      <c r="G11" s="166"/>
      <c r="H11" s="209"/>
      <c r="I11" s="166"/>
    </row>
    <row r="12" spans="1:10">
      <c r="A12" s="14">
        <v>2006</v>
      </c>
      <c r="B12" s="12">
        <v>4663</v>
      </c>
      <c r="C12" s="12">
        <v>1172</v>
      </c>
      <c r="D12" s="12">
        <v>8505</v>
      </c>
      <c r="E12" s="12">
        <v>178.4726962457338</v>
      </c>
      <c r="F12" s="13">
        <v>20917</v>
      </c>
      <c r="G12" s="166"/>
      <c r="H12" s="209"/>
      <c r="I12" s="166"/>
    </row>
    <row r="13" spans="1:10">
      <c r="A13" s="14">
        <v>2007</v>
      </c>
      <c r="B13" s="12">
        <v>3794</v>
      </c>
      <c r="C13" s="12">
        <v>1104</v>
      </c>
      <c r="D13" s="12">
        <v>8347</v>
      </c>
      <c r="E13" s="12">
        <v>117.03804347826087</v>
      </c>
      <c r="F13" s="13">
        <v>12921</v>
      </c>
      <c r="G13" s="166"/>
      <c r="H13" s="209"/>
      <c r="I13" s="166"/>
    </row>
    <row r="14" spans="1:10">
      <c r="A14" s="14">
        <v>2008</v>
      </c>
      <c r="B14" s="12">
        <v>2242</v>
      </c>
      <c r="C14" s="12">
        <v>1014</v>
      </c>
      <c r="D14" s="12">
        <v>7024</v>
      </c>
      <c r="E14" s="12">
        <v>47.495069033530577</v>
      </c>
      <c r="F14" s="13">
        <v>4816</v>
      </c>
      <c r="G14" s="166"/>
      <c r="H14" s="209"/>
      <c r="I14" s="166"/>
    </row>
    <row r="15" spans="1:10">
      <c r="A15" s="14">
        <v>2009</v>
      </c>
      <c r="B15" s="12">
        <v>2984</v>
      </c>
      <c r="C15" s="12">
        <v>1968</v>
      </c>
      <c r="D15" s="12">
        <v>7412</v>
      </c>
      <c r="E15" s="12">
        <v>87.657520325203251</v>
      </c>
      <c r="F15" s="13">
        <v>17251</v>
      </c>
      <c r="G15" s="166"/>
      <c r="H15" s="209"/>
      <c r="I15" s="166"/>
    </row>
    <row r="16" spans="1:10">
      <c r="A16" s="14">
        <v>2010</v>
      </c>
      <c r="B16" s="12">
        <v>2106</v>
      </c>
      <c r="C16" s="12">
        <v>1092</v>
      </c>
      <c r="D16" s="12">
        <v>8012</v>
      </c>
      <c r="E16" s="12">
        <v>84.221611721611708</v>
      </c>
      <c r="F16" s="13">
        <v>9197</v>
      </c>
      <c r="G16" s="166"/>
      <c r="H16" s="209"/>
      <c r="I16" s="166"/>
    </row>
    <row r="17" spans="1:9">
      <c r="A17" s="14">
        <v>2011</v>
      </c>
      <c r="B17" s="12">
        <v>2074</v>
      </c>
      <c r="C17" s="12">
        <v>1077</v>
      </c>
      <c r="D17" s="12">
        <v>1622</v>
      </c>
      <c r="E17" s="12">
        <v>85.979572887650875</v>
      </c>
      <c r="F17" s="13">
        <v>9260</v>
      </c>
      <c r="G17" s="166"/>
      <c r="H17" s="209"/>
      <c r="I17" s="166"/>
    </row>
    <row r="18" spans="1:9">
      <c r="A18" s="14">
        <v>2012</v>
      </c>
      <c r="B18" s="12">
        <v>1368</v>
      </c>
      <c r="C18" s="12">
        <v>812</v>
      </c>
      <c r="D18" s="12">
        <v>1525</v>
      </c>
      <c r="E18" s="12">
        <v>75.012315270935957</v>
      </c>
      <c r="F18" s="13">
        <v>6091</v>
      </c>
      <c r="G18" s="166"/>
      <c r="H18" s="209"/>
      <c r="I18" s="166"/>
    </row>
    <row r="19" spans="1:9">
      <c r="A19" s="14">
        <v>2013</v>
      </c>
      <c r="B19" s="12">
        <v>1377</v>
      </c>
      <c r="C19" s="12">
        <v>764</v>
      </c>
      <c r="D19" s="12">
        <v>1665</v>
      </c>
      <c r="E19" s="12">
        <v>79.319371727748688</v>
      </c>
      <c r="F19" s="13">
        <v>6060</v>
      </c>
      <c r="G19" s="166"/>
      <c r="H19" s="209"/>
      <c r="I19" s="166"/>
    </row>
    <row r="20" spans="1:9" ht="13.5" thickBot="1">
      <c r="A20" s="297">
        <v>2014</v>
      </c>
      <c r="B20" s="335">
        <v>1349</v>
      </c>
      <c r="C20" s="335">
        <v>737</v>
      </c>
      <c r="D20" s="335">
        <v>1715</v>
      </c>
      <c r="E20" s="335">
        <f>F20/C20*10</f>
        <v>61.248303934871096</v>
      </c>
      <c r="F20" s="283">
        <v>4514</v>
      </c>
      <c r="G20" s="166"/>
      <c r="H20" s="209"/>
      <c r="I20" s="166"/>
    </row>
    <row r="21" spans="1:9">
      <c r="A21" s="1569" t="s">
        <v>1178</v>
      </c>
      <c r="B21" s="1569"/>
      <c r="C21" s="1569"/>
      <c r="D21" s="1569"/>
      <c r="E21" s="1569"/>
      <c r="F21" s="1569"/>
      <c r="G21" s="551"/>
      <c r="H21" s="551"/>
      <c r="I21" s="166"/>
    </row>
    <row r="22" spans="1:9">
      <c r="A22" s="149" t="s">
        <v>1179</v>
      </c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Hoja262">
    <pageSetUpPr fitToPage="1"/>
  </sheetPr>
  <dimension ref="A1:I2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" style="37" customWidth="1"/>
    <col min="2" max="7" width="15.42578125" style="37" customWidth="1"/>
    <col min="8" max="9" width="15.42578125" style="240" customWidth="1"/>
    <col min="10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>
      <c r="A2" s="1745"/>
      <c r="B2" s="1745"/>
      <c r="C2" s="1745"/>
      <c r="D2" s="1745"/>
      <c r="E2" s="1745"/>
      <c r="F2" s="1745"/>
      <c r="G2" s="1745"/>
    </row>
    <row r="3" spans="1:9" s="91" customFormat="1" ht="15" customHeight="1">
      <c r="A3" s="1545" t="s">
        <v>1454</v>
      </c>
      <c r="B3" s="1545"/>
      <c r="C3" s="1545"/>
      <c r="D3" s="1545"/>
      <c r="E3" s="1545"/>
      <c r="F3" s="1545"/>
      <c r="G3" s="1545"/>
      <c r="H3" s="1545"/>
      <c r="I3" s="1545"/>
    </row>
    <row r="4" spans="1:9" s="91" customFormat="1" ht="14.25" customHeight="1" thickBot="1">
      <c r="A4" s="1746"/>
      <c r="B4" s="1746"/>
      <c r="C4" s="1746"/>
      <c r="D4" s="1746"/>
      <c r="E4" s="1746"/>
      <c r="F4" s="1746"/>
      <c r="G4" s="1746"/>
    </row>
    <row r="5" spans="1:9" s="739" customFormat="1" ht="15.75" customHeight="1">
      <c r="A5" s="1231"/>
      <c r="B5" s="1761" t="s">
        <v>1088</v>
      </c>
      <c r="C5" s="1761"/>
      <c r="D5" s="1232" t="s">
        <v>1121</v>
      </c>
      <c r="E5" s="1761" t="s">
        <v>380</v>
      </c>
      <c r="F5" s="1761"/>
      <c r="G5" s="1763" t="s">
        <v>381</v>
      </c>
      <c r="H5" s="1763"/>
      <c r="I5" s="1531"/>
    </row>
    <row r="6" spans="1:9" s="739" customFormat="1" ht="15.75" customHeight="1">
      <c r="A6" s="998" t="s">
        <v>552</v>
      </c>
      <c r="B6" s="1752" t="s">
        <v>1140</v>
      </c>
      <c r="C6" s="1752"/>
      <c r="D6" s="1228" t="s">
        <v>1092</v>
      </c>
      <c r="E6" s="1227" t="s">
        <v>1141</v>
      </c>
      <c r="F6" s="1227" t="s">
        <v>1142</v>
      </c>
      <c r="G6" s="1540" t="s">
        <v>1143</v>
      </c>
      <c r="H6" s="1540" t="s">
        <v>1123</v>
      </c>
      <c r="I6" s="1699" t="s">
        <v>1124</v>
      </c>
    </row>
    <row r="7" spans="1:9" s="739" customFormat="1" ht="15.75" customHeight="1">
      <c r="A7" s="998" t="s">
        <v>531</v>
      </c>
      <c r="B7" s="1751" t="s">
        <v>389</v>
      </c>
      <c r="C7" s="1751" t="s">
        <v>1095</v>
      </c>
      <c r="D7" s="1752" t="s">
        <v>1096</v>
      </c>
      <c r="E7" s="1228" t="s">
        <v>1137</v>
      </c>
      <c r="F7" s="1228" t="s">
        <v>1092</v>
      </c>
      <c r="G7" s="1657"/>
      <c r="H7" s="1657"/>
      <c r="I7" s="1543"/>
    </row>
    <row r="8" spans="1:9" s="739" customFormat="1" ht="15.75" customHeight="1" thickBot="1">
      <c r="A8" s="1235"/>
      <c r="B8" s="1752"/>
      <c r="C8" s="1752"/>
      <c r="D8" s="1752"/>
      <c r="E8" s="1228" t="s">
        <v>384</v>
      </c>
      <c r="F8" s="1228" t="s">
        <v>1129</v>
      </c>
      <c r="G8" s="1657"/>
      <c r="H8" s="1657"/>
      <c r="I8" s="1543"/>
    </row>
    <row r="9" spans="1:9">
      <c r="A9" s="75" t="s">
        <v>492</v>
      </c>
      <c r="B9" s="224">
        <v>460</v>
      </c>
      <c r="C9" s="224">
        <v>271</v>
      </c>
      <c r="D9" s="45" t="s">
        <v>393</v>
      </c>
      <c r="E9" s="224" t="s">
        <v>393</v>
      </c>
      <c r="F9" s="224" t="s">
        <v>393</v>
      </c>
      <c r="G9" s="224" t="s">
        <v>393</v>
      </c>
      <c r="H9" s="224" t="s">
        <v>393</v>
      </c>
      <c r="I9" s="135" t="s">
        <v>393</v>
      </c>
    </row>
    <row r="10" spans="1:9">
      <c r="A10" s="66" t="s">
        <v>494</v>
      </c>
      <c r="B10" s="85">
        <v>414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48" t="s">
        <v>393</v>
      </c>
      <c r="H10" s="48" t="s">
        <v>393</v>
      </c>
      <c r="I10" s="49" t="s">
        <v>393</v>
      </c>
    </row>
    <row r="11" spans="1:9">
      <c r="A11" s="76" t="s">
        <v>495</v>
      </c>
      <c r="B11" s="77">
        <v>874</v>
      </c>
      <c r="C11" s="77">
        <v>271</v>
      </c>
      <c r="D11" s="77" t="s">
        <v>393</v>
      </c>
      <c r="E11" s="81" t="s">
        <v>393</v>
      </c>
      <c r="F11" s="81" t="s">
        <v>393</v>
      </c>
      <c r="G11" s="81" t="s">
        <v>393</v>
      </c>
      <c r="H11" s="81" t="s">
        <v>393</v>
      </c>
      <c r="I11" s="78" t="s">
        <v>393</v>
      </c>
    </row>
    <row r="12" spans="1:9">
      <c r="A12" s="68"/>
      <c r="B12" s="73"/>
      <c r="C12" s="73"/>
      <c r="D12" s="73"/>
      <c r="E12" s="79"/>
      <c r="F12" s="79"/>
      <c r="G12" s="79"/>
      <c r="H12" s="79"/>
      <c r="I12" s="74"/>
    </row>
    <row r="13" spans="1:9">
      <c r="A13" s="76" t="s">
        <v>496</v>
      </c>
      <c r="B13" s="77">
        <v>54</v>
      </c>
      <c r="C13" s="77">
        <v>50</v>
      </c>
      <c r="D13" s="77" t="s">
        <v>393</v>
      </c>
      <c r="E13" s="81">
        <v>12000</v>
      </c>
      <c r="F13" s="81" t="s">
        <v>393</v>
      </c>
      <c r="G13" s="81">
        <v>600</v>
      </c>
      <c r="H13" s="81" t="s">
        <v>393</v>
      </c>
      <c r="I13" s="78">
        <v>600</v>
      </c>
    </row>
    <row r="14" spans="1:9">
      <c r="A14" s="66"/>
      <c r="B14" s="48"/>
      <c r="C14" s="48"/>
      <c r="D14" s="48"/>
      <c r="E14" s="12"/>
      <c r="F14" s="12"/>
      <c r="G14" s="12"/>
      <c r="H14" s="12"/>
      <c r="I14" s="49"/>
    </row>
    <row r="15" spans="1:9">
      <c r="A15" s="66" t="s">
        <v>500</v>
      </c>
      <c r="B15" s="85">
        <v>57</v>
      </c>
      <c r="C15" s="48">
        <v>55</v>
      </c>
      <c r="D15" s="48" t="s">
        <v>393</v>
      </c>
      <c r="E15" s="85">
        <v>10000</v>
      </c>
      <c r="F15" s="12" t="s">
        <v>393</v>
      </c>
      <c r="G15" s="12">
        <v>550</v>
      </c>
      <c r="H15" s="12" t="s">
        <v>393</v>
      </c>
      <c r="I15" s="49">
        <v>550</v>
      </c>
    </row>
    <row r="16" spans="1:9">
      <c r="A16" s="66" t="s">
        <v>501</v>
      </c>
      <c r="B16" s="12">
        <v>1</v>
      </c>
      <c r="C16" s="12">
        <v>1</v>
      </c>
      <c r="D16" s="48" t="s">
        <v>393</v>
      </c>
      <c r="E16" s="12">
        <v>25000</v>
      </c>
      <c r="F16" s="12" t="s">
        <v>393</v>
      </c>
      <c r="G16" s="12">
        <v>25</v>
      </c>
      <c r="H16" s="12" t="s">
        <v>393</v>
      </c>
      <c r="I16" s="13">
        <v>25</v>
      </c>
    </row>
    <row r="17" spans="1:9">
      <c r="A17" s="66" t="s">
        <v>502</v>
      </c>
      <c r="B17" s="48">
        <v>8</v>
      </c>
      <c r="C17" s="48">
        <v>8</v>
      </c>
      <c r="D17" s="48" t="s">
        <v>393</v>
      </c>
      <c r="E17" s="48">
        <v>4625</v>
      </c>
      <c r="F17" s="12" t="s">
        <v>393</v>
      </c>
      <c r="G17" s="12">
        <v>37</v>
      </c>
      <c r="H17" s="12" t="s">
        <v>393</v>
      </c>
      <c r="I17" s="49">
        <v>37</v>
      </c>
    </row>
    <row r="18" spans="1:9">
      <c r="A18" s="66" t="s">
        <v>503</v>
      </c>
      <c r="B18" s="48" t="s">
        <v>393</v>
      </c>
      <c r="C18" s="48" t="s">
        <v>393</v>
      </c>
      <c r="D18" s="48">
        <v>50</v>
      </c>
      <c r="E18" s="12" t="s">
        <v>393</v>
      </c>
      <c r="F18" s="12">
        <v>25</v>
      </c>
      <c r="G18" s="12" t="s">
        <v>393</v>
      </c>
      <c r="H18" s="12">
        <v>1</v>
      </c>
      <c r="I18" s="49">
        <v>1</v>
      </c>
    </row>
    <row r="19" spans="1:9">
      <c r="A19" s="66" t="s">
        <v>504</v>
      </c>
      <c r="B19" s="85">
        <v>73</v>
      </c>
      <c r="C19" s="48">
        <v>73</v>
      </c>
      <c r="D19" s="48" t="s">
        <v>393</v>
      </c>
      <c r="E19" s="85">
        <v>25000</v>
      </c>
      <c r="F19" s="12" t="s">
        <v>393</v>
      </c>
      <c r="G19" s="12">
        <v>1825</v>
      </c>
      <c r="H19" s="12" t="s">
        <v>393</v>
      </c>
      <c r="I19" s="49">
        <v>1825</v>
      </c>
    </row>
    <row r="20" spans="1:9">
      <c r="A20" s="66" t="s">
        <v>506</v>
      </c>
      <c r="B20" s="85">
        <v>11</v>
      </c>
      <c r="C20" s="12">
        <v>11</v>
      </c>
      <c r="D20" s="48" t="s">
        <v>393</v>
      </c>
      <c r="E20" s="85">
        <v>8000</v>
      </c>
      <c r="F20" s="12" t="s">
        <v>393</v>
      </c>
      <c r="G20" s="12">
        <v>88</v>
      </c>
      <c r="H20" s="12" t="s">
        <v>393</v>
      </c>
      <c r="I20" s="13">
        <v>88</v>
      </c>
    </row>
    <row r="21" spans="1:9">
      <c r="A21" s="66" t="s">
        <v>507</v>
      </c>
      <c r="B21" s="85">
        <v>267</v>
      </c>
      <c r="C21" s="48">
        <v>267</v>
      </c>
      <c r="D21" s="48" t="s">
        <v>393</v>
      </c>
      <c r="E21" s="85">
        <v>5109</v>
      </c>
      <c r="F21" s="12" t="s">
        <v>393</v>
      </c>
      <c r="G21" s="12">
        <v>1364</v>
      </c>
      <c r="H21" s="12" t="s">
        <v>393</v>
      </c>
      <c r="I21" s="49">
        <v>1364</v>
      </c>
    </row>
    <row r="22" spans="1:9">
      <c r="A22" s="76" t="s">
        <v>508</v>
      </c>
      <c r="B22" s="77">
        <v>417</v>
      </c>
      <c r="C22" s="77">
        <v>415</v>
      </c>
      <c r="D22" s="77">
        <v>50</v>
      </c>
      <c r="E22" s="81">
        <v>9371</v>
      </c>
      <c r="F22" s="81">
        <v>25</v>
      </c>
      <c r="G22" s="81">
        <v>3889</v>
      </c>
      <c r="H22" s="81">
        <v>1</v>
      </c>
      <c r="I22" s="78">
        <v>3890</v>
      </c>
    </row>
    <row r="23" spans="1:9">
      <c r="A23" s="66"/>
      <c r="B23" s="48"/>
      <c r="C23" s="48"/>
      <c r="D23" s="48"/>
      <c r="E23" s="12"/>
      <c r="F23" s="12"/>
      <c r="G23" s="12"/>
      <c r="H23" s="12"/>
      <c r="I23" s="49"/>
    </row>
    <row r="24" spans="1:9">
      <c r="A24" s="66" t="s">
        <v>509</v>
      </c>
      <c r="B24" s="12" t="s">
        <v>393</v>
      </c>
      <c r="C24" s="12" t="s">
        <v>393</v>
      </c>
      <c r="D24" s="48">
        <v>765</v>
      </c>
      <c r="E24" s="12" t="s">
        <v>393</v>
      </c>
      <c r="F24" s="12" t="s">
        <v>393</v>
      </c>
      <c r="G24" s="12">
        <v>2</v>
      </c>
      <c r="H24" s="12" t="s">
        <v>393</v>
      </c>
      <c r="I24" s="13">
        <v>2</v>
      </c>
    </row>
    <row r="25" spans="1:9">
      <c r="A25" s="66" t="s">
        <v>510</v>
      </c>
      <c r="B25" s="85">
        <v>4</v>
      </c>
      <c r="C25" s="48">
        <v>1</v>
      </c>
      <c r="D25" s="48">
        <v>900</v>
      </c>
      <c r="E25" s="85">
        <v>15000</v>
      </c>
      <c r="F25" s="12">
        <v>3</v>
      </c>
      <c r="G25" s="12">
        <v>19</v>
      </c>
      <c r="H25" s="12">
        <v>3</v>
      </c>
      <c r="I25" s="49">
        <v>22</v>
      </c>
    </row>
    <row r="26" spans="1:9">
      <c r="A26" s="76" t="s">
        <v>511</v>
      </c>
      <c r="B26" s="77">
        <v>4</v>
      </c>
      <c r="C26" s="77">
        <v>1</v>
      </c>
      <c r="D26" s="77">
        <v>1665</v>
      </c>
      <c r="E26" s="81">
        <v>15000</v>
      </c>
      <c r="F26" s="81">
        <v>2</v>
      </c>
      <c r="G26" s="81">
        <v>21</v>
      </c>
      <c r="H26" s="81">
        <v>3</v>
      </c>
      <c r="I26" s="78">
        <v>24</v>
      </c>
    </row>
    <row r="27" spans="1:9">
      <c r="A27" s="66"/>
      <c r="B27" s="85"/>
      <c r="C27" s="48"/>
      <c r="D27" s="48"/>
      <c r="E27" s="85"/>
      <c r="F27" s="12"/>
      <c r="G27" s="12"/>
      <c r="H27" s="12"/>
      <c r="I27" s="49"/>
    </row>
    <row r="28" spans="1:9" ht="13.5" thickBot="1">
      <c r="A28" s="69" t="s">
        <v>512</v>
      </c>
      <c r="B28" s="55">
        <v>1349</v>
      </c>
      <c r="C28" s="55">
        <v>737</v>
      </c>
      <c r="D28" s="55">
        <v>1715</v>
      </c>
      <c r="E28" s="205">
        <v>6111</v>
      </c>
      <c r="F28" s="205">
        <v>2</v>
      </c>
      <c r="G28" s="205">
        <v>4510</v>
      </c>
      <c r="H28" s="205">
        <v>4</v>
      </c>
      <c r="I28" s="56">
        <v>4514</v>
      </c>
    </row>
  </sheetData>
  <mergeCells count="14">
    <mergeCell ref="A2:G2"/>
    <mergeCell ref="A4:G4"/>
    <mergeCell ref="A3:I3"/>
    <mergeCell ref="A1:I1"/>
    <mergeCell ref="B5:C5"/>
    <mergeCell ref="E5:F5"/>
    <mergeCell ref="B6:C6"/>
    <mergeCell ref="B7:B8"/>
    <mergeCell ref="C7:C8"/>
    <mergeCell ref="D7:D8"/>
    <mergeCell ref="G5:I5"/>
    <mergeCell ref="G6:G8"/>
    <mergeCell ref="H6:H8"/>
    <mergeCell ref="I6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Hoja263">
    <pageSetUpPr fitToPage="1"/>
  </sheetPr>
  <dimension ref="A1:L54"/>
  <sheetViews>
    <sheetView zoomScaleNormal="100" zoomScaleSheetLayoutView="65" workbookViewId="0">
      <selection activeCell="G42" sqref="G42"/>
    </sheetView>
  </sheetViews>
  <sheetFormatPr baseColWidth="10" defaultRowHeight="12.75"/>
  <cols>
    <col min="1" max="1" width="41.42578125" style="240" customWidth="1"/>
    <col min="2" max="9" width="22" style="240" customWidth="1"/>
    <col min="10" max="10" width="11.42578125" style="240"/>
    <col min="11" max="11" width="0" style="240" hidden="1" customWidth="1"/>
    <col min="12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1" s="91" customFormat="1" ht="15">
      <c r="A3" s="1545" t="s">
        <v>1455</v>
      </c>
      <c r="B3" s="1545"/>
      <c r="C3" s="1545"/>
      <c r="D3" s="1545"/>
      <c r="E3" s="1545"/>
      <c r="F3" s="1545"/>
      <c r="G3" s="1545"/>
      <c r="H3" s="1545"/>
      <c r="I3" s="1545"/>
    </row>
    <row r="4" spans="1:11" s="91" customFormat="1" ht="13.5" customHeight="1" thickBot="1">
      <c r="A4" s="298"/>
      <c r="B4" s="298"/>
      <c r="C4" s="298"/>
      <c r="D4" s="298"/>
      <c r="E4" s="298"/>
      <c r="F4" s="298"/>
      <c r="G4" s="298"/>
      <c r="H4" s="298"/>
      <c r="I4" s="298"/>
    </row>
    <row r="5" spans="1:11" s="739" customFormat="1" ht="30.75" customHeight="1">
      <c r="A5" s="738"/>
      <c r="B5" s="1531" t="s">
        <v>1180</v>
      </c>
      <c r="C5" s="1532"/>
      <c r="D5" s="1532"/>
      <c r="E5" s="1532"/>
      <c r="F5" s="1533"/>
      <c r="G5" s="730" t="s">
        <v>1089</v>
      </c>
      <c r="H5" s="730" t="s">
        <v>1090</v>
      </c>
      <c r="I5" s="732" t="s">
        <v>1091</v>
      </c>
    </row>
    <row r="6" spans="1:11" s="739" customFormat="1" ht="30.75" customHeight="1">
      <c r="A6" s="729" t="s">
        <v>382</v>
      </c>
      <c r="B6" s="740"/>
      <c r="C6" s="731" t="s">
        <v>389</v>
      </c>
      <c r="D6" s="741"/>
      <c r="E6" s="1546" t="s">
        <v>1095</v>
      </c>
      <c r="F6" s="1551"/>
      <c r="G6" s="263" t="s">
        <v>1092</v>
      </c>
      <c r="H6" s="263" t="s">
        <v>1093</v>
      </c>
      <c r="I6" s="272" t="s">
        <v>1093</v>
      </c>
    </row>
    <row r="7" spans="1:11" s="739" customFormat="1" ht="30.75" customHeight="1" thickBot="1">
      <c r="A7" s="743"/>
      <c r="B7" s="262" t="s">
        <v>387</v>
      </c>
      <c r="C7" s="262" t="s">
        <v>388</v>
      </c>
      <c r="D7" s="262" t="s">
        <v>389</v>
      </c>
      <c r="E7" s="262" t="s">
        <v>387</v>
      </c>
      <c r="F7" s="262" t="s">
        <v>388</v>
      </c>
      <c r="G7" s="263" t="s">
        <v>1096</v>
      </c>
      <c r="H7" s="263" t="s">
        <v>383</v>
      </c>
      <c r="I7" s="272" t="s">
        <v>383</v>
      </c>
    </row>
    <row r="8" spans="1:11" ht="24.75" customHeight="1">
      <c r="A8" s="65" t="s">
        <v>1181</v>
      </c>
      <c r="B8" s="244"/>
      <c r="C8" s="244"/>
      <c r="D8" s="244"/>
      <c r="E8" s="244"/>
      <c r="F8" s="244"/>
      <c r="G8" s="244"/>
      <c r="H8" s="244"/>
      <c r="I8" s="245"/>
    </row>
    <row r="9" spans="1:11">
      <c r="A9" s="66" t="s">
        <v>1182</v>
      </c>
      <c r="B9" s="48" t="s">
        <v>393</v>
      </c>
      <c r="C9" s="48" t="s">
        <v>393</v>
      </c>
      <c r="D9" s="48">
        <v>8213</v>
      </c>
      <c r="E9" s="48" t="s">
        <v>393</v>
      </c>
      <c r="F9" s="48" t="s">
        <v>393</v>
      </c>
      <c r="G9" s="48">
        <v>701995</v>
      </c>
      <c r="H9" s="48">
        <v>4</v>
      </c>
      <c r="I9" s="49">
        <v>2</v>
      </c>
    </row>
    <row r="10" spans="1:11">
      <c r="A10" s="66" t="s">
        <v>1183</v>
      </c>
      <c r="B10" s="48" t="s">
        <v>393</v>
      </c>
      <c r="C10" s="48" t="s">
        <v>393</v>
      </c>
      <c r="D10" s="48">
        <v>2300</v>
      </c>
      <c r="E10" s="48" t="s">
        <v>393</v>
      </c>
      <c r="F10" s="48" t="s">
        <v>393</v>
      </c>
      <c r="G10" s="48">
        <v>12027</v>
      </c>
      <c r="H10" s="48">
        <v>49</v>
      </c>
      <c r="I10" s="49">
        <v>42</v>
      </c>
    </row>
    <row r="11" spans="1:11">
      <c r="A11" s="66" t="s">
        <v>1184</v>
      </c>
      <c r="B11" s="48" t="s">
        <v>393</v>
      </c>
      <c r="C11" s="48" t="s">
        <v>393</v>
      </c>
      <c r="D11" s="48">
        <v>11047</v>
      </c>
      <c r="E11" s="48" t="s">
        <v>393</v>
      </c>
      <c r="F11" s="48" t="s">
        <v>393</v>
      </c>
      <c r="G11" s="48">
        <v>93505</v>
      </c>
      <c r="H11" s="48">
        <v>126</v>
      </c>
      <c r="I11" s="49">
        <v>211</v>
      </c>
    </row>
    <row r="12" spans="1:11">
      <c r="A12" s="66" t="s">
        <v>1185</v>
      </c>
      <c r="B12" s="48" t="s">
        <v>393</v>
      </c>
      <c r="C12" s="48" t="s">
        <v>393</v>
      </c>
      <c r="D12" s="48">
        <v>9179</v>
      </c>
      <c r="E12" s="48" t="s">
        <v>393</v>
      </c>
      <c r="F12" s="48" t="s">
        <v>393</v>
      </c>
      <c r="G12" s="48">
        <v>669075</v>
      </c>
      <c r="H12" s="48">
        <v>116</v>
      </c>
      <c r="I12" s="49">
        <v>226</v>
      </c>
    </row>
    <row r="13" spans="1:11">
      <c r="A13" s="66" t="s">
        <v>1186</v>
      </c>
      <c r="B13" s="552">
        <v>12329</v>
      </c>
      <c r="C13" s="552">
        <v>18410</v>
      </c>
      <c r="D13" s="552">
        <v>30739</v>
      </c>
      <c r="E13" s="552">
        <v>11979</v>
      </c>
      <c r="F13" s="552">
        <v>16648</v>
      </c>
      <c r="G13" s="552">
        <v>1476602</v>
      </c>
      <c r="H13" s="552">
        <v>295</v>
      </c>
      <c r="I13" s="553">
        <v>481</v>
      </c>
      <c r="J13" s="305"/>
      <c r="K13" s="305"/>
    </row>
    <row r="14" spans="1:11">
      <c r="A14" s="66"/>
      <c r="B14" s="48"/>
      <c r="C14" s="48"/>
      <c r="D14" s="48"/>
      <c r="E14" s="48"/>
      <c r="F14" s="48"/>
      <c r="G14" s="48"/>
      <c r="H14" s="48"/>
      <c r="I14" s="49"/>
      <c r="J14" s="305"/>
      <c r="K14" s="305"/>
    </row>
    <row r="15" spans="1:11">
      <c r="A15" s="66" t="s">
        <v>1187</v>
      </c>
      <c r="B15" s="48" t="s">
        <v>393</v>
      </c>
      <c r="C15" s="48" t="s">
        <v>393</v>
      </c>
      <c r="D15" s="48">
        <v>1183</v>
      </c>
      <c r="E15" s="48" t="s">
        <v>393</v>
      </c>
      <c r="F15" s="48" t="s">
        <v>393</v>
      </c>
      <c r="G15" s="48">
        <v>4398</v>
      </c>
      <c r="H15" s="48">
        <v>21</v>
      </c>
      <c r="I15" s="49">
        <v>10</v>
      </c>
    </row>
    <row r="16" spans="1:11">
      <c r="A16" s="66" t="s">
        <v>1188</v>
      </c>
      <c r="B16" s="48" t="s">
        <v>393</v>
      </c>
      <c r="C16" s="48" t="s">
        <v>393</v>
      </c>
      <c r="D16" s="48">
        <v>2165</v>
      </c>
      <c r="E16" s="48" t="s">
        <v>393</v>
      </c>
      <c r="F16" s="48" t="s">
        <v>393</v>
      </c>
      <c r="G16" s="48">
        <v>29010</v>
      </c>
      <c r="H16" s="48">
        <v>115</v>
      </c>
      <c r="I16" s="49">
        <v>12</v>
      </c>
    </row>
    <row r="17" spans="1:12">
      <c r="A17" s="66" t="s">
        <v>1189</v>
      </c>
      <c r="B17" s="48" t="s">
        <v>393</v>
      </c>
      <c r="C17" s="48" t="s">
        <v>393</v>
      </c>
      <c r="D17" s="48">
        <v>3583</v>
      </c>
      <c r="E17" s="48" t="s">
        <v>393</v>
      </c>
      <c r="F17" s="48" t="s">
        <v>393</v>
      </c>
      <c r="G17" s="48">
        <v>21662</v>
      </c>
      <c r="H17" s="48">
        <v>137</v>
      </c>
      <c r="I17" s="49">
        <v>92</v>
      </c>
    </row>
    <row r="18" spans="1:12">
      <c r="A18" s="66" t="s">
        <v>1185</v>
      </c>
      <c r="B18" s="48" t="s">
        <v>393</v>
      </c>
      <c r="C18" s="48" t="s">
        <v>393</v>
      </c>
      <c r="D18" s="48">
        <v>16712</v>
      </c>
      <c r="E18" s="48" t="s">
        <v>393</v>
      </c>
      <c r="F18" s="48" t="s">
        <v>393</v>
      </c>
      <c r="G18" s="48">
        <v>475011</v>
      </c>
      <c r="H18" s="48">
        <v>347</v>
      </c>
      <c r="I18" s="49">
        <v>202</v>
      </c>
    </row>
    <row r="19" spans="1:12">
      <c r="A19" s="66" t="s">
        <v>1190</v>
      </c>
      <c r="B19" s="552">
        <v>1109</v>
      </c>
      <c r="C19" s="552">
        <v>22534</v>
      </c>
      <c r="D19" s="552">
        <v>23643</v>
      </c>
      <c r="E19" s="552">
        <v>1053</v>
      </c>
      <c r="F19" s="552">
        <v>20684</v>
      </c>
      <c r="G19" s="552">
        <v>530081</v>
      </c>
      <c r="H19" s="552">
        <v>648</v>
      </c>
      <c r="I19" s="553">
        <v>245</v>
      </c>
      <c r="J19" s="305"/>
      <c r="K19" s="305"/>
    </row>
    <row r="20" spans="1:12">
      <c r="A20" s="66"/>
      <c r="B20" s="48"/>
      <c r="C20" s="48"/>
      <c r="D20" s="48"/>
      <c r="E20" s="48"/>
      <c r="F20" s="48"/>
      <c r="G20" s="48"/>
      <c r="H20" s="48"/>
      <c r="I20" s="49"/>
      <c r="J20" s="305"/>
      <c r="K20" s="305"/>
    </row>
    <row r="21" spans="1:12">
      <c r="A21" s="66" t="s">
        <v>1191</v>
      </c>
      <c r="B21" s="48">
        <v>340</v>
      </c>
      <c r="C21" s="48">
        <v>1036</v>
      </c>
      <c r="D21" s="48">
        <v>1376</v>
      </c>
      <c r="E21" s="48">
        <v>317</v>
      </c>
      <c r="F21" s="48">
        <v>887</v>
      </c>
      <c r="G21" s="48">
        <v>47724</v>
      </c>
      <c r="H21" s="48">
        <v>9</v>
      </c>
      <c r="I21" s="49">
        <v>60</v>
      </c>
      <c r="J21" s="305"/>
      <c r="K21" s="305"/>
    </row>
    <row r="22" spans="1:12">
      <c r="A22" s="66" t="s">
        <v>1192</v>
      </c>
      <c r="B22" s="48">
        <v>98</v>
      </c>
      <c r="C22" s="48">
        <v>2481</v>
      </c>
      <c r="D22" s="48">
        <v>2579</v>
      </c>
      <c r="E22" s="48">
        <v>89</v>
      </c>
      <c r="F22" s="48">
        <v>2367</v>
      </c>
      <c r="G22" s="48">
        <v>57671</v>
      </c>
      <c r="H22" s="48">
        <v>50</v>
      </c>
      <c r="I22" s="49">
        <v>19</v>
      </c>
      <c r="J22" s="305"/>
      <c r="K22" s="305"/>
    </row>
    <row r="23" spans="1:12">
      <c r="A23" s="554" t="s">
        <v>1193</v>
      </c>
      <c r="B23" s="555">
        <v>716</v>
      </c>
      <c r="C23" s="555">
        <v>873</v>
      </c>
      <c r="D23" s="555">
        <v>1589</v>
      </c>
      <c r="E23" s="555">
        <v>716</v>
      </c>
      <c r="F23" s="555">
        <v>873</v>
      </c>
      <c r="G23" s="555">
        <v>267</v>
      </c>
      <c r="H23" s="555">
        <v>449</v>
      </c>
      <c r="I23" s="556">
        <v>42</v>
      </c>
      <c r="J23" s="305"/>
      <c r="K23" s="305">
        <f>SUM(D13,D19,D21,D22,D23)</f>
        <v>59926</v>
      </c>
      <c r="L23" s="242"/>
    </row>
    <row r="24" spans="1:12" ht="22.5" customHeight="1">
      <c r="A24" s="299" t="s">
        <v>1194</v>
      </c>
      <c r="B24" s="48"/>
      <c r="C24" s="48"/>
      <c r="D24" s="48"/>
      <c r="E24" s="48"/>
      <c r="F24" s="48"/>
      <c r="G24" s="48"/>
      <c r="H24" s="48"/>
      <c r="I24" s="49"/>
      <c r="J24" s="305"/>
      <c r="K24" s="305"/>
    </row>
    <row r="25" spans="1:12">
      <c r="A25" s="66"/>
      <c r="B25" s="48"/>
      <c r="C25" s="48"/>
      <c r="D25" s="48"/>
      <c r="E25" s="48"/>
      <c r="F25" s="48"/>
      <c r="G25" s="48"/>
      <c r="H25" s="48"/>
      <c r="I25" s="49"/>
      <c r="J25" s="305"/>
      <c r="K25" s="305"/>
    </row>
    <row r="26" spans="1:12">
      <c r="A26" s="66" t="s">
        <v>1195</v>
      </c>
      <c r="B26" s="48">
        <v>2517</v>
      </c>
      <c r="C26" s="48">
        <v>15934</v>
      </c>
      <c r="D26" s="48">
        <v>18451</v>
      </c>
      <c r="E26" s="48">
        <v>1861</v>
      </c>
      <c r="F26" s="48">
        <v>13853</v>
      </c>
      <c r="G26" s="48">
        <v>98876</v>
      </c>
      <c r="H26" s="48">
        <v>246</v>
      </c>
      <c r="I26" s="49">
        <v>500</v>
      </c>
      <c r="J26" s="305"/>
      <c r="K26" s="305"/>
    </row>
    <row r="27" spans="1:12">
      <c r="A27" s="66" t="s">
        <v>1196</v>
      </c>
      <c r="B27" s="48">
        <v>15339</v>
      </c>
      <c r="C27" s="48">
        <v>10269</v>
      </c>
      <c r="D27" s="48">
        <v>25608</v>
      </c>
      <c r="E27" s="48">
        <v>14738</v>
      </c>
      <c r="F27" s="48">
        <v>9056</v>
      </c>
      <c r="G27" s="48">
        <v>256243</v>
      </c>
      <c r="H27" s="48">
        <v>406</v>
      </c>
      <c r="I27" s="49">
        <v>624</v>
      </c>
      <c r="J27" s="305"/>
      <c r="K27" s="305"/>
    </row>
    <row r="28" spans="1:12">
      <c r="A28" s="66"/>
      <c r="B28" s="48"/>
      <c r="C28" s="48"/>
      <c r="D28" s="48"/>
      <c r="E28" s="48"/>
      <c r="F28" s="48"/>
      <c r="G28" s="48"/>
      <c r="H28" s="48"/>
      <c r="I28" s="49"/>
      <c r="J28" s="305"/>
      <c r="K28" s="305"/>
    </row>
    <row r="29" spans="1:12">
      <c r="A29" s="300" t="s">
        <v>1197</v>
      </c>
      <c r="B29" s="48">
        <v>3016</v>
      </c>
      <c r="C29" s="48">
        <v>47731</v>
      </c>
      <c r="D29" s="48">
        <v>50746</v>
      </c>
      <c r="E29" s="48">
        <v>2783</v>
      </c>
      <c r="F29" s="48">
        <v>40097</v>
      </c>
      <c r="G29" s="48">
        <v>664529</v>
      </c>
      <c r="H29" s="48">
        <v>1634</v>
      </c>
      <c r="I29" s="49">
        <v>1411</v>
      </c>
      <c r="J29" s="305"/>
      <c r="K29" s="305"/>
    </row>
    <row r="30" spans="1:12">
      <c r="A30" s="300" t="s">
        <v>1198</v>
      </c>
      <c r="B30" s="48">
        <v>936</v>
      </c>
      <c r="C30" s="48">
        <v>34514</v>
      </c>
      <c r="D30" s="48">
        <v>35450</v>
      </c>
      <c r="E30" s="48">
        <v>770</v>
      </c>
      <c r="F30" s="48">
        <v>29082</v>
      </c>
      <c r="G30" s="48">
        <v>500</v>
      </c>
      <c r="H30" s="48">
        <v>491</v>
      </c>
      <c r="I30" s="49">
        <v>1130</v>
      </c>
    </row>
    <row r="31" spans="1:12">
      <c r="A31" s="14" t="s">
        <v>1199</v>
      </c>
      <c r="B31" s="48">
        <v>3952</v>
      </c>
      <c r="C31" s="48">
        <v>82245</v>
      </c>
      <c r="D31" s="48">
        <v>86196</v>
      </c>
      <c r="E31" s="48">
        <v>3553</v>
      </c>
      <c r="F31" s="48">
        <v>69179</v>
      </c>
      <c r="G31" s="48">
        <v>665029</v>
      </c>
      <c r="H31" s="48">
        <v>2125</v>
      </c>
      <c r="I31" s="49">
        <v>2541</v>
      </c>
    </row>
    <row r="32" spans="1:12">
      <c r="A32" s="14"/>
      <c r="B32" s="48"/>
      <c r="C32" s="48"/>
      <c r="D32" s="48"/>
      <c r="E32" s="48"/>
      <c r="F32" s="48"/>
      <c r="G32" s="48"/>
      <c r="H32" s="48"/>
      <c r="I32" s="49"/>
      <c r="K32" s="242">
        <f>SUM(D26,D27,D31,D33)</f>
        <v>147258</v>
      </c>
      <c r="L32" s="242"/>
    </row>
    <row r="33" spans="1:12">
      <c r="A33" s="554" t="s">
        <v>1200</v>
      </c>
      <c r="B33" s="555">
        <v>3108</v>
      </c>
      <c r="C33" s="555">
        <v>13895</v>
      </c>
      <c r="D33" s="555">
        <v>17003</v>
      </c>
      <c r="E33" s="555">
        <v>2576</v>
      </c>
      <c r="F33" s="555">
        <v>12539</v>
      </c>
      <c r="G33" s="555">
        <v>509086</v>
      </c>
      <c r="H33" s="555">
        <v>271</v>
      </c>
      <c r="I33" s="556">
        <v>393</v>
      </c>
      <c r="J33" s="305"/>
      <c r="K33" s="305"/>
    </row>
    <row r="34" spans="1:12" ht="21.75" customHeight="1">
      <c r="A34" s="299" t="s">
        <v>1201</v>
      </c>
      <c r="B34" s="48"/>
      <c r="C34" s="48"/>
      <c r="D34" s="48"/>
      <c r="E34" s="48"/>
      <c r="F34" s="48"/>
      <c r="G34" s="48"/>
      <c r="H34" s="48"/>
      <c r="I34" s="49"/>
      <c r="J34" s="305"/>
      <c r="K34" s="305"/>
    </row>
    <row r="35" spans="1:12">
      <c r="A35" s="299" t="s">
        <v>1202</v>
      </c>
      <c r="B35" s="48"/>
      <c r="C35" s="48"/>
      <c r="D35" s="48"/>
      <c r="E35" s="48"/>
      <c r="F35" s="48"/>
      <c r="G35" s="48"/>
      <c r="H35" s="48"/>
      <c r="I35" s="49"/>
      <c r="J35" s="305"/>
      <c r="K35" s="305"/>
    </row>
    <row r="36" spans="1:12">
      <c r="A36" s="66"/>
      <c r="B36" s="48"/>
      <c r="C36" s="48"/>
      <c r="D36" s="48"/>
      <c r="E36" s="48"/>
      <c r="F36" s="48"/>
      <c r="G36" s="48"/>
      <c r="H36" s="48"/>
      <c r="I36" s="49"/>
      <c r="J36" s="305"/>
      <c r="K36" s="305"/>
    </row>
    <row r="37" spans="1:12">
      <c r="A37" s="66" t="s">
        <v>1203</v>
      </c>
      <c r="B37" s="48">
        <v>10984</v>
      </c>
      <c r="C37" s="48">
        <v>1565</v>
      </c>
      <c r="D37" s="48">
        <v>12549</v>
      </c>
      <c r="E37" s="48">
        <v>8571</v>
      </c>
      <c r="F37" s="48">
        <v>1385</v>
      </c>
      <c r="G37" s="48">
        <v>185642</v>
      </c>
      <c r="H37" s="48">
        <v>28</v>
      </c>
      <c r="I37" s="49">
        <v>70</v>
      </c>
      <c r="J37" s="305"/>
      <c r="K37" s="305"/>
    </row>
    <row r="38" spans="1:12">
      <c r="A38" s="66" t="s">
        <v>1204</v>
      </c>
      <c r="B38" s="48">
        <v>1</v>
      </c>
      <c r="C38" s="48">
        <v>3155</v>
      </c>
      <c r="D38" s="48">
        <v>3156</v>
      </c>
      <c r="E38" s="48">
        <v>1</v>
      </c>
      <c r="F38" s="48">
        <v>3148</v>
      </c>
      <c r="G38" s="48">
        <v>8925</v>
      </c>
      <c r="H38" s="48" t="s">
        <v>393</v>
      </c>
      <c r="I38" s="49">
        <v>4</v>
      </c>
      <c r="J38" s="305"/>
      <c r="K38" s="305"/>
    </row>
    <row r="39" spans="1:12">
      <c r="A39" s="66" t="s">
        <v>1205</v>
      </c>
      <c r="B39" s="48">
        <v>92</v>
      </c>
      <c r="C39" s="48">
        <v>3830</v>
      </c>
      <c r="D39" s="48">
        <v>3922</v>
      </c>
      <c r="E39" s="48">
        <v>69</v>
      </c>
      <c r="F39" s="48">
        <v>2881</v>
      </c>
      <c r="G39" s="48">
        <v>6065</v>
      </c>
      <c r="H39" s="48">
        <v>16</v>
      </c>
      <c r="I39" s="49">
        <v>771</v>
      </c>
      <c r="J39" s="305"/>
      <c r="K39" s="305"/>
    </row>
    <row r="40" spans="1:12">
      <c r="A40" s="66" t="s">
        <v>1206</v>
      </c>
      <c r="B40" s="48">
        <v>15</v>
      </c>
      <c r="C40" s="48">
        <v>10928</v>
      </c>
      <c r="D40" s="48">
        <v>10943</v>
      </c>
      <c r="E40" s="48">
        <v>7</v>
      </c>
      <c r="F40" s="48">
        <v>10385</v>
      </c>
      <c r="G40" s="48">
        <v>44045</v>
      </c>
      <c r="H40" s="48">
        <v>2</v>
      </c>
      <c r="I40" s="128">
        <v>31</v>
      </c>
      <c r="J40" s="305"/>
      <c r="K40" s="305"/>
    </row>
    <row r="41" spans="1:12">
      <c r="A41" s="66" t="s">
        <v>1207</v>
      </c>
      <c r="B41" s="48" t="s">
        <v>393</v>
      </c>
      <c r="C41" s="48">
        <v>9130</v>
      </c>
      <c r="D41" s="48">
        <v>9130</v>
      </c>
      <c r="E41" s="48" t="s">
        <v>393</v>
      </c>
      <c r="F41" s="48">
        <v>9080</v>
      </c>
      <c r="G41" s="48" t="s">
        <v>393</v>
      </c>
      <c r="H41" s="48" t="s">
        <v>393</v>
      </c>
      <c r="I41" s="49" t="s">
        <v>393</v>
      </c>
      <c r="J41" s="305"/>
      <c r="K41" s="305"/>
    </row>
    <row r="42" spans="1:12">
      <c r="A42" s="66" t="s">
        <v>1208</v>
      </c>
      <c r="B42" s="48">
        <v>1</v>
      </c>
      <c r="C42" s="48">
        <v>564</v>
      </c>
      <c r="D42" s="48">
        <v>565</v>
      </c>
      <c r="E42" s="48" t="s">
        <v>393</v>
      </c>
      <c r="F42" s="48">
        <v>553</v>
      </c>
      <c r="G42" s="48">
        <v>20711</v>
      </c>
      <c r="H42" s="48">
        <v>30</v>
      </c>
      <c r="I42" s="49">
        <v>7</v>
      </c>
      <c r="J42" s="305"/>
      <c r="K42" s="305"/>
    </row>
    <row r="43" spans="1:12">
      <c r="A43" s="66" t="s">
        <v>1209</v>
      </c>
      <c r="B43" s="48">
        <v>250</v>
      </c>
      <c r="C43" s="48">
        <v>67</v>
      </c>
      <c r="D43" s="48">
        <v>317</v>
      </c>
      <c r="E43" s="48">
        <v>246</v>
      </c>
      <c r="F43" s="48">
        <v>64</v>
      </c>
      <c r="G43" s="48">
        <v>131655</v>
      </c>
      <c r="H43" s="48">
        <v>3</v>
      </c>
      <c r="I43" s="128" t="s">
        <v>393</v>
      </c>
      <c r="J43" s="305"/>
      <c r="K43" s="305"/>
    </row>
    <row r="44" spans="1:12">
      <c r="A44" s="66" t="s">
        <v>1210</v>
      </c>
      <c r="B44" s="48">
        <v>759</v>
      </c>
      <c r="C44" s="48">
        <v>3894</v>
      </c>
      <c r="D44" s="48">
        <v>4653</v>
      </c>
      <c r="E44" s="48">
        <v>691</v>
      </c>
      <c r="F44" s="48">
        <v>693</v>
      </c>
      <c r="G44" s="48">
        <v>104686</v>
      </c>
      <c r="H44" s="48">
        <v>11</v>
      </c>
      <c r="I44" s="49">
        <v>61</v>
      </c>
      <c r="J44" s="305"/>
      <c r="K44" s="305"/>
    </row>
    <row r="45" spans="1:12">
      <c r="A45" s="300" t="s">
        <v>1211</v>
      </c>
      <c r="B45" s="48">
        <v>2</v>
      </c>
      <c r="C45" s="48">
        <v>1483</v>
      </c>
      <c r="D45" s="48">
        <v>1485</v>
      </c>
      <c r="E45" s="48" t="s">
        <v>393</v>
      </c>
      <c r="F45" s="48">
        <v>1457</v>
      </c>
      <c r="G45" s="48">
        <v>3010</v>
      </c>
      <c r="H45" s="48">
        <v>15</v>
      </c>
      <c r="I45" s="49" t="s">
        <v>393</v>
      </c>
      <c r="J45" s="305"/>
      <c r="K45" s="305"/>
      <c r="L45" s="242"/>
    </row>
    <row r="46" spans="1:12">
      <c r="A46" s="554" t="s">
        <v>1212</v>
      </c>
      <c r="B46" s="555">
        <v>529</v>
      </c>
      <c r="C46" s="555">
        <v>19772</v>
      </c>
      <c r="D46" s="555">
        <v>20301</v>
      </c>
      <c r="E46" s="555">
        <v>429</v>
      </c>
      <c r="F46" s="555">
        <v>15809</v>
      </c>
      <c r="G46" s="555">
        <v>110753</v>
      </c>
      <c r="H46" s="555">
        <v>502</v>
      </c>
      <c r="I46" s="556">
        <v>3686</v>
      </c>
      <c r="J46" s="305"/>
      <c r="K46" s="305"/>
    </row>
    <row r="47" spans="1:12" ht="24" customHeight="1">
      <c r="A47" s="299" t="s">
        <v>1213</v>
      </c>
      <c r="B47" s="48"/>
      <c r="C47" s="48"/>
      <c r="D47" s="48"/>
      <c r="E47" s="48"/>
      <c r="F47" s="48"/>
      <c r="G47" s="48"/>
      <c r="H47" s="48"/>
      <c r="I47" s="49"/>
    </row>
    <row r="48" spans="1:12">
      <c r="A48" s="66"/>
      <c r="B48" s="48"/>
      <c r="C48" s="48"/>
      <c r="D48" s="48"/>
      <c r="E48" s="48"/>
      <c r="F48" s="48"/>
      <c r="G48" s="48"/>
      <c r="H48" s="48"/>
      <c r="I48" s="49"/>
    </row>
    <row r="49" spans="1:9">
      <c r="A49" s="66" t="s">
        <v>1214</v>
      </c>
      <c r="B49" s="48">
        <v>480259</v>
      </c>
      <c r="C49" s="48">
        <v>46770</v>
      </c>
      <c r="D49" s="48">
        <v>527029</v>
      </c>
      <c r="E49" s="48">
        <v>446361</v>
      </c>
      <c r="F49" s="48">
        <v>41134</v>
      </c>
      <c r="G49" s="48">
        <v>645417</v>
      </c>
      <c r="H49" s="48">
        <v>16672</v>
      </c>
      <c r="I49" s="49">
        <v>9942</v>
      </c>
    </row>
    <row r="50" spans="1:9">
      <c r="A50" s="66" t="s">
        <v>1215</v>
      </c>
      <c r="B50" s="48">
        <v>3465</v>
      </c>
      <c r="C50" s="48">
        <v>4650</v>
      </c>
      <c r="D50" s="48">
        <v>8116</v>
      </c>
      <c r="E50" s="48">
        <v>2939</v>
      </c>
      <c r="F50" s="48">
        <v>3897</v>
      </c>
      <c r="G50" s="48">
        <v>336232</v>
      </c>
      <c r="H50" s="48">
        <v>421</v>
      </c>
      <c r="I50" s="49">
        <v>485</v>
      </c>
    </row>
    <row r="51" spans="1:9">
      <c r="A51" s="66" t="s">
        <v>1216</v>
      </c>
      <c r="B51" s="48">
        <v>5406</v>
      </c>
      <c r="C51" s="48">
        <v>8185</v>
      </c>
      <c r="D51" s="48">
        <v>13591</v>
      </c>
      <c r="E51" s="48">
        <v>5366</v>
      </c>
      <c r="F51" s="48">
        <v>8151</v>
      </c>
      <c r="G51" s="48">
        <v>230236</v>
      </c>
      <c r="H51" s="48">
        <v>245</v>
      </c>
      <c r="I51" s="49" t="s">
        <v>393</v>
      </c>
    </row>
    <row r="52" spans="1:9">
      <c r="A52" s="300" t="s">
        <v>1217</v>
      </c>
      <c r="B52" s="48">
        <v>30385</v>
      </c>
      <c r="C52" s="48">
        <v>772</v>
      </c>
      <c r="D52" s="48">
        <v>31157</v>
      </c>
      <c r="E52" s="48">
        <v>30033</v>
      </c>
      <c r="F52" s="48">
        <v>739</v>
      </c>
      <c r="G52" s="48">
        <v>2930759</v>
      </c>
      <c r="H52" s="48">
        <v>1</v>
      </c>
      <c r="I52" s="49">
        <v>2</v>
      </c>
    </row>
    <row r="53" spans="1:9" ht="23.25" customHeight="1" thickBot="1">
      <c r="A53" s="557" t="s">
        <v>1218</v>
      </c>
      <c r="B53" s="48">
        <v>5286</v>
      </c>
      <c r="C53" s="48">
        <v>2048</v>
      </c>
      <c r="D53" s="48">
        <v>7334</v>
      </c>
      <c r="E53" s="48">
        <v>3486</v>
      </c>
      <c r="F53" s="48">
        <v>1131</v>
      </c>
      <c r="G53" s="48">
        <v>0</v>
      </c>
      <c r="H53" s="48">
        <v>1</v>
      </c>
      <c r="I53" s="558">
        <v>490</v>
      </c>
    </row>
    <row r="54" spans="1:9" s="739" customFormat="1" ht="30" customHeight="1" thickBot="1">
      <c r="A54" s="559" t="s">
        <v>1219</v>
      </c>
      <c r="B54" s="560">
        <v>576882</v>
      </c>
      <c r="C54" s="560">
        <v>281362</v>
      </c>
      <c r="D54" s="560">
        <v>858243</v>
      </c>
      <c r="E54" s="560">
        <v>535080</v>
      </c>
      <c r="F54" s="560">
        <v>246592</v>
      </c>
      <c r="G54" s="560">
        <v>8399715</v>
      </c>
      <c r="H54" s="560">
        <v>22418</v>
      </c>
      <c r="I54" s="561">
        <v>20525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Hoja396">
    <pageSetUpPr fitToPage="1"/>
  </sheetPr>
  <dimension ref="A1:M5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4.140625" style="240" customWidth="1"/>
    <col min="2" max="2" width="14.28515625" style="240" customWidth="1"/>
    <col min="3" max="4" width="12.7109375" style="240" customWidth="1"/>
    <col min="5" max="5" width="14.85546875" style="240" customWidth="1"/>
    <col min="6" max="6" width="12.7109375" style="240" customWidth="1"/>
    <col min="7" max="7" width="20.5703125" style="240" customWidth="1"/>
    <col min="8" max="8" width="14.140625" style="240" customWidth="1"/>
    <col min="9" max="9" width="14.140625" style="240" bestFit="1" customWidth="1"/>
    <col min="10" max="10" width="15.5703125" style="240" bestFit="1" customWidth="1"/>
    <col min="11" max="11" width="13" style="240" bestFit="1" customWidth="1"/>
    <col min="12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</row>
    <row r="3" spans="1:11" s="892" customFormat="1" ht="23.25" customHeight="1">
      <c r="A3" s="1527" t="s">
        <v>1456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</row>
    <row r="4" spans="1:11" s="91" customFormat="1" ht="13.5" customHeight="1" thickBot="1">
      <c r="A4" s="29"/>
      <c r="B4" s="29"/>
      <c r="C4" s="29"/>
      <c r="D4" s="29"/>
      <c r="E4" s="29"/>
      <c r="F4" s="29"/>
      <c r="G4" s="29"/>
      <c r="H4" s="29"/>
      <c r="I4" s="29"/>
    </row>
    <row r="5" spans="1:11" s="739" customFormat="1" ht="28.5" customHeight="1">
      <c r="A5" s="738"/>
      <c r="B5" s="1531" t="s">
        <v>380</v>
      </c>
      <c r="C5" s="1532"/>
      <c r="D5" s="1533"/>
      <c r="E5" s="1763" t="s">
        <v>381</v>
      </c>
      <c r="F5" s="1763"/>
      <c r="G5" s="1763"/>
      <c r="H5" s="1577" t="s">
        <v>717</v>
      </c>
      <c r="I5" s="1577"/>
      <c r="J5" s="1577"/>
      <c r="K5" s="1583"/>
    </row>
    <row r="6" spans="1:11" s="739" customFormat="1" ht="19.5" customHeight="1">
      <c r="A6" s="729" t="s">
        <v>382</v>
      </c>
      <c r="B6" s="1735" t="s">
        <v>1220</v>
      </c>
      <c r="C6" s="1735"/>
      <c r="D6" s="263" t="s">
        <v>1221</v>
      </c>
      <c r="E6" s="1657" t="s">
        <v>1143</v>
      </c>
      <c r="F6" s="1657" t="s">
        <v>1123</v>
      </c>
      <c r="G6" s="1657" t="s">
        <v>1124</v>
      </c>
      <c r="H6" s="1768" t="s">
        <v>949</v>
      </c>
      <c r="I6" s="1768"/>
      <c r="J6" s="1768" t="s">
        <v>422</v>
      </c>
      <c r="K6" s="1546"/>
    </row>
    <row r="7" spans="1:11" s="739" customFormat="1" ht="19.5" customHeight="1">
      <c r="A7" s="743"/>
      <c r="B7" s="1584" t="s">
        <v>1222</v>
      </c>
      <c r="C7" s="1584"/>
      <c r="D7" s="263" t="s">
        <v>1092</v>
      </c>
      <c r="E7" s="1657"/>
      <c r="F7" s="1657"/>
      <c r="G7" s="1657"/>
      <c r="H7" s="263" t="s">
        <v>425</v>
      </c>
      <c r="I7" s="263" t="s">
        <v>425</v>
      </c>
      <c r="J7" s="263" t="s">
        <v>802</v>
      </c>
      <c r="K7" s="272" t="s">
        <v>1223</v>
      </c>
    </row>
    <row r="8" spans="1:11" s="739" customFormat="1" ht="19.5" customHeight="1" thickBot="1">
      <c r="A8" s="742"/>
      <c r="B8" s="263" t="s">
        <v>387</v>
      </c>
      <c r="C8" s="263" t="s">
        <v>388</v>
      </c>
      <c r="D8" s="263" t="s">
        <v>1129</v>
      </c>
      <c r="E8" s="1657"/>
      <c r="F8" s="1657"/>
      <c r="G8" s="1657"/>
      <c r="H8" s="263" t="s">
        <v>1224</v>
      </c>
      <c r="I8" s="263" t="s">
        <v>427</v>
      </c>
      <c r="J8" s="263" t="s">
        <v>954</v>
      </c>
      <c r="K8" s="272" t="s">
        <v>955</v>
      </c>
    </row>
    <row r="9" spans="1:11" ht="19.5" customHeight="1">
      <c r="A9" s="65" t="s">
        <v>1181</v>
      </c>
      <c r="B9" s="244"/>
      <c r="C9" s="244"/>
      <c r="D9" s="244"/>
      <c r="E9" s="244"/>
      <c r="F9" s="244"/>
      <c r="G9" s="244"/>
      <c r="H9" s="244"/>
      <c r="I9" s="244"/>
      <c r="J9" s="244"/>
      <c r="K9" s="245"/>
    </row>
    <row r="10" spans="1:11">
      <c r="A10" s="68"/>
      <c r="B10" s="562"/>
      <c r="C10" s="562"/>
      <c r="D10" s="562"/>
      <c r="E10" s="562"/>
      <c r="F10" s="562"/>
      <c r="G10" s="562"/>
      <c r="H10" s="562"/>
      <c r="I10" s="562"/>
      <c r="J10" s="562"/>
      <c r="K10" s="563"/>
    </row>
    <row r="11" spans="1:11">
      <c r="A11" s="66" t="s">
        <v>1182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48">
        <v>76987</v>
      </c>
      <c r="H11" s="48">
        <v>15055</v>
      </c>
      <c r="I11" s="48">
        <v>31842</v>
      </c>
      <c r="J11" s="48">
        <v>415</v>
      </c>
      <c r="K11" s="49">
        <v>29675</v>
      </c>
    </row>
    <row r="12" spans="1:11">
      <c r="A12" s="66" t="s">
        <v>1183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>
        <v>45329</v>
      </c>
      <c r="H12" s="48">
        <v>3803</v>
      </c>
      <c r="I12" s="48">
        <v>4026</v>
      </c>
      <c r="J12" s="48">
        <v>32690</v>
      </c>
      <c r="K12" s="49">
        <v>5064</v>
      </c>
    </row>
    <row r="13" spans="1:11">
      <c r="A13" s="66" t="s">
        <v>1184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>
        <v>295432</v>
      </c>
      <c r="H13" s="48">
        <v>2524</v>
      </c>
      <c r="I13" s="48">
        <v>4405</v>
      </c>
      <c r="J13" s="48">
        <v>243005</v>
      </c>
      <c r="K13" s="49">
        <v>45473</v>
      </c>
    </row>
    <row r="14" spans="1:11">
      <c r="A14" s="66" t="s">
        <v>1185</v>
      </c>
      <c r="B14" s="48" t="s">
        <v>393</v>
      </c>
      <c r="C14" s="48" t="s">
        <v>393</v>
      </c>
      <c r="D14" s="48" t="s">
        <v>393</v>
      </c>
      <c r="E14" s="48" t="s">
        <v>393</v>
      </c>
      <c r="F14" s="48" t="s">
        <v>393</v>
      </c>
      <c r="G14" s="48">
        <v>203341</v>
      </c>
      <c r="H14" s="48">
        <v>5057</v>
      </c>
      <c r="I14" s="48">
        <v>11598</v>
      </c>
      <c r="J14" s="48">
        <v>162662</v>
      </c>
      <c r="K14" s="49">
        <v>23936</v>
      </c>
    </row>
    <row r="15" spans="1:11">
      <c r="A15" s="66" t="s">
        <v>1186</v>
      </c>
      <c r="B15" s="48">
        <v>7986</v>
      </c>
      <c r="C15" s="48">
        <v>29848</v>
      </c>
      <c r="D15" s="48">
        <v>19</v>
      </c>
      <c r="E15" s="48">
        <v>592576</v>
      </c>
      <c r="F15" s="48">
        <v>28513</v>
      </c>
      <c r="G15" s="48">
        <v>621089</v>
      </c>
      <c r="H15" s="48">
        <v>26145</v>
      </c>
      <c r="I15" s="48">
        <v>51577</v>
      </c>
      <c r="J15" s="48">
        <v>438772</v>
      </c>
      <c r="K15" s="49">
        <v>104148</v>
      </c>
    </row>
    <row r="16" spans="1:11">
      <c r="A16" s="66"/>
      <c r="B16" s="564"/>
      <c r="C16" s="564"/>
      <c r="D16" s="564"/>
      <c r="E16" s="564"/>
      <c r="F16" s="564"/>
      <c r="G16" s="564"/>
      <c r="H16" s="564"/>
      <c r="I16" s="564"/>
      <c r="J16" s="564"/>
      <c r="K16" s="565"/>
    </row>
    <row r="17" spans="1:11">
      <c r="A17" s="66" t="s">
        <v>1187</v>
      </c>
      <c r="B17" s="48" t="s">
        <v>393</v>
      </c>
      <c r="C17" s="48" t="s">
        <v>393</v>
      </c>
      <c r="D17" s="48" t="s">
        <v>393</v>
      </c>
      <c r="E17" s="48" t="s">
        <v>393</v>
      </c>
      <c r="F17" s="48" t="s">
        <v>393</v>
      </c>
      <c r="G17" s="48">
        <v>25125</v>
      </c>
      <c r="H17" s="48" t="s">
        <v>393</v>
      </c>
      <c r="I17" s="48" t="s">
        <v>393</v>
      </c>
      <c r="J17" s="48" t="s">
        <v>393</v>
      </c>
      <c r="K17" s="49" t="s">
        <v>393</v>
      </c>
    </row>
    <row r="18" spans="1:11">
      <c r="A18" s="66" t="s">
        <v>1188</v>
      </c>
      <c r="B18" s="48" t="s">
        <v>393</v>
      </c>
      <c r="C18" s="48" t="s">
        <v>393</v>
      </c>
      <c r="D18" s="48" t="s">
        <v>393</v>
      </c>
      <c r="E18" s="48" t="s">
        <v>393</v>
      </c>
      <c r="F18" s="48" t="s">
        <v>393</v>
      </c>
      <c r="G18" s="48">
        <v>37014</v>
      </c>
      <c r="H18" s="48" t="s">
        <v>393</v>
      </c>
      <c r="I18" s="48" t="s">
        <v>393</v>
      </c>
      <c r="J18" s="48" t="s">
        <v>393</v>
      </c>
      <c r="K18" s="49" t="s">
        <v>393</v>
      </c>
    </row>
    <row r="19" spans="1:11">
      <c r="A19" s="66" t="s">
        <v>1189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48" t="s">
        <v>393</v>
      </c>
      <c r="G19" s="48">
        <v>60684</v>
      </c>
      <c r="H19" s="48" t="s">
        <v>393</v>
      </c>
      <c r="I19" s="48" t="s">
        <v>393</v>
      </c>
      <c r="J19" s="48" t="s">
        <v>393</v>
      </c>
      <c r="K19" s="49" t="s">
        <v>393</v>
      </c>
    </row>
    <row r="20" spans="1:11">
      <c r="A20" s="66" t="s">
        <v>1185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48">
        <v>306775</v>
      </c>
      <c r="H20" s="48" t="s">
        <v>393</v>
      </c>
      <c r="I20" s="48" t="s">
        <v>393</v>
      </c>
      <c r="J20" s="48" t="s">
        <v>393</v>
      </c>
      <c r="K20" s="49" t="s">
        <v>393</v>
      </c>
    </row>
    <row r="21" spans="1:11">
      <c r="A21" s="66" t="s">
        <v>1190</v>
      </c>
      <c r="B21" s="555">
        <v>7245</v>
      </c>
      <c r="C21" s="555">
        <v>20179</v>
      </c>
      <c r="D21" s="555">
        <v>9</v>
      </c>
      <c r="E21" s="555">
        <v>369280</v>
      </c>
      <c r="F21" s="555">
        <v>4585</v>
      </c>
      <c r="G21" s="555">
        <v>373865</v>
      </c>
      <c r="H21" s="555">
        <v>3256</v>
      </c>
      <c r="I21" s="555">
        <v>60349</v>
      </c>
      <c r="J21" s="555">
        <v>319367</v>
      </c>
      <c r="K21" s="556">
        <v>46444</v>
      </c>
    </row>
    <row r="22" spans="1:11">
      <c r="A22" s="66"/>
      <c r="B22" s="48"/>
      <c r="C22" s="48"/>
      <c r="D22" s="48"/>
      <c r="E22" s="48"/>
      <c r="F22" s="48"/>
      <c r="G22" s="48"/>
      <c r="H22" s="48"/>
      <c r="I22" s="48"/>
      <c r="J22" s="48"/>
      <c r="K22" s="49"/>
    </row>
    <row r="23" spans="1:11">
      <c r="A23" s="66" t="s">
        <v>1191</v>
      </c>
      <c r="B23" s="48">
        <v>2309</v>
      </c>
      <c r="C23" s="48">
        <v>9926</v>
      </c>
      <c r="D23" s="48">
        <v>12</v>
      </c>
      <c r="E23" s="48">
        <v>9536</v>
      </c>
      <c r="F23" s="48">
        <v>591</v>
      </c>
      <c r="G23" s="48">
        <v>10127</v>
      </c>
      <c r="H23" s="48">
        <v>74</v>
      </c>
      <c r="I23" s="48">
        <v>492</v>
      </c>
      <c r="J23" s="48">
        <v>2147</v>
      </c>
      <c r="K23" s="49">
        <v>7407</v>
      </c>
    </row>
    <row r="24" spans="1:11">
      <c r="A24" s="66" t="s">
        <v>1192</v>
      </c>
      <c r="B24" s="48">
        <v>1279</v>
      </c>
      <c r="C24" s="48">
        <v>11806</v>
      </c>
      <c r="D24" s="48">
        <v>7</v>
      </c>
      <c r="E24" s="48">
        <v>28053</v>
      </c>
      <c r="F24" s="48">
        <v>396</v>
      </c>
      <c r="G24" s="48">
        <v>28449</v>
      </c>
      <c r="H24" s="48">
        <v>47</v>
      </c>
      <c r="I24" s="48">
        <v>1014</v>
      </c>
      <c r="J24" s="48">
        <v>26660</v>
      </c>
      <c r="K24" s="49">
        <v>498</v>
      </c>
    </row>
    <row r="25" spans="1:11">
      <c r="A25" s="66" t="s">
        <v>1193</v>
      </c>
      <c r="B25" s="48">
        <v>360</v>
      </c>
      <c r="C25" s="48">
        <v>2482</v>
      </c>
      <c r="D25" s="48">
        <v>7</v>
      </c>
      <c r="E25" s="48">
        <v>2424</v>
      </c>
      <c r="F25" s="48">
        <v>2</v>
      </c>
      <c r="G25" s="48">
        <v>2426</v>
      </c>
      <c r="H25" s="48">
        <v>2</v>
      </c>
      <c r="I25" s="48">
        <v>1536</v>
      </c>
      <c r="J25" s="48">
        <v>852</v>
      </c>
      <c r="K25" s="49" t="s">
        <v>393</v>
      </c>
    </row>
    <row r="26" spans="1:11" ht="21.75" customHeight="1">
      <c r="A26" s="566" t="s">
        <v>1194</v>
      </c>
      <c r="B26" s="564"/>
      <c r="C26" s="564"/>
      <c r="D26" s="564"/>
      <c r="E26" s="564"/>
      <c r="F26" s="564"/>
      <c r="G26" s="564"/>
      <c r="H26" s="564"/>
      <c r="I26" s="564"/>
      <c r="J26" s="564"/>
      <c r="K26" s="565"/>
    </row>
    <row r="27" spans="1:11">
      <c r="A27" s="66"/>
      <c r="B27" s="48"/>
      <c r="C27" s="48"/>
      <c r="D27" s="48"/>
      <c r="E27" s="48"/>
      <c r="F27" s="48"/>
      <c r="G27" s="48"/>
      <c r="H27" s="48"/>
      <c r="I27" s="48"/>
      <c r="J27" s="48"/>
      <c r="K27" s="49"/>
    </row>
    <row r="28" spans="1:11">
      <c r="A28" s="66" t="s">
        <v>1195</v>
      </c>
      <c r="B28" s="48">
        <v>1460</v>
      </c>
      <c r="C28" s="48">
        <v>9599</v>
      </c>
      <c r="D28" s="48">
        <v>8</v>
      </c>
      <c r="E28" s="48">
        <v>135682</v>
      </c>
      <c r="F28" s="48">
        <v>764</v>
      </c>
      <c r="G28" s="48">
        <v>136446</v>
      </c>
      <c r="H28" s="48">
        <v>292</v>
      </c>
      <c r="I28" s="48">
        <v>1008</v>
      </c>
      <c r="J28" s="48">
        <v>101824</v>
      </c>
      <c r="K28" s="49">
        <v>32281</v>
      </c>
    </row>
    <row r="29" spans="1:11">
      <c r="A29" s="66" t="s">
        <v>1196</v>
      </c>
      <c r="B29" s="48">
        <v>3860</v>
      </c>
      <c r="C29" s="48">
        <v>5450</v>
      </c>
      <c r="D29" s="48">
        <v>22</v>
      </c>
      <c r="E29" s="48">
        <v>106221</v>
      </c>
      <c r="F29" s="48">
        <v>5600</v>
      </c>
      <c r="G29" s="48">
        <v>111821</v>
      </c>
      <c r="H29" s="48">
        <v>1057</v>
      </c>
      <c r="I29" s="48">
        <v>2328</v>
      </c>
      <c r="J29" s="48">
        <v>96891</v>
      </c>
      <c r="K29" s="49">
        <v>11441</v>
      </c>
    </row>
    <row r="30" spans="1:11">
      <c r="A30" s="66"/>
      <c r="B30" s="48"/>
      <c r="C30" s="48"/>
      <c r="D30" s="48"/>
      <c r="E30" s="48"/>
      <c r="F30" s="48"/>
      <c r="G30" s="48"/>
      <c r="H30" s="48"/>
      <c r="I30" s="48"/>
      <c r="J30" s="48"/>
      <c r="K30" s="49"/>
    </row>
    <row r="31" spans="1:11">
      <c r="A31" s="300" t="s">
        <v>1197</v>
      </c>
      <c r="B31" s="48">
        <v>4661</v>
      </c>
      <c r="C31" s="48">
        <v>22708</v>
      </c>
      <c r="D31" s="48">
        <v>11</v>
      </c>
      <c r="E31" s="48">
        <v>923478</v>
      </c>
      <c r="F31" s="48">
        <v>7384</v>
      </c>
      <c r="G31" s="48">
        <v>930862</v>
      </c>
      <c r="H31" s="48">
        <v>1469</v>
      </c>
      <c r="I31" s="48">
        <v>4363</v>
      </c>
      <c r="J31" s="48">
        <v>707376</v>
      </c>
      <c r="K31" s="49">
        <v>217155</v>
      </c>
    </row>
    <row r="32" spans="1:11">
      <c r="A32" s="300" t="s">
        <v>1198</v>
      </c>
      <c r="B32" s="48">
        <v>3647</v>
      </c>
      <c r="C32" s="48">
        <v>21999</v>
      </c>
      <c r="D32" s="48">
        <v>5</v>
      </c>
      <c r="E32" s="48">
        <v>642570</v>
      </c>
      <c r="F32" s="48">
        <v>3</v>
      </c>
      <c r="G32" s="48">
        <v>642573</v>
      </c>
      <c r="H32" s="48">
        <v>19</v>
      </c>
      <c r="I32" s="48">
        <v>998</v>
      </c>
      <c r="J32" s="48">
        <v>612668</v>
      </c>
      <c r="K32" s="49">
        <v>27914</v>
      </c>
    </row>
    <row r="33" spans="1:13">
      <c r="A33" s="14" t="s">
        <v>1199</v>
      </c>
      <c r="B33" s="48">
        <v>4441</v>
      </c>
      <c r="C33" s="48">
        <v>22410</v>
      </c>
      <c r="D33" s="48">
        <v>11</v>
      </c>
      <c r="E33" s="48">
        <v>1566048</v>
      </c>
      <c r="F33" s="48">
        <v>7387</v>
      </c>
      <c r="G33" s="48">
        <v>1573435</v>
      </c>
      <c r="H33" s="48">
        <v>1488</v>
      </c>
      <c r="I33" s="48">
        <v>5361</v>
      </c>
      <c r="J33" s="48">
        <v>1320044</v>
      </c>
      <c r="K33" s="49">
        <v>245069</v>
      </c>
    </row>
    <row r="34" spans="1:13">
      <c r="A34" s="14"/>
      <c r="B34" s="48"/>
      <c r="C34" s="48"/>
      <c r="D34" s="48"/>
      <c r="E34" s="48"/>
      <c r="F34" s="48"/>
      <c r="G34" s="48"/>
      <c r="H34" s="48"/>
      <c r="I34" s="48"/>
      <c r="J34" s="48"/>
      <c r="K34" s="49"/>
    </row>
    <row r="35" spans="1:13">
      <c r="A35" s="554" t="s">
        <v>1200</v>
      </c>
      <c r="B35" s="555">
        <v>2283</v>
      </c>
      <c r="C35" s="555">
        <v>17412</v>
      </c>
      <c r="D35" s="555">
        <v>17</v>
      </c>
      <c r="E35" s="555">
        <v>224211</v>
      </c>
      <c r="F35" s="555">
        <v>8620</v>
      </c>
      <c r="G35" s="555">
        <v>232831</v>
      </c>
      <c r="H35" s="555">
        <v>1551</v>
      </c>
      <c r="I35" s="555">
        <v>2945</v>
      </c>
      <c r="J35" s="555">
        <v>223196</v>
      </c>
      <c r="K35" s="556">
        <v>4952</v>
      </c>
    </row>
    <row r="36" spans="1:13" ht="18.75" customHeight="1">
      <c r="A36" s="299" t="s">
        <v>1201</v>
      </c>
      <c r="B36" s="48"/>
      <c r="C36" s="48"/>
      <c r="D36" s="48"/>
      <c r="E36" s="48"/>
      <c r="F36" s="48"/>
      <c r="G36" s="48"/>
      <c r="H36" s="48"/>
      <c r="I36" s="48"/>
      <c r="J36" s="48"/>
      <c r="K36" s="49"/>
    </row>
    <row r="37" spans="1:13">
      <c r="A37" s="299" t="s">
        <v>1202</v>
      </c>
      <c r="B37" s="48"/>
      <c r="C37" s="48"/>
      <c r="D37" s="48"/>
      <c r="E37" s="48"/>
      <c r="F37" s="48"/>
      <c r="G37" s="48"/>
      <c r="H37" s="48"/>
      <c r="I37" s="48"/>
      <c r="J37" s="48"/>
      <c r="K37" s="49"/>
    </row>
    <row r="38" spans="1:13">
      <c r="A38" s="66"/>
      <c r="B38" s="48"/>
      <c r="C38" s="48"/>
      <c r="D38" s="48"/>
      <c r="E38" s="48"/>
      <c r="F38" s="48"/>
      <c r="G38" s="48"/>
      <c r="H38" s="48"/>
      <c r="I38" s="48"/>
      <c r="J38" s="48"/>
      <c r="K38" s="49"/>
    </row>
    <row r="39" spans="1:13">
      <c r="A39" s="66" t="s">
        <v>1203</v>
      </c>
      <c r="B39" s="48">
        <v>1955</v>
      </c>
      <c r="C39" s="48">
        <v>7095</v>
      </c>
      <c r="D39" s="48">
        <v>12</v>
      </c>
      <c r="E39" s="48">
        <v>26587</v>
      </c>
      <c r="F39" s="48">
        <v>2306</v>
      </c>
      <c r="G39" s="48">
        <v>28893</v>
      </c>
      <c r="H39" s="48">
        <v>983</v>
      </c>
      <c r="I39" s="48">
        <v>1878</v>
      </c>
      <c r="J39" s="48">
        <v>11934</v>
      </c>
      <c r="K39" s="49">
        <v>14070</v>
      </c>
    </row>
    <row r="40" spans="1:13">
      <c r="A40" s="66" t="s">
        <v>1204</v>
      </c>
      <c r="B40" s="48">
        <v>800</v>
      </c>
      <c r="C40" s="48">
        <v>14169</v>
      </c>
      <c r="D40" s="48">
        <v>3</v>
      </c>
      <c r="E40" s="48">
        <v>44605</v>
      </c>
      <c r="F40" s="48">
        <v>24</v>
      </c>
      <c r="G40" s="48">
        <v>44629</v>
      </c>
      <c r="H40" s="48" t="s">
        <v>393</v>
      </c>
      <c r="I40" s="48">
        <v>829</v>
      </c>
      <c r="J40" s="48">
        <v>43677</v>
      </c>
      <c r="K40" s="49">
        <v>123</v>
      </c>
      <c r="M40" s="242"/>
    </row>
    <row r="41" spans="1:13">
      <c r="A41" s="66" t="s">
        <v>1205</v>
      </c>
      <c r="B41" s="48">
        <v>2318</v>
      </c>
      <c r="C41" s="48">
        <v>15675</v>
      </c>
      <c r="D41" s="48">
        <v>10</v>
      </c>
      <c r="E41" s="48">
        <v>45319</v>
      </c>
      <c r="F41" s="48">
        <v>63</v>
      </c>
      <c r="G41" s="48">
        <v>45382</v>
      </c>
      <c r="H41" s="48">
        <v>703</v>
      </c>
      <c r="I41" s="48">
        <v>389</v>
      </c>
      <c r="J41" s="48">
        <v>39905</v>
      </c>
      <c r="K41" s="49">
        <v>3972</v>
      </c>
    </row>
    <row r="42" spans="1:13">
      <c r="A42" s="66" t="s">
        <v>1206</v>
      </c>
      <c r="B42" s="48" t="s">
        <v>393</v>
      </c>
      <c r="C42" s="48">
        <v>7628</v>
      </c>
      <c r="D42" s="48">
        <v>15</v>
      </c>
      <c r="E42" s="48">
        <v>79212</v>
      </c>
      <c r="F42" s="48">
        <v>674</v>
      </c>
      <c r="G42" s="48">
        <v>79886</v>
      </c>
      <c r="H42" s="48" t="s">
        <v>393</v>
      </c>
      <c r="I42" s="48">
        <v>873</v>
      </c>
      <c r="J42" s="48">
        <v>79000</v>
      </c>
      <c r="K42" s="49" t="s">
        <v>393</v>
      </c>
    </row>
    <row r="43" spans="1:13">
      <c r="A43" s="66" t="s">
        <v>1207</v>
      </c>
      <c r="B43" s="48" t="s">
        <v>393</v>
      </c>
      <c r="C43" s="48">
        <v>40039</v>
      </c>
      <c r="D43" s="48" t="s">
        <v>393</v>
      </c>
      <c r="E43" s="48">
        <v>363552</v>
      </c>
      <c r="F43" s="48" t="s">
        <v>393</v>
      </c>
      <c r="G43" s="48">
        <v>363552</v>
      </c>
      <c r="H43" s="48" t="s">
        <v>393</v>
      </c>
      <c r="I43" s="48">
        <v>239</v>
      </c>
      <c r="J43" s="48">
        <v>363313</v>
      </c>
      <c r="K43" s="128" t="s">
        <v>393</v>
      </c>
    </row>
    <row r="44" spans="1:13">
      <c r="A44" s="66" t="s">
        <v>1208</v>
      </c>
      <c r="B44" s="48" t="s">
        <v>393</v>
      </c>
      <c r="C44" s="48">
        <v>4700</v>
      </c>
      <c r="D44" s="48">
        <v>9</v>
      </c>
      <c r="E44" s="48">
        <v>2599</v>
      </c>
      <c r="F44" s="48">
        <v>182</v>
      </c>
      <c r="G44" s="48">
        <v>2781</v>
      </c>
      <c r="H44" s="48">
        <v>1400</v>
      </c>
      <c r="I44" s="48">
        <v>250</v>
      </c>
      <c r="J44" s="48">
        <v>281</v>
      </c>
      <c r="K44" s="49">
        <v>250</v>
      </c>
    </row>
    <row r="45" spans="1:13">
      <c r="A45" s="66" t="s">
        <v>1209</v>
      </c>
      <c r="B45" s="48">
        <v>743</v>
      </c>
      <c r="C45" s="48">
        <v>4191</v>
      </c>
      <c r="D45" s="48">
        <v>2</v>
      </c>
      <c r="E45" s="48">
        <v>451</v>
      </c>
      <c r="F45" s="48">
        <v>292</v>
      </c>
      <c r="G45" s="48">
        <v>743</v>
      </c>
      <c r="H45" s="48" t="s">
        <v>393</v>
      </c>
      <c r="I45" s="48">
        <v>52</v>
      </c>
      <c r="J45" s="85">
        <v>689</v>
      </c>
      <c r="K45" s="49" t="s">
        <v>393</v>
      </c>
    </row>
    <row r="46" spans="1:13">
      <c r="A46" s="66" t="s">
        <v>1210</v>
      </c>
      <c r="B46" s="48">
        <v>9357</v>
      </c>
      <c r="C46" s="48">
        <v>18154</v>
      </c>
      <c r="D46" s="48">
        <v>18</v>
      </c>
      <c r="E46" s="48">
        <v>19047</v>
      </c>
      <c r="F46" s="48">
        <v>1837</v>
      </c>
      <c r="G46" s="48">
        <v>20884</v>
      </c>
      <c r="H46" s="48">
        <v>1095</v>
      </c>
      <c r="I46" s="48">
        <v>3844</v>
      </c>
      <c r="J46" s="48">
        <v>14649</v>
      </c>
      <c r="K46" s="49">
        <v>1177</v>
      </c>
    </row>
    <row r="47" spans="1:13">
      <c r="A47" s="66" t="s">
        <v>1211</v>
      </c>
      <c r="B47" s="48" t="s">
        <v>393</v>
      </c>
      <c r="C47" s="48">
        <v>9820</v>
      </c>
      <c r="D47" s="48" t="s">
        <v>393</v>
      </c>
      <c r="E47" s="48">
        <v>14307</v>
      </c>
      <c r="F47" s="48" t="s">
        <v>393</v>
      </c>
      <c r="G47" s="48">
        <v>14307</v>
      </c>
      <c r="H47" s="48" t="s">
        <v>393</v>
      </c>
      <c r="I47" s="48">
        <v>11</v>
      </c>
      <c r="J47" s="48">
        <v>13882</v>
      </c>
      <c r="K47" s="49">
        <v>414</v>
      </c>
    </row>
    <row r="48" spans="1:13">
      <c r="A48" s="66" t="s">
        <v>1212</v>
      </c>
      <c r="B48" s="48">
        <v>5169</v>
      </c>
      <c r="C48" s="48">
        <v>23376</v>
      </c>
      <c r="D48" s="48">
        <v>7</v>
      </c>
      <c r="E48" s="48">
        <v>371722</v>
      </c>
      <c r="F48" s="48">
        <v>775</v>
      </c>
      <c r="G48" s="48">
        <v>372497</v>
      </c>
      <c r="H48" s="48" t="s">
        <v>393</v>
      </c>
      <c r="I48" s="48">
        <v>818</v>
      </c>
      <c r="J48" s="48">
        <v>356772</v>
      </c>
      <c r="K48" s="49">
        <v>1520</v>
      </c>
    </row>
    <row r="49" spans="1:11" ht="27.75" customHeight="1">
      <c r="A49" s="566" t="s">
        <v>1213</v>
      </c>
      <c r="B49" s="564"/>
      <c r="C49" s="564"/>
      <c r="D49" s="564"/>
      <c r="E49" s="564"/>
      <c r="F49" s="564"/>
      <c r="G49" s="564"/>
      <c r="H49" s="564"/>
      <c r="I49" s="564"/>
      <c r="J49" s="564"/>
      <c r="K49" s="565"/>
    </row>
    <row r="50" spans="1:11">
      <c r="A50" s="66"/>
      <c r="B50" s="48"/>
      <c r="C50" s="48"/>
      <c r="D50" s="48"/>
      <c r="E50" s="48"/>
      <c r="F50" s="48"/>
      <c r="G50" s="48"/>
      <c r="H50" s="48"/>
      <c r="I50" s="48"/>
      <c r="J50" s="48"/>
      <c r="K50" s="49"/>
    </row>
    <row r="51" spans="1:11">
      <c r="A51" s="66" t="s">
        <v>1214</v>
      </c>
      <c r="B51" s="48">
        <v>334</v>
      </c>
      <c r="C51" s="48">
        <v>1104</v>
      </c>
      <c r="D51" s="48">
        <v>2</v>
      </c>
      <c r="E51" s="48">
        <v>194408</v>
      </c>
      <c r="F51" s="48">
        <v>1291</v>
      </c>
      <c r="G51" s="48">
        <v>195699</v>
      </c>
      <c r="H51" s="48">
        <v>303</v>
      </c>
      <c r="I51" s="48">
        <v>10133</v>
      </c>
      <c r="J51" s="48">
        <v>87366</v>
      </c>
      <c r="K51" s="49">
        <v>96758</v>
      </c>
    </row>
    <row r="52" spans="1:11">
      <c r="A52" s="66" t="s">
        <v>1215</v>
      </c>
      <c r="B52" s="48">
        <v>1179</v>
      </c>
      <c r="C52" s="48">
        <v>2446</v>
      </c>
      <c r="D52" s="48">
        <v>7</v>
      </c>
      <c r="E52" s="48">
        <v>12981</v>
      </c>
      <c r="F52" s="48">
        <v>2469</v>
      </c>
      <c r="G52" s="48">
        <v>15450</v>
      </c>
      <c r="H52" s="48">
        <v>6</v>
      </c>
      <c r="I52" s="48">
        <v>2255</v>
      </c>
      <c r="J52" s="48">
        <v>12108</v>
      </c>
      <c r="K52" s="49">
        <v>1071</v>
      </c>
    </row>
    <row r="53" spans="1:11">
      <c r="A53" s="66" t="s">
        <v>1216</v>
      </c>
      <c r="B53" s="48">
        <v>610</v>
      </c>
      <c r="C53" s="48">
        <v>1222</v>
      </c>
      <c r="D53" s="48">
        <v>1</v>
      </c>
      <c r="E53" s="48">
        <v>13296</v>
      </c>
      <c r="F53" s="48">
        <v>248</v>
      </c>
      <c r="G53" s="48">
        <v>13544</v>
      </c>
      <c r="H53" s="48" t="s">
        <v>393</v>
      </c>
      <c r="I53" s="48">
        <v>341</v>
      </c>
      <c r="J53" s="48">
        <v>1298</v>
      </c>
      <c r="K53" s="49">
        <v>11833</v>
      </c>
    </row>
    <row r="54" spans="1:11">
      <c r="A54" s="66" t="s">
        <v>1217</v>
      </c>
      <c r="B54" s="48">
        <v>2012</v>
      </c>
      <c r="C54" s="48">
        <v>2108</v>
      </c>
      <c r="D54" s="48">
        <v>34</v>
      </c>
      <c r="E54" s="48">
        <v>61985</v>
      </c>
      <c r="F54" s="48">
        <v>99374</v>
      </c>
      <c r="G54" s="48">
        <v>161359</v>
      </c>
      <c r="H54" s="48">
        <v>19526</v>
      </c>
      <c r="I54" s="48">
        <v>33153</v>
      </c>
      <c r="J54" s="48">
        <v>82598</v>
      </c>
      <c r="K54" s="49">
        <v>26082</v>
      </c>
    </row>
    <row r="55" spans="1:11" ht="13.5" thickBot="1">
      <c r="A55" s="306" t="s">
        <v>1218</v>
      </c>
      <c r="B55" s="340">
        <v>703</v>
      </c>
      <c r="C55" s="340">
        <v>1415</v>
      </c>
      <c r="D55" s="340" t="s">
        <v>393</v>
      </c>
      <c r="E55" s="340">
        <v>4052</v>
      </c>
      <c r="F55" s="340" t="s">
        <v>393</v>
      </c>
      <c r="G55" s="340">
        <v>4052</v>
      </c>
      <c r="H55" s="340" t="s">
        <v>393</v>
      </c>
      <c r="I55" s="340">
        <v>121</v>
      </c>
      <c r="J55" s="340">
        <v>2965</v>
      </c>
      <c r="K55" s="558">
        <v>966</v>
      </c>
    </row>
    <row r="56" spans="1:11" s="739" customFormat="1" ht="30.75" customHeight="1" thickBot="1">
      <c r="A56" s="567" t="s">
        <v>1219</v>
      </c>
      <c r="B56" s="568" t="s">
        <v>393</v>
      </c>
      <c r="C56" s="568" t="s">
        <v>393</v>
      </c>
      <c r="D56" s="568" t="s">
        <v>393</v>
      </c>
      <c r="E56" s="568">
        <v>4343814</v>
      </c>
      <c r="F56" s="568">
        <v>166066</v>
      </c>
      <c r="G56" s="568">
        <v>4509880</v>
      </c>
      <c r="H56" s="568">
        <v>57633</v>
      </c>
      <c r="I56" s="568">
        <v>128808</v>
      </c>
      <c r="J56" s="568">
        <v>3692222</v>
      </c>
      <c r="K56" s="569">
        <v>612083</v>
      </c>
    </row>
    <row r="57" spans="1:11">
      <c r="A57" s="240" t="s">
        <v>1525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Hoja264">
    <pageSetUpPr fitToPage="1"/>
  </sheetPr>
  <dimension ref="A1:I20"/>
  <sheetViews>
    <sheetView showGridLines="0" topLeftCell="C1" zoomScaleNormal="100" zoomScaleSheetLayoutView="75" workbookViewId="0">
      <selection activeCell="G42" sqref="G42"/>
    </sheetView>
  </sheetViews>
  <sheetFormatPr baseColWidth="10" defaultRowHeight="12.75"/>
  <cols>
    <col min="1" max="1" width="19.42578125" style="149" customWidth="1"/>
    <col min="2" max="8" width="20.42578125" style="149" customWidth="1"/>
    <col min="9" max="9" width="12" style="149" customWidth="1"/>
    <col min="10" max="10" width="17" style="149" customWidth="1"/>
    <col min="11" max="16" width="17.140625" style="149" customWidth="1"/>
    <col min="17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9" s="3" customFormat="1" ht="15">
      <c r="A3" s="1590" t="s">
        <v>1297</v>
      </c>
      <c r="B3" s="1590"/>
      <c r="C3" s="1590"/>
      <c r="D3" s="1590"/>
      <c r="E3" s="1590"/>
      <c r="F3" s="1590"/>
      <c r="G3" s="1590"/>
      <c r="H3" s="1590"/>
    </row>
    <row r="4" spans="1:9" s="3" customFormat="1" ht="15">
      <c r="A4" s="1590" t="s">
        <v>1298</v>
      </c>
      <c r="B4" s="1590"/>
      <c r="C4" s="1590"/>
      <c r="D4" s="1590"/>
      <c r="E4" s="1590"/>
      <c r="F4" s="1590"/>
      <c r="G4" s="1590"/>
      <c r="H4" s="159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120" customFormat="1" ht="24.75" customHeight="1">
      <c r="A6" s="1673" t="s">
        <v>372</v>
      </c>
      <c r="B6" s="1119" t="s">
        <v>1120</v>
      </c>
      <c r="C6" s="793"/>
      <c r="D6" s="1656" t="s">
        <v>1134</v>
      </c>
      <c r="E6" s="732" t="s">
        <v>380</v>
      </c>
      <c r="F6" s="1762" t="s">
        <v>1161</v>
      </c>
      <c r="G6" s="725" t="s">
        <v>514</v>
      </c>
      <c r="H6" s="1757" t="s">
        <v>1166</v>
      </c>
    </row>
    <row r="7" spans="1:9" s="1120" customFormat="1" ht="22.5" customHeight="1">
      <c r="A7" s="1674"/>
      <c r="B7" s="1121" t="s">
        <v>1135</v>
      </c>
      <c r="C7" s="797"/>
      <c r="D7" s="1657"/>
      <c r="E7" s="263" t="s">
        <v>1136</v>
      </c>
      <c r="F7" s="1713"/>
      <c r="G7" s="782" t="s">
        <v>515</v>
      </c>
      <c r="H7" s="1758"/>
    </row>
    <row r="8" spans="1:9" s="1120" customFormat="1" ht="24.75" customHeight="1">
      <c r="A8" s="1674"/>
      <c r="B8" s="262" t="s">
        <v>389</v>
      </c>
      <c r="C8" s="262" t="s">
        <v>1095</v>
      </c>
      <c r="D8" s="1657"/>
      <c r="E8" s="263" t="s">
        <v>1137</v>
      </c>
      <c r="F8" s="1713"/>
      <c r="G8" s="782" t="s">
        <v>518</v>
      </c>
      <c r="H8" s="1758"/>
    </row>
    <row r="9" spans="1:9" s="1120" customFormat="1" ht="15" customHeight="1" thickBot="1">
      <c r="A9" s="1675"/>
      <c r="B9" s="785" t="s">
        <v>376</v>
      </c>
      <c r="C9" s="785" t="s">
        <v>376</v>
      </c>
      <c r="D9" s="1541"/>
      <c r="E9" s="264" t="s">
        <v>517</v>
      </c>
      <c r="F9" s="1626"/>
      <c r="G9" s="785" t="s">
        <v>519</v>
      </c>
      <c r="H9" s="1759"/>
      <c r="I9" s="1122"/>
    </row>
    <row r="10" spans="1:9" ht="19.5" customHeight="1">
      <c r="A10" s="14">
        <v>2004</v>
      </c>
      <c r="B10" s="419">
        <v>42.189</v>
      </c>
      <c r="C10" s="419">
        <v>40.936999999999998</v>
      </c>
      <c r="D10" s="12">
        <v>1907.2619999999999</v>
      </c>
      <c r="E10" s="419">
        <v>168.76810709138431</v>
      </c>
      <c r="F10" s="419">
        <v>690.88599999999997</v>
      </c>
      <c r="G10" s="426">
        <v>31.45</v>
      </c>
      <c r="H10" s="13">
        <v>217283.647</v>
      </c>
    </row>
    <row r="11" spans="1:9">
      <c r="A11" s="14">
        <v>2005</v>
      </c>
      <c r="B11" s="419">
        <v>38.973999999999997</v>
      </c>
      <c r="C11" s="419">
        <v>37.811999999999998</v>
      </c>
      <c r="D11" s="12">
        <v>1824.41</v>
      </c>
      <c r="E11" s="419">
        <v>204.75245953665507</v>
      </c>
      <c r="F11" s="419">
        <v>774.21</v>
      </c>
      <c r="G11" s="426">
        <v>25.35</v>
      </c>
      <c r="H11" s="13">
        <v>196262.23500000004</v>
      </c>
    </row>
    <row r="12" spans="1:9">
      <c r="A12" s="14">
        <v>2006</v>
      </c>
      <c r="B12" s="419">
        <v>37.844000000000001</v>
      </c>
      <c r="C12" s="419">
        <v>36.417999999999999</v>
      </c>
      <c r="D12" s="12">
        <v>1770.231</v>
      </c>
      <c r="E12" s="419">
        <v>178.58861002800813</v>
      </c>
      <c r="F12" s="419">
        <v>650.38400000000001</v>
      </c>
      <c r="G12" s="426">
        <v>29.56</v>
      </c>
      <c r="H12" s="13">
        <v>192253.51040000003</v>
      </c>
    </row>
    <row r="13" spans="1:9">
      <c r="A13" s="14">
        <v>2007</v>
      </c>
      <c r="B13" s="419">
        <v>36.902000000000001</v>
      </c>
      <c r="C13" s="419">
        <v>35.173000000000002</v>
      </c>
      <c r="D13" s="12">
        <v>1665.2439999999999</v>
      </c>
      <c r="E13" s="419">
        <v>205.03738663179143</v>
      </c>
      <c r="F13" s="419">
        <v>721.178</v>
      </c>
      <c r="G13" s="426">
        <v>37.82</v>
      </c>
      <c r="H13" s="13">
        <v>272749.5196</v>
      </c>
    </row>
    <row r="14" spans="1:9">
      <c r="A14" s="14">
        <v>2008</v>
      </c>
      <c r="B14" s="419">
        <v>33.362000000000002</v>
      </c>
      <c r="C14" s="419">
        <v>31.885999999999999</v>
      </c>
      <c r="D14" s="12">
        <v>1702.479</v>
      </c>
      <c r="E14" s="419">
        <v>207.52806874490375</v>
      </c>
      <c r="F14" s="419">
        <v>661.72400000000005</v>
      </c>
      <c r="G14" s="426">
        <v>34.03</v>
      </c>
      <c r="H14" s="13">
        <v>225184.67720000001</v>
      </c>
    </row>
    <row r="15" spans="1:9">
      <c r="A15" s="14">
        <v>2009</v>
      </c>
      <c r="B15" s="419">
        <v>32.715000000000003</v>
      </c>
      <c r="C15" s="419">
        <v>31.146999999999998</v>
      </c>
      <c r="D15" s="12">
        <v>1671.0719999999999</v>
      </c>
      <c r="E15" s="419">
        <v>193.27029890519154</v>
      </c>
      <c r="F15" s="419">
        <v>601.97900000000004</v>
      </c>
      <c r="G15" s="426">
        <v>26.05</v>
      </c>
      <c r="H15" s="13">
        <v>156815.5295</v>
      </c>
    </row>
    <row r="16" spans="1:9">
      <c r="A16" s="14">
        <v>2010</v>
      </c>
      <c r="B16" s="419">
        <v>31.821999999999999</v>
      </c>
      <c r="C16" s="419">
        <v>29.835000000000001</v>
      </c>
      <c r="D16" s="12">
        <v>1643.1679999999999</v>
      </c>
      <c r="E16" s="419">
        <v>216.61270320093848</v>
      </c>
      <c r="F16" s="419">
        <v>646.26400000000001</v>
      </c>
      <c r="G16" s="426">
        <v>29.63</v>
      </c>
      <c r="H16" s="13">
        <v>191488.0232</v>
      </c>
    </row>
    <row r="17" spans="1:8">
      <c r="A17" s="14">
        <v>2011</v>
      </c>
      <c r="B17" s="419">
        <v>31.507000000000001</v>
      </c>
      <c r="C17" s="419">
        <v>29.509</v>
      </c>
      <c r="D17" s="12">
        <v>1597.0239999999999</v>
      </c>
      <c r="E17" s="419">
        <v>227.14561659154833</v>
      </c>
      <c r="F17" s="419">
        <v>670.28399999999999</v>
      </c>
      <c r="G17" s="426">
        <v>30.46</v>
      </c>
      <c r="H17" s="13">
        <v>204168.50640000001</v>
      </c>
    </row>
    <row r="18" spans="1:8">
      <c r="A18" s="14">
        <v>2012</v>
      </c>
      <c r="B18" s="419">
        <v>30.753</v>
      </c>
      <c r="C18" s="419">
        <v>28.843</v>
      </c>
      <c r="D18" s="12">
        <v>1518.5550000000001</v>
      </c>
      <c r="E18" s="419">
        <v>166.84221474881255</v>
      </c>
      <c r="F18" s="419">
        <v>481.22300000000001</v>
      </c>
      <c r="G18" s="426">
        <v>38.590000000000003</v>
      </c>
      <c r="H18" s="13">
        <v>185703.95569999999</v>
      </c>
    </row>
    <row r="19" spans="1:8">
      <c r="A19" s="14">
        <v>2013</v>
      </c>
      <c r="B19" s="419">
        <v>30.794</v>
      </c>
      <c r="C19" s="419">
        <v>28.891999999999999</v>
      </c>
      <c r="D19" s="12">
        <v>1511.7909999999999</v>
      </c>
      <c r="E19" s="419">
        <v>188.97687941298628</v>
      </c>
      <c r="F19" s="419">
        <v>545.99199999999996</v>
      </c>
      <c r="G19" s="426">
        <v>41.71</v>
      </c>
      <c r="H19" s="13">
        <v>227733.26319999999</v>
      </c>
    </row>
    <row r="20" spans="1:8" ht="13.5" thickBot="1">
      <c r="A20" s="297">
        <v>2014</v>
      </c>
      <c r="B20" s="425">
        <v>30.739000000000001</v>
      </c>
      <c r="C20" s="425">
        <v>28.626999999999999</v>
      </c>
      <c r="D20" s="335">
        <v>1476.6020000000001</v>
      </c>
      <c r="E20" s="425">
        <f>+F20/C20*10</f>
        <v>206.99898697034271</v>
      </c>
      <c r="F20" s="425">
        <v>592.57600000000002</v>
      </c>
      <c r="G20" s="1396">
        <v>30.58</v>
      </c>
      <c r="H20" s="378">
        <v>181209.7408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Hoja265">
    <pageSetUpPr fitToPage="1"/>
  </sheetPr>
  <dimension ref="A1:J37"/>
  <sheetViews>
    <sheetView showGridLines="0" topLeftCell="A16" zoomScaleNormal="100" zoomScaleSheetLayoutView="75" workbookViewId="0">
      <selection activeCell="G42" sqref="G42"/>
    </sheetView>
  </sheetViews>
  <sheetFormatPr baseColWidth="10" defaultRowHeight="12.75"/>
  <cols>
    <col min="1" max="1" width="21" style="149" customWidth="1"/>
    <col min="2" max="7" width="21.28515625" style="149" customWidth="1"/>
    <col min="8" max="8" width="5.7109375" style="149" customWidth="1"/>
    <col min="9" max="10" width="13.28515625" style="149" customWidth="1"/>
    <col min="11" max="11" width="11.140625" style="149" customWidth="1"/>
    <col min="12" max="12" width="12" style="149" customWidth="1"/>
    <col min="13" max="13" width="17" style="149" customWidth="1"/>
    <col min="14" max="19" width="17.140625" style="149" customWidth="1"/>
    <col min="20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"/>
      <c r="I1" s="1"/>
      <c r="J1" s="1"/>
    </row>
    <row r="3" spans="1:10" ht="15">
      <c r="A3" s="1523" t="s">
        <v>1299</v>
      </c>
      <c r="B3" s="1523"/>
      <c r="C3" s="1523"/>
      <c r="D3" s="1523"/>
      <c r="E3" s="1523"/>
      <c r="F3" s="1523"/>
      <c r="G3" s="1523"/>
    </row>
    <row r="4" spans="1:10" ht="15">
      <c r="A4" s="1523" t="s">
        <v>1300</v>
      </c>
      <c r="B4" s="1523"/>
      <c r="C4" s="1523"/>
      <c r="D4" s="1523"/>
      <c r="E4" s="1523"/>
      <c r="F4" s="1523"/>
      <c r="G4" s="1523"/>
    </row>
    <row r="5" spans="1:10" ht="13.5" thickBot="1">
      <c r="A5" s="194"/>
      <c r="B5" s="571"/>
      <c r="C5" s="571"/>
      <c r="D5" s="571"/>
      <c r="E5" s="571"/>
      <c r="F5" s="571"/>
      <c r="G5" s="571"/>
    </row>
    <row r="6" spans="1:10" s="1120" customFormat="1" ht="27.75" customHeight="1">
      <c r="A6" s="288"/>
      <c r="B6" s="1531" t="s">
        <v>1226</v>
      </c>
      <c r="C6" s="1532"/>
      <c r="D6" s="1533"/>
      <c r="E6" s="1531" t="s">
        <v>1227</v>
      </c>
      <c r="F6" s="1532"/>
      <c r="G6" s="1532"/>
    </row>
    <row r="7" spans="1:10" s="1120" customFormat="1" ht="27.75" customHeight="1">
      <c r="A7" s="729" t="s">
        <v>372</v>
      </c>
      <c r="B7" s="262" t="s">
        <v>373</v>
      </c>
      <c r="C7" s="262" t="s">
        <v>1123</v>
      </c>
      <c r="D7" s="262" t="s">
        <v>374</v>
      </c>
      <c r="E7" s="262" t="s">
        <v>373</v>
      </c>
      <c r="F7" s="262" t="s">
        <v>1123</v>
      </c>
      <c r="G7" s="735" t="s">
        <v>374</v>
      </c>
    </row>
    <row r="8" spans="1:10" s="1120" customFormat="1" ht="18.75" customHeight="1" thickBot="1">
      <c r="A8" s="950"/>
      <c r="B8" s="264" t="s">
        <v>376</v>
      </c>
      <c r="C8" s="264" t="s">
        <v>1228</v>
      </c>
      <c r="D8" s="264" t="s">
        <v>377</v>
      </c>
      <c r="E8" s="264" t="s">
        <v>376</v>
      </c>
      <c r="F8" s="264" t="s">
        <v>1228</v>
      </c>
      <c r="G8" s="273" t="s">
        <v>377</v>
      </c>
    </row>
    <row r="9" spans="1:10" ht="22.5" customHeight="1">
      <c r="A9" s="14">
        <v>2004</v>
      </c>
      <c r="B9" s="419">
        <v>10.366</v>
      </c>
      <c r="C9" s="12">
        <v>402.18400000000003</v>
      </c>
      <c r="D9" s="419">
        <v>80.584000000000003</v>
      </c>
      <c r="E9" s="419">
        <v>4.26</v>
      </c>
      <c r="F9" s="12">
        <v>52.081000000000003</v>
      </c>
      <c r="G9" s="420">
        <v>67.846999999999994</v>
      </c>
    </row>
    <row r="10" spans="1:10">
      <c r="A10" s="14">
        <v>2005</v>
      </c>
      <c r="B10" s="419">
        <v>9.8089999999999993</v>
      </c>
      <c r="C10" s="12">
        <v>487.10700000000003</v>
      </c>
      <c r="D10" s="419">
        <v>87.772000000000006</v>
      </c>
      <c r="E10" s="419">
        <v>4.4409999999999998</v>
      </c>
      <c r="F10" s="12">
        <v>51.927999999999997</v>
      </c>
      <c r="G10" s="420">
        <v>88.492999999999995</v>
      </c>
    </row>
    <row r="11" spans="1:10">
      <c r="A11" s="14">
        <v>2006</v>
      </c>
      <c r="B11" s="419">
        <v>9.3580000000000005</v>
      </c>
      <c r="C11" s="12">
        <v>244.92500000000001</v>
      </c>
      <c r="D11" s="419">
        <v>74.165999999999997</v>
      </c>
      <c r="E11" s="419">
        <v>3.6019999999999999</v>
      </c>
      <c r="F11" s="12">
        <v>94.442999999999998</v>
      </c>
      <c r="G11" s="420">
        <v>73.091999999999999</v>
      </c>
    </row>
    <row r="12" spans="1:10">
      <c r="A12" s="14">
        <v>2007</v>
      </c>
      <c r="B12" s="419">
        <v>9.0869999999999997</v>
      </c>
      <c r="C12" s="12">
        <v>595.12</v>
      </c>
      <c r="D12" s="419">
        <v>122.76900000000001</v>
      </c>
      <c r="E12" s="419">
        <v>3.5880000000000001</v>
      </c>
      <c r="F12" s="12">
        <v>28.248999999999999</v>
      </c>
      <c r="G12" s="420">
        <v>68.173000000000002</v>
      </c>
    </row>
    <row r="13" spans="1:10">
      <c r="A13" s="14">
        <v>2008</v>
      </c>
      <c r="B13" s="419">
        <v>8.0609999999999999</v>
      </c>
      <c r="C13" s="12">
        <v>657.51400000000001</v>
      </c>
      <c r="D13" s="419">
        <v>75.055999999999997</v>
      </c>
      <c r="E13" s="419">
        <v>3.944</v>
      </c>
      <c r="F13" s="12">
        <v>34.213999999999999</v>
      </c>
      <c r="G13" s="420">
        <v>90.828999999999994</v>
      </c>
    </row>
    <row r="14" spans="1:10">
      <c r="A14" s="14">
        <v>2009</v>
      </c>
      <c r="B14" s="419">
        <v>8.7539999999999996</v>
      </c>
      <c r="C14" s="12">
        <v>725.32399999999996</v>
      </c>
      <c r="D14" s="419">
        <v>91.504000000000005</v>
      </c>
      <c r="E14" s="419">
        <v>2.952</v>
      </c>
      <c r="F14" s="12">
        <v>35.82</v>
      </c>
      <c r="G14" s="420">
        <v>71.545000000000002</v>
      </c>
    </row>
    <row r="15" spans="1:10">
      <c r="A15" s="14">
        <v>2010</v>
      </c>
      <c r="B15" s="419">
        <v>8.7370000000000001</v>
      </c>
      <c r="C15" s="12">
        <v>719.21400000000006</v>
      </c>
      <c r="D15" s="419">
        <v>99.438999999999993</v>
      </c>
      <c r="E15" s="419">
        <v>3.3460000000000001</v>
      </c>
      <c r="F15" s="12">
        <v>30.722000000000001</v>
      </c>
      <c r="G15" s="420">
        <v>76.873999999999995</v>
      </c>
    </row>
    <row r="16" spans="1:10">
      <c r="A16" s="14">
        <v>2011</v>
      </c>
      <c r="B16" s="419">
        <v>8.7409999999999997</v>
      </c>
      <c r="C16" s="12">
        <v>720.28899999999999</v>
      </c>
      <c r="D16" s="419">
        <v>107.80200000000001</v>
      </c>
      <c r="E16" s="419">
        <v>2.5579999999999998</v>
      </c>
      <c r="F16" s="12">
        <v>24.992999999999999</v>
      </c>
      <c r="G16" s="420">
        <v>56.713000000000001</v>
      </c>
    </row>
    <row r="17" spans="1:8">
      <c r="A17" s="14">
        <v>2012</v>
      </c>
      <c r="B17" s="419">
        <v>8.6850000000000005</v>
      </c>
      <c r="C17" s="12">
        <v>665.28899999999999</v>
      </c>
      <c r="D17" s="419">
        <v>59.412999999999997</v>
      </c>
      <c r="E17" s="419">
        <v>2.46</v>
      </c>
      <c r="F17" s="12">
        <v>16.93</v>
      </c>
      <c r="G17" s="420">
        <v>40.930999999999997</v>
      </c>
    </row>
    <row r="18" spans="1:8">
      <c r="A18" s="14">
        <v>2013</v>
      </c>
      <c r="B18" s="419">
        <v>8.5239999999999991</v>
      </c>
      <c r="C18" s="12">
        <v>742.07299999999998</v>
      </c>
      <c r="D18" s="419">
        <v>83.14</v>
      </c>
      <c r="E18" s="419">
        <v>2.3980000000000001</v>
      </c>
      <c r="F18" s="12">
        <v>14.167</v>
      </c>
      <c r="G18" s="420">
        <v>42.171999999999997</v>
      </c>
    </row>
    <row r="19" spans="1:8" ht="13.5" thickBot="1">
      <c r="A19" s="297">
        <v>2014</v>
      </c>
      <c r="B19" s="425">
        <v>8.2129999999999992</v>
      </c>
      <c r="C19" s="335">
        <v>701.995</v>
      </c>
      <c r="D19" s="425">
        <v>76.986999999999995</v>
      </c>
      <c r="E19" s="425">
        <v>2.2999999999999998</v>
      </c>
      <c r="F19" s="335">
        <v>12.026999999999999</v>
      </c>
      <c r="G19" s="421">
        <v>45.329000000000001</v>
      </c>
      <c r="H19" s="166"/>
    </row>
    <row r="20" spans="1:8">
      <c r="A20" s="572"/>
      <c r="B20" s="573"/>
      <c r="C20" s="573"/>
      <c r="D20" s="573"/>
      <c r="E20" s="573"/>
      <c r="F20" s="573"/>
      <c r="G20" s="573"/>
    </row>
    <row r="21" spans="1:8">
      <c r="A21" s="236"/>
      <c r="B21" s="574"/>
      <c r="C21" s="246"/>
      <c r="D21" s="574"/>
      <c r="E21" s="574"/>
      <c r="F21" s="246"/>
      <c r="G21" s="574"/>
    </row>
    <row r="22" spans="1:8">
      <c r="A22" s="236"/>
      <c r="B22" s="574"/>
      <c r="C22" s="246"/>
      <c r="D22" s="574"/>
      <c r="E22" s="574"/>
      <c r="F22" s="246"/>
      <c r="G22" s="574"/>
    </row>
    <row r="23" spans="1:8" ht="13.5" thickBot="1">
      <c r="A23" s="348"/>
      <c r="B23" s="348"/>
      <c r="C23" s="348"/>
      <c r="D23" s="348"/>
      <c r="E23" s="348"/>
      <c r="F23" s="348"/>
      <c r="G23" s="348"/>
    </row>
    <row r="24" spans="1:8" ht="34.5" customHeight="1">
      <c r="A24" s="288"/>
      <c r="B24" s="1531" t="s">
        <v>1229</v>
      </c>
      <c r="C24" s="1532"/>
      <c r="D24" s="1533"/>
      <c r="E24" s="1531" t="s">
        <v>1056</v>
      </c>
      <c r="F24" s="1532"/>
      <c r="G24" s="1532"/>
    </row>
    <row r="25" spans="1:8" ht="22.5" customHeight="1">
      <c r="A25" s="729" t="s">
        <v>372</v>
      </c>
      <c r="B25" s="262" t="s">
        <v>373</v>
      </c>
      <c r="C25" s="262" t="s">
        <v>1123</v>
      </c>
      <c r="D25" s="262" t="s">
        <v>374</v>
      </c>
      <c r="E25" s="262" t="s">
        <v>373</v>
      </c>
      <c r="F25" s="262" t="s">
        <v>1123</v>
      </c>
      <c r="G25" s="735" t="s">
        <v>374</v>
      </c>
    </row>
    <row r="26" spans="1:8" ht="22.5" customHeight="1" thickBot="1">
      <c r="A26" s="950"/>
      <c r="B26" s="264" t="s">
        <v>376</v>
      </c>
      <c r="C26" s="264" t="s">
        <v>1228</v>
      </c>
      <c r="D26" s="264" t="s">
        <v>377</v>
      </c>
      <c r="E26" s="264" t="s">
        <v>376</v>
      </c>
      <c r="F26" s="264" t="s">
        <v>1228</v>
      </c>
      <c r="G26" s="273" t="s">
        <v>377</v>
      </c>
    </row>
    <row r="27" spans="1:8" ht="27" customHeight="1">
      <c r="A27" s="14">
        <v>2004</v>
      </c>
      <c r="B27" s="419">
        <v>17.614000000000001</v>
      </c>
      <c r="C27" s="12">
        <v>177.37</v>
      </c>
      <c r="D27" s="419">
        <v>365.471</v>
      </c>
      <c r="E27" s="419">
        <v>9.9489999999999998</v>
      </c>
      <c r="F27" s="12">
        <v>1275.627</v>
      </c>
      <c r="G27" s="420">
        <v>176.98400000000001</v>
      </c>
    </row>
    <row r="28" spans="1:8">
      <c r="A28" s="14">
        <v>2005</v>
      </c>
      <c r="B28" s="419">
        <v>14.196999999999999</v>
      </c>
      <c r="C28" s="12">
        <v>164.536</v>
      </c>
      <c r="D28" s="419">
        <v>360.56099999999998</v>
      </c>
      <c r="E28" s="419">
        <v>10.528</v>
      </c>
      <c r="F28" s="12">
        <v>1120.8389999999999</v>
      </c>
      <c r="G28" s="420">
        <v>237.38399999999999</v>
      </c>
    </row>
    <row r="29" spans="1:8">
      <c r="A29" s="14">
        <v>2006</v>
      </c>
      <c r="B29" s="419">
        <v>13.728999999999999</v>
      </c>
      <c r="C29" s="12">
        <v>202.55699999999999</v>
      </c>
      <c r="D29" s="419">
        <v>306.12799999999999</v>
      </c>
      <c r="E29" s="419">
        <v>11.154999999999999</v>
      </c>
      <c r="F29" s="12">
        <v>1228.306</v>
      </c>
      <c r="G29" s="420">
        <v>196.99799999999999</v>
      </c>
    </row>
    <row r="30" spans="1:8">
      <c r="A30" s="14">
        <v>2007</v>
      </c>
      <c r="B30" s="419">
        <v>13.474</v>
      </c>
      <c r="C30" s="12">
        <v>130.32400000000001</v>
      </c>
      <c r="D30" s="419">
        <v>340.98500000000001</v>
      </c>
      <c r="E30" s="419">
        <v>10.753</v>
      </c>
      <c r="F30" s="12">
        <v>911.55100000000004</v>
      </c>
      <c r="G30" s="420">
        <v>189.251</v>
      </c>
    </row>
    <row r="31" spans="1:8">
      <c r="A31" s="14">
        <v>2008</v>
      </c>
      <c r="B31" s="419">
        <v>12.832000000000001</v>
      </c>
      <c r="C31" s="12">
        <v>157.10400000000001</v>
      </c>
      <c r="D31" s="419">
        <v>315.32600000000002</v>
      </c>
      <c r="E31" s="419">
        <v>8.5250000000000004</v>
      </c>
      <c r="F31" s="12">
        <v>853.64700000000005</v>
      </c>
      <c r="G31" s="420">
        <v>180.51300000000001</v>
      </c>
    </row>
    <row r="32" spans="1:8">
      <c r="A32" s="14">
        <v>2009</v>
      </c>
      <c r="B32" s="419">
        <v>11.065</v>
      </c>
      <c r="C32" s="12">
        <v>149.74600000000001</v>
      </c>
      <c r="D32" s="419">
        <v>264.90100000000001</v>
      </c>
      <c r="E32" s="419">
        <v>9.94</v>
      </c>
      <c r="F32" s="12">
        <v>760.18200000000002</v>
      </c>
      <c r="G32" s="420">
        <v>174.029</v>
      </c>
    </row>
    <row r="33" spans="1:7">
      <c r="A33" s="14">
        <v>2010</v>
      </c>
      <c r="B33" s="419">
        <v>11.24</v>
      </c>
      <c r="C33" s="12">
        <v>141.46</v>
      </c>
      <c r="D33" s="419">
        <v>287.786</v>
      </c>
      <c r="E33" s="419">
        <v>8.4990000000000006</v>
      </c>
      <c r="F33" s="12">
        <v>751.77200000000005</v>
      </c>
      <c r="G33" s="420">
        <v>182.16499999999999</v>
      </c>
    </row>
    <row r="34" spans="1:7">
      <c r="A34" s="14">
        <v>2011</v>
      </c>
      <c r="B34" s="419">
        <v>11.103999999999999</v>
      </c>
      <c r="C34" s="12">
        <v>119.1</v>
      </c>
      <c r="D34" s="419">
        <v>299.94600000000003</v>
      </c>
      <c r="E34" s="419">
        <v>9.1039999999999992</v>
      </c>
      <c r="F34" s="12">
        <v>732.64200000000005</v>
      </c>
      <c r="G34" s="420">
        <v>205.82300000000001</v>
      </c>
    </row>
    <row r="35" spans="1:7">
      <c r="A35" s="14">
        <v>2012</v>
      </c>
      <c r="B35" s="419">
        <v>11</v>
      </c>
      <c r="C35" s="12">
        <v>104.53400000000001</v>
      </c>
      <c r="D35" s="419">
        <v>227.899</v>
      </c>
      <c r="E35" s="419">
        <v>8.6080000000000005</v>
      </c>
      <c r="F35" s="12">
        <v>731.80200000000002</v>
      </c>
      <c r="G35" s="420">
        <v>152.815</v>
      </c>
    </row>
    <row r="36" spans="1:7">
      <c r="A36" s="14">
        <v>2013</v>
      </c>
      <c r="B36" s="419">
        <v>10.933</v>
      </c>
      <c r="C36" s="12">
        <v>98.058000000000007</v>
      </c>
      <c r="D36" s="419">
        <v>247.71799999999999</v>
      </c>
      <c r="E36" s="419">
        <v>8.9380000000000006</v>
      </c>
      <c r="F36" s="12">
        <v>657.49300000000005</v>
      </c>
      <c r="G36" s="420">
        <v>172.96199999999999</v>
      </c>
    </row>
    <row r="37" spans="1:7" ht="13.5" thickBot="1">
      <c r="A37" s="297">
        <v>2014</v>
      </c>
      <c r="B37" s="425">
        <v>11.047000000000001</v>
      </c>
      <c r="C37" s="335">
        <v>93.504999999999995</v>
      </c>
      <c r="D37" s="425">
        <v>295.43200000000002</v>
      </c>
      <c r="E37" s="425">
        <v>9.1790000000000003</v>
      </c>
      <c r="F37" s="335">
        <v>669.07500000000005</v>
      </c>
      <c r="G37" s="421">
        <v>203.34100000000001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Hoja266">
    <pageSetUpPr fitToPage="1"/>
  </sheetPr>
  <dimension ref="A1:S96"/>
  <sheetViews>
    <sheetView topLeftCell="A40" zoomScaleNormal="100" zoomScaleSheetLayoutView="75" workbookViewId="0">
      <selection activeCell="G42" sqref="G42"/>
    </sheetView>
  </sheetViews>
  <sheetFormatPr baseColWidth="10" defaultRowHeight="12.75"/>
  <cols>
    <col min="1" max="1" width="35.42578125" style="240" customWidth="1"/>
    <col min="2" max="13" width="14.285156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1230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24" customHeight="1">
      <c r="A4" s="1527" t="s">
        <v>1451</v>
      </c>
      <c r="B4" s="1527"/>
      <c r="C4" s="1527"/>
      <c r="D4" s="1527"/>
      <c r="E4" s="1527"/>
      <c r="F4" s="1527"/>
      <c r="G4" s="1527"/>
      <c r="H4" s="1527"/>
      <c r="I4" s="1527"/>
      <c r="J4" s="1527"/>
      <c r="K4" s="1527"/>
      <c r="L4" s="1527"/>
      <c r="M4" s="1527"/>
    </row>
    <row r="5" spans="1:18" s="91" customFormat="1" ht="13.5" customHeight="1" thickBot="1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19"/>
    </row>
    <row r="6" spans="1:18" ht="30.75" customHeight="1">
      <c r="A6" s="130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8" ht="18.75" customHeight="1">
      <c r="A7" s="132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8" ht="27" customHeight="1">
      <c r="A8" s="132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8" ht="25.5" customHeight="1" thickBot="1">
      <c r="A9" s="133"/>
      <c r="B9" s="264" t="s">
        <v>387</v>
      </c>
      <c r="C9" s="264" t="s">
        <v>388</v>
      </c>
      <c r="D9" s="264" t="s">
        <v>389</v>
      </c>
      <c r="E9" s="264" t="s">
        <v>387</v>
      </c>
      <c r="F9" s="264" t="s">
        <v>388</v>
      </c>
      <c r="G9" s="1541"/>
      <c r="H9" s="264" t="s">
        <v>387</v>
      </c>
      <c r="I9" s="264" t="s">
        <v>388</v>
      </c>
      <c r="J9" s="264" t="s">
        <v>1129</v>
      </c>
      <c r="K9" s="1541"/>
      <c r="L9" s="1541"/>
      <c r="M9" s="1544"/>
      <c r="N9" s="37"/>
      <c r="P9" s="576"/>
      <c r="Q9" s="576"/>
    </row>
    <row r="10" spans="1:18" ht="24" customHeight="1">
      <c r="A10" s="75" t="s">
        <v>452</v>
      </c>
      <c r="B10" s="126">
        <v>2012</v>
      </c>
      <c r="C10" s="126">
        <v>503</v>
      </c>
      <c r="D10" s="45">
        <v>2515</v>
      </c>
      <c r="E10" s="126">
        <v>2012</v>
      </c>
      <c r="F10" s="126">
        <v>503</v>
      </c>
      <c r="G10" s="126">
        <v>430623</v>
      </c>
      <c r="H10" s="126">
        <v>13270</v>
      </c>
      <c r="I10" s="126">
        <v>10500</v>
      </c>
      <c r="J10" s="126">
        <v>25</v>
      </c>
      <c r="K10" s="126">
        <v>31980</v>
      </c>
      <c r="L10" s="126">
        <v>10766</v>
      </c>
      <c r="M10" s="135">
        <v>42746</v>
      </c>
      <c r="N10" s="127"/>
      <c r="R10" s="305"/>
    </row>
    <row r="11" spans="1:18">
      <c r="A11" s="66" t="s">
        <v>453</v>
      </c>
      <c r="B11" s="12">
        <v>1527</v>
      </c>
      <c r="C11" s="12">
        <v>382</v>
      </c>
      <c r="D11" s="12">
        <v>1909</v>
      </c>
      <c r="E11" s="12">
        <v>1527</v>
      </c>
      <c r="F11" s="12">
        <v>382</v>
      </c>
      <c r="G11" s="12">
        <v>111359</v>
      </c>
      <c r="H11" s="12">
        <v>10500</v>
      </c>
      <c r="I11" s="12">
        <v>22500</v>
      </c>
      <c r="J11" s="12">
        <v>26</v>
      </c>
      <c r="K11" s="12">
        <v>24629</v>
      </c>
      <c r="L11" s="12">
        <v>2895</v>
      </c>
      <c r="M11" s="13">
        <v>27524</v>
      </c>
      <c r="N11" s="127"/>
      <c r="R11" s="305"/>
    </row>
    <row r="12" spans="1:18">
      <c r="A12" s="66" t="s">
        <v>454</v>
      </c>
      <c r="B12" s="85">
        <v>650</v>
      </c>
      <c r="C12" s="85">
        <v>163</v>
      </c>
      <c r="D12" s="85">
        <v>813</v>
      </c>
      <c r="E12" s="85">
        <v>650</v>
      </c>
      <c r="F12" s="85">
        <v>163</v>
      </c>
      <c r="G12" s="12">
        <v>192510</v>
      </c>
      <c r="H12" s="85">
        <v>17640</v>
      </c>
      <c r="I12" s="85">
        <v>35010</v>
      </c>
      <c r="J12" s="12">
        <v>28</v>
      </c>
      <c r="K12" s="12">
        <v>17173</v>
      </c>
      <c r="L12" s="12">
        <v>5390</v>
      </c>
      <c r="M12" s="13">
        <v>22563</v>
      </c>
      <c r="N12" s="127"/>
      <c r="R12" s="305"/>
    </row>
    <row r="13" spans="1:18">
      <c r="A13" s="66" t="s">
        <v>455</v>
      </c>
      <c r="B13" s="12">
        <v>769</v>
      </c>
      <c r="C13" s="12">
        <v>192</v>
      </c>
      <c r="D13" s="12">
        <v>961</v>
      </c>
      <c r="E13" s="12">
        <v>769</v>
      </c>
      <c r="F13" s="12">
        <v>192</v>
      </c>
      <c r="G13" s="12">
        <v>117856</v>
      </c>
      <c r="H13" s="12">
        <v>17460</v>
      </c>
      <c r="I13" s="12">
        <v>1700</v>
      </c>
      <c r="J13" s="12">
        <v>28</v>
      </c>
      <c r="K13" s="12">
        <v>13753</v>
      </c>
      <c r="L13" s="12">
        <v>3300</v>
      </c>
      <c r="M13" s="13">
        <v>17053</v>
      </c>
      <c r="N13" s="127"/>
      <c r="R13" s="305"/>
    </row>
    <row r="14" spans="1:18">
      <c r="A14" s="76" t="s">
        <v>456</v>
      </c>
      <c r="B14" s="77">
        <v>4958</v>
      </c>
      <c r="C14" s="77">
        <v>1240</v>
      </c>
      <c r="D14" s="77">
        <v>6198</v>
      </c>
      <c r="E14" s="77">
        <v>4958</v>
      </c>
      <c r="F14" s="77">
        <v>1240</v>
      </c>
      <c r="G14" s="77">
        <v>852348</v>
      </c>
      <c r="H14" s="81">
        <v>13640</v>
      </c>
      <c r="I14" s="81">
        <v>16056</v>
      </c>
      <c r="J14" s="81">
        <v>26</v>
      </c>
      <c r="K14" s="81">
        <v>87535</v>
      </c>
      <c r="L14" s="81">
        <v>22351</v>
      </c>
      <c r="M14" s="78">
        <v>109886</v>
      </c>
      <c r="N14" s="12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127"/>
      <c r="R15" s="305"/>
    </row>
    <row r="16" spans="1:18">
      <c r="A16" s="76" t="s">
        <v>457</v>
      </c>
      <c r="B16" s="77">
        <v>4260</v>
      </c>
      <c r="C16" s="77">
        <v>55</v>
      </c>
      <c r="D16" s="77">
        <v>4315</v>
      </c>
      <c r="E16" s="77">
        <v>4021</v>
      </c>
      <c r="F16" s="77">
        <v>43</v>
      </c>
      <c r="G16" s="77">
        <v>80000</v>
      </c>
      <c r="H16" s="81">
        <v>2866</v>
      </c>
      <c r="I16" s="81">
        <v>18000</v>
      </c>
      <c r="J16" s="81" t="s">
        <v>393</v>
      </c>
      <c r="K16" s="81">
        <v>12300</v>
      </c>
      <c r="L16" s="81" t="s">
        <v>393</v>
      </c>
      <c r="M16" s="78">
        <v>12300</v>
      </c>
      <c r="N16" s="127"/>
      <c r="R16" s="305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127"/>
      <c r="R17" s="305"/>
    </row>
    <row r="18" spans="1:18">
      <c r="A18" s="76" t="s">
        <v>458</v>
      </c>
      <c r="B18" s="77">
        <v>2</v>
      </c>
      <c r="C18" s="77" t="s">
        <v>393</v>
      </c>
      <c r="D18" s="77">
        <v>2</v>
      </c>
      <c r="E18" s="77">
        <v>2</v>
      </c>
      <c r="F18" s="77" t="s">
        <v>393</v>
      </c>
      <c r="G18" s="77">
        <v>3500</v>
      </c>
      <c r="H18" s="81">
        <v>6200</v>
      </c>
      <c r="I18" s="81" t="s">
        <v>393</v>
      </c>
      <c r="J18" s="81">
        <v>19</v>
      </c>
      <c r="K18" s="81">
        <v>12</v>
      </c>
      <c r="L18" s="81">
        <v>67</v>
      </c>
      <c r="M18" s="78">
        <v>79</v>
      </c>
      <c r="N18" s="127"/>
      <c r="R18" s="305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127"/>
      <c r="R19" s="305"/>
    </row>
    <row r="20" spans="1:18">
      <c r="A20" s="66" t="s">
        <v>537</v>
      </c>
      <c r="B20" s="12">
        <v>73</v>
      </c>
      <c r="C20" s="12">
        <v>9</v>
      </c>
      <c r="D20" s="12">
        <v>82</v>
      </c>
      <c r="E20" s="12">
        <v>72</v>
      </c>
      <c r="F20" s="12">
        <v>9</v>
      </c>
      <c r="G20" s="12">
        <v>42142</v>
      </c>
      <c r="H20" s="12">
        <v>5200</v>
      </c>
      <c r="I20" s="12">
        <v>13000</v>
      </c>
      <c r="J20" s="12">
        <v>11</v>
      </c>
      <c r="K20" s="12">
        <v>491</v>
      </c>
      <c r="L20" s="12">
        <v>464</v>
      </c>
      <c r="M20" s="13">
        <v>955</v>
      </c>
      <c r="N20" s="127"/>
      <c r="R20" s="305"/>
    </row>
    <row r="21" spans="1:18">
      <c r="A21" s="66" t="s">
        <v>460</v>
      </c>
      <c r="B21" s="12">
        <v>1383</v>
      </c>
      <c r="C21" s="85">
        <v>7</v>
      </c>
      <c r="D21" s="12">
        <v>1390</v>
      </c>
      <c r="E21" s="12">
        <v>1375</v>
      </c>
      <c r="F21" s="85">
        <v>15</v>
      </c>
      <c r="G21" s="12">
        <v>27000</v>
      </c>
      <c r="H21" s="12">
        <v>5820</v>
      </c>
      <c r="I21" s="85">
        <v>13500</v>
      </c>
      <c r="J21" s="12">
        <v>15</v>
      </c>
      <c r="K21" s="12">
        <v>8205</v>
      </c>
      <c r="L21" s="12">
        <v>405</v>
      </c>
      <c r="M21" s="13">
        <v>8610</v>
      </c>
      <c r="N21" s="127"/>
      <c r="R21" s="305"/>
    </row>
    <row r="22" spans="1:18">
      <c r="A22" s="66" t="s">
        <v>461</v>
      </c>
      <c r="B22" s="12">
        <v>250</v>
      </c>
      <c r="C22" s="12">
        <v>10</v>
      </c>
      <c r="D22" s="12">
        <v>260</v>
      </c>
      <c r="E22" s="12">
        <v>250</v>
      </c>
      <c r="F22" s="12">
        <v>10</v>
      </c>
      <c r="G22" s="12">
        <v>92890</v>
      </c>
      <c r="H22" s="12">
        <v>5710</v>
      </c>
      <c r="I22" s="12">
        <v>10100</v>
      </c>
      <c r="J22" s="12">
        <v>15</v>
      </c>
      <c r="K22" s="12">
        <v>1529</v>
      </c>
      <c r="L22" s="12">
        <v>1393</v>
      </c>
      <c r="M22" s="13">
        <v>2922</v>
      </c>
      <c r="N22" s="127"/>
      <c r="R22" s="305"/>
    </row>
    <row r="23" spans="1:18">
      <c r="A23" s="76" t="s">
        <v>462</v>
      </c>
      <c r="B23" s="77">
        <v>1706</v>
      </c>
      <c r="C23" s="77">
        <v>26</v>
      </c>
      <c r="D23" s="77">
        <v>1732</v>
      </c>
      <c r="E23" s="77">
        <v>1697</v>
      </c>
      <c r="F23" s="77">
        <v>34</v>
      </c>
      <c r="G23" s="77">
        <v>162032</v>
      </c>
      <c r="H23" s="81">
        <v>5777</v>
      </c>
      <c r="I23" s="81">
        <v>12368</v>
      </c>
      <c r="J23" s="81">
        <v>14</v>
      </c>
      <c r="K23" s="81">
        <v>10225</v>
      </c>
      <c r="L23" s="81">
        <v>2262</v>
      </c>
      <c r="M23" s="78">
        <v>12487</v>
      </c>
      <c r="N23" s="127"/>
      <c r="R23" s="305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127"/>
      <c r="R24" s="305"/>
    </row>
    <row r="25" spans="1:18">
      <c r="A25" s="76" t="s">
        <v>463</v>
      </c>
      <c r="B25" s="77">
        <v>106</v>
      </c>
      <c r="C25" s="77">
        <v>493</v>
      </c>
      <c r="D25" s="77">
        <v>599</v>
      </c>
      <c r="E25" s="77">
        <v>102</v>
      </c>
      <c r="F25" s="77">
        <v>470</v>
      </c>
      <c r="G25" s="77">
        <v>23920</v>
      </c>
      <c r="H25" s="81">
        <v>5180</v>
      </c>
      <c r="I25" s="81">
        <v>36330</v>
      </c>
      <c r="J25" s="81">
        <v>9</v>
      </c>
      <c r="K25" s="81">
        <v>17603</v>
      </c>
      <c r="L25" s="81">
        <v>215</v>
      </c>
      <c r="M25" s="78">
        <v>17818</v>
      </c>
      <c r="N25" s="127"/>
      <c r="R25" s="305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127"/>
      <c r="R26" s="305"/>
    </row>
    <row r="27" spans="1:18">
      <c r="A27" s="76" t="s">
        <v>464</v>
      </c>
      <c r="B27" s="77">
        <v>5</v>
      </c>
      <c r="C27" s="77">
        <v>418</v>
      </c>
      <c r="D27" s="77">
        <v>423</v>
      </c>
      <c r="E27" s="77">
        <v>5</v>
      </c>
      <c r="F27" s="77">
        <v>336</v>
      </c>
      <c r="G27" s="77" t="s">
        <v>393</v>
      </c>
      <c r="H27" s="81">
        <v>14400</v>
      </c>
      <c r="I27" s="81">
        <v>26253</v>
      </c>
      <c r="J27" s="81" t="s">
        <v>393</v>
      </c>
      <c r="K27" s="81">
        <v>8893</v>
      </c>
      <c r="L27" s="81" t="s">
        <v>393</v>
      </c>
      <c r="M27" s="78">
        <v>8893</v>
      </c>
      <c r="N27" s="127"/>
      <c r="R27" s="305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127"/>
      <c r="R28" s="305"/>
    </row>
    <row r="29" spans="1:18">
      <c r="A29" s="66" t="s">
        <v>465</v>
      </c>
      <c r="B29" s="85">
        <v>8</v>
      </c>
      <c r="C29" s="48">
        <v>752</v>
      </c>
      <c r="D29" s="12">
        <v>760</v>
      </c>
      <c r="E29" s="85">
        <v>7</v>
      </c>
      <c r="F29" s="48">
        <v>651</v>
      </c>
      <c r="G29" s="48" t="s">
        <v>393</v>
      </c>
      <c r="H29" s="85">
        <v>6588</v>
      </c>
      <c r="I29" s="12">
        <v>32321</v>
      </c>
      <c r="J29" s="48" t="s">
        <v>393</v>
      </c>
      <c r="K29" s="85">
        <v>21087</v>
      </c>
      <c r="L29" s="48" t="s">
        <v>393</v>
      </c>
      <c r="M29" s="49">
        <v>21087</v>
      </c>
      <c r="N29" s="127"/>
      <c r="R29" s="305"/>
    </row>
    <row r="30" spans="1:18">
      <c r="A30" s="66" t="s">
        <v>466</v>
      </c>
      <c r="B30" s="85" t="s">
        <v>393</v>
      </c>
      <c r="C30" s="12">
        <v>25</v>
      </c>
      <c r="D30" s="12">
        <v>25</v>
      </c>
      <c r="E30" s="85" t="s">
        <v>393</v>
      </c>
      <c r="F30" s="12">
        <v>24</v>
      </c>
      <c r="G30" s="12" t="s">
        <v>393</v>
      </c>
      <c r="H30" s="85">
        <v>4000</v>
      </c>
      <c r="I30" s="12">
        <v>35300</v>
      </c>
      <c r="J30" s="12" t="s">
        <v>393</v>
      </c>
      <c r="K30" s="12">
        <v>847</v>
      </c>
      <c r="L30" s="12" t="s">
        <v>393</v>
      </c>
      <c r="M30" s="13">
        <v>847</v>
      </c>
      <c r="N30" s="127"/>
      <c r="R30" s="305"/>
    </row>
    <row r="31" spans="1:18">
      <c r="A31" s="577" t="s">
        <v>467</v>
      </c>
      <c r="B31" s="578">
        <v>44</v>
      </c>
      <c r="C31" s="578">
        <v>2558</v>
      </c>
      <c r="D31" s="578">
        <v>2602</v>
      </c>
      <c r="E31" s="578">
        <v>40</v>
      </c>
      <c r="F31" s="578">
        <v>2432</v>
      </c>
      <c r="G31" s="578" t="s">
        <v>393</v>
      </c>
      <c r="H31" s="16">
        <v>18000</v>
      </c>
      <c r="I31" s="16">
        <v>30100</v>
      </c>
      <c r="J31" s="16" t="s">
        <v>393</v>
      </c>
      <c r="K31" s="16">
        <v>73923</v>
      </c>
      <c r="L31" s="16" t="s">
        <v>393</v>
      </c>
      <c r="M31" s="579">
        <v>73923</v>
      </c>
      <c r="N31" s="127"/>
      <c r="R31" s="305"/>
    </row>
    <row r="32" spans="1:18" s="347" customFormat="1">
      <c r="A32" s="76" t="s">
        <v>468</v>
      </c>
      <c r="B32" s="77">
        <v>52</v>
      </c>
      <c r="C32" s="77">
        <v>3335</v>
      </c>
      <c r="D32" s="77">
        <v>3387</v>
      </c>
      <c r="E32" s="77">
        <v>47</v>
      </c>
      <c r="F32" s="77">
        <v>3107</v>
      </c>
      <c r="G32" s="77" t="s">
        <v>393</v>
      </c>
      <c r="H32" s="81">
        <v>16300</v>
      </c>
      <c r="I32" s="81">
        <v>30606</v>
      </c>
      <c r="J32" s="81" t="s">
        <v>393</v>
      </c>
      <c r="K32" s="81">
        <v>95857</v>
      </c>
      <c r="L32" s="81" t="s">
        <v>393</v>
      </c>
      <c r="M32" s="78">
        <v>95857</v>
      </c>
      <c r="N32" s="580"/>
      <c r="R32" s="581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127"/>
      <c r="R33" s="305"/>
    </row>
    <row r="34" spans="1:18">
      <c r="A34" s="66" t="s">
        <v>469</v>
      </c>
      <c r="B34" s="83">
        <v>14</v>
      </c>
      <c r="C34" s="83">
        <v>60</v>
      </c>
      <c r="D34" s="12">
        <v>74</v>
      </c>
      <c r="E34" s="83">
        <v>12</v>
      </c>
      <c r="F34" s="83">
        <v>58</v>
      </c>
      <c r="G34" s="12" t="s">
        <v>393</v>
      </c>
      <c r="H34" s="83">
        <v>12592</v>
      </c>
      <c r="I34" s="83">
        <v>24666</v>
      </c>
      <c r="J34" s="83" t="s">
        <v>393</v>
      </c>
      <c r="K34" s="83">
        <v>1582</v>
      </c>
      <c r="L34" s="83" t="s">
        <v>393</v>
      </c>
      <c r="M34" s="84">
        <v>1582</v>
      </c>
      <c r="N34" s="127"/>
      <c r="R34" s="305"/>
    </row>
    <row r="35" spans="1:18">
      <c r="A35" s="66" t="s">
        <v>470</v>
      </c>
      <c r="B35" s="83">
        <v>30</v>
      </c>
      <c r="C35" s="83">
        <v>2511</v>
      </c>
      <c r="D35" s="12">
        <v>2541</v>
      </c>
      <c r="E35" s="83">
        <v>25</v>
      </c>
      <c r="F35" s="83">
        <v>2259</v>
      </c>
      <c r="G35" s="12" t="s">
        <v>393</v>
      </c>
      <c r="H35" s="83">
        <v>10784</v>
      </c>
      <c r="I35" s="83">
        <v>39997</v>
      </c>
      <c r="J35" s="83" t="s">
        <v>393</v>
      </c>
      <c r="K35" s="83">
        <v>90623</v>
      </c>
      <c r="L35" s="83" t="s">
        <v>393</v>
      </c>
      <c r="M35" s="13">
        <v>90623</v>
      </c>
      <c r="N35" s="127"/>
      <c r="R35" s="305"/>
    </row>
    <row r="36" spans="1:18">
      <c r="A36" s="66" t="s">
        <v>471</v>
      </c>
      <c r="B36" s="83">
        <v>28</v>
      </c>
      <c r="C36" s="83">
        <v>6946</v>
      </c>
      <c r="D36" s="12">
        <v>6974</v>
      </c>
      <c r="E36" s="83">
        <v>23</v>
      </c>
      <c r="F36" s="83">
        <v>5999</v>
      </c>
      <c r="G36" s="12" t="s">
        <v>393</v>
      </c>
      <c r="H36" s="83">
        <v>15000</v>
      </c>
      <c r="I36" s="83">
        <v>33764</v>
      </c>
      <c r="J36" s="83" t="s">
        <v>393</v>
      </c>
      <c r="K36" s="83">
        <v>202895</v>
      </c>
      <c r="L36" s="83" t="s">
        <v>393</v>
      </c>
      <c r="M36" s="13">
        <v>202895</v>
      </c>
      <c r="N36" s="127"/>
      <c r="R36" s="305"/>
    </row>
    <row r="37" spans="1:18">
      <c r="A37" s="66" t="s">
        <v>472</v>
      </c>
      <c r="B37" s="83">
        <v>3</v>
      </c>
      <c r="C37" s="83">
        <v>65</v>
      </c>
      <c r="D37" s="12">
        <v>68</v>
      </c>
      <c r="E37" s="83">
        <v>3</v>
      </c>
      <c r="F37" s="83">
        <v>62</v>
      </c>
      <c r="G37" s="12" t="s">
        <v>393</v>
      </c>
      <c r="H37" s="83">
        <v>11260</v>
      </c>
      <c r="I37" s="83">
        <v>22520</v>
      </c>
      <c r="J37" s="83" t="s">
        <v>393</v>
      </c>
      <c r="K37" s="83">
        <v>1430</v>
      </c>
      <c r="L37" s="83" t="s">
        <v>393</v>
      </c>
      <c r="M37" s="13">
        <v>1430</v>
      </c>
      <c r="N37" s="127"/>
      <c r="R37" s="305"/>
    </row>
    <row r="38" spans="1:18">
      <c r="A38" s="76" t="s">
        <v>473</v>
      </c>
      <c r="B38" s="77">
        <v>75</v>
      </c>
      <c r="C38" s="77">
        <v>9582</v>
      </c>
      <c r="D38" s="77">
        <v>9657</v>
      </c>
      <c r="E38" s="77">
        <v>63</v>
      </c>
      <c r="F38" s="77">
        <v>8378</v>
      </c>
      <c r="G38" s="77" t="s">
        <v>393</v>
      </c>
      <c r="H38" s="81">
        <v>12690</v>
      </c>
      <c r="I38" s="81">
        <v>35298</v>
      </c>
      <c r="J38" s="81" t="s">
        <v>393</v>
      </c>
      <c r="K38" s="81">
        <v>296530</v>
      </c>
      <c r="L38" s="81" t="s">
        <v>393</v>
      </c>
      <c r="M38" s="78">
        <v>296530</v>
      </c>
      <c r="N38" s="127"/>
      <c r="R38" s="305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127"/>
      <c r="R39" s="305"/>
    </row>
    <row r="40" spans="1:18">
      <c r="A40" s="76" t="s">
        <v>474</v>
      </c>
      <c r="B40" s="77">
        <v>18</v>
      </c>
      <c r="C40" s="77">
        <v>83</v>
      </c>
      <c r="D40" s="77">
        <v>101</v>
      </c>
      <c r="E40" s="77" t="s">
        <v>393</v>
      </c>
      <c r="F40" s="77">
        <v>79</v>
      </c>
      <c r="G40" s="77" t="s">
        <v>393</v>
      </c>
      <c r="H40" s="81" t="s">
        <v>393</v>
      </c>
      <c r="I40" s="81">
        <v>20180</v>
      </c>
      <c r="J40" s="81" t="s">
        <v>393</v>
      </c>
      <c r="K40" s="81">
        <v>1594</v>
      </c>
      <c r="L40" s="81" t="s">
        <v>393</v>
      </c>
      <c r="M40" s="78">
        <v>1594</v>
      </c>
      <c r="N40" s="127"/>
      <c r="R40" s="305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127"/>
      <c r="R41" s="305"/>
    </row>
    <row r="42" spans="1:18">
      <c r="A42" s="66" t="s">
        <v>538</v>
      </c>
      <c r="B42" s="85">
        <v>1</v>
      </c>
      <c r="C42" s="12">
        <v>116</v>
      </c>
      <c r="D42" s="12">
        <v>117</v>
      </c>
      <c r="E42" s="48" t="s">
        <v>393</v>
      </c>
      <c r="F42" s="12">
        <v>116</v>
      </c>
      <c r="G42" s="12">
        <v>15848</v>
      </c>
      <c r="H42" s="48" t="s">
        <v>393</v>
      </c>
      <c r="I42" s="12">
        <v>5030</v>
      </c>
      <c r="J42" s="12">
        <v>22</v>
      </c>
      <c r="K42" s="12">
        <v>583</v>
      </c>
      <c r="L42" s="12">
        <v>349</v>
      </c>
      <c r="M42" s="13">
        <v>932</v>
      </c>
      <c r="N42" s="127"/>
      <c r="R42" s="305"/>
    </row>
    <row r="43" spans="1:18">
      <c r="A43" s="66" t="s">
        <v>476</v>
      </c>
      <c r="B43" s="12">
        <v>360</v>
      </c>
      <c r="C43" s="12">
        <v>91</v>
      </c>
      <c r="D43" s="12">
        <v>451</v>
      </c>
      <c r="E43" s="12">
        <v>335</v>
      </c>
      <c r="F43" s="12">
        <v>86</v>
      </c>
      <c r="G43" s="12">
        <v>43100</v>
      </c>
      <c r="H43" s="12">
        <v>4870</v>
      </c>
      <c r="I43" s="12">
        <v>5910</v>
      </c>
      <c r="J43" s="12">
        <v>13</v>
      </c>
      <c r="K43" s="12">
        <v>2140</v>
      </c>
      <c r="L43" s="12">
        <v>560</v>
      </c>
      <c r="M43" s="13">
        <v>2700</v>
      </c>
      <c r="N43" s="127"/>
      <c r="R43" s="305"/>
    </row>
    <row r="44" spans="1:18">
      <c r="A44" s="66" t="s">
        <v>477</v>
      </c>
      <c r="B44" s="12">
        <v>48</v>
      </c>
      <c r="C44" s="12">
        <v>375</v>
      </c>
      <c r="D44" s="12">
        <v>423</v>
      </c>
      <c r="E44" s="12">
        <v>48</v>
      </c>
      <c r="F44" s="12">
        <v>367</v>
      </c>
      <c r="G44" s="12">
        <v>126490</v>
      </c>
      <c r="H44" s="12">
        <v>6381</v>
      </c>
      <c r="I44" s="12">
        <v>25146</v>
      </c>
      <c r="J44" s="12">
        <v>10</v>
      </c>
      <c r="K44" s="12">
        <v>9535</v>
      </c>
      <c r="L44" s="12">
        <v>1265</v>
      </c>
      <c r="M44" s="13">
        <v>10800</v>
      </c>
      <c r="N44" s="127"/>
      <c r="R44" s="305"/>
    </row>
    <row r="45" spans="1:18">
      <c r="A45" s="66" t="s">
        <v>478</v>
      </c>
      <c r="B45" s="85">
        <v>2</v>
      </c>
      <c r="C45" s="12">
        <v>16</v>
      </c>
      <c r="D45" s="12">
        <v>18</v>
      </c>
      <c r="E45" s="85">
        <v>2</v>
      </c>
      <c r="F45" s="12">
        <v>16</v>
      </c>
      <c r="G45" s="12">
        <v>29610</v>
      </c>
      <c r="H45" s="85">
        <v>19500</v>
      </c>
      <c r="I45" s="12">
        <v>32522</v>
      </c>
      <c r="J45" s="12">
        <v>24</v>
      </c>
      <c r="K45" s="12">
        <v>559</v>
      </c>
      <c r="L45" s="12">
        <v>711</v>
      </c>
      <c r="M45" s="13">
        <v>1270</v>
      </c>
      <c r="N45" s="127"/>
      <c r="R45" s="305"/>
    </row>
    <row r="46" spans="1:18">
      <c r="A46" s="66" t="s">
        <v>479</v>
      </c>
      <c r="B46" s="12">
        <v>24</v>
      </c>
      <c r="C46" s="12">
        <v>6</v>
      </c>
      <c r="D46" s="12">
        <v>30</v>
      </c>
      <c r="E46" s="12">
        <v>21</v>
      </c>
      <c r="F46" s="12">
        <v>6</v>
      </c>
      <c r="G46" s="12">
        <v>10525</v>
      </c>
      <c r="H46" s="12">
        <v>1000</v>
      </c>
      <c r="I46" s="12">
        <v>4500</v>
      </c>
      <c r="J46" s="12">
        <v>3</v>
      </c>
      <c r="K46" s="12">
        <v>48</v>
      </c>
      <c r="L46" s="12">
        <v>32</v>
      </c>
      <c r="M46" s="13">
        <v>80</v>
      </c>
      <c r="N46" s="127"/>
      <c r="R46" s="305"/>
    </row>
    <row r="47" spans="1:18">
      <c r="A47" s="66" t="s">
        <v>480</v>
      </c>
      <c r="B47" s="12">
        <v>21</v>
      </c>
      <c r="C47" s="12" t="s">
        <v>393</v>
      </c>
      <c r="D47" s="12">
        <v>21</v>
      </c>
      <c r="E47" s="12">
        <v>21</v>
      </c>
      <c r="F47" s="12" t="s">
        <v>393</v>
      </c>
      <c r="G47" s="12">
        <v>2100</v>
      </c>
      <c r="H47" s="12">
        <v>3562</v>
      </c>
      <c r="I47" s="12" t="s">
        <v>393</v>
      </c>
      <c r="J47" s="12">
        <v>12</v>
      </c>
      <c r="K47" s="12">
        <v>75</v>
      </c>
      <c r="L47" s="12">
        <v>25</v>
      </c>
      <c r="M47" s="13">
        <v>100</v>
      </c>
      <c r="N47" s="127"/>
      <c r="R47" s="305"/>
    </row>
    <row r="48" spans="1:18">
      <c r="A48" s="66" t="s">
        <v>481</v>
      </c>
      <c r="B48" s="48" t="s">
        <v>393</v>
      </c>
      <c r="C48" s="12">
        <v>572</v>
      </c>
      <c r="D48" s="12">
        <v>572</v>
      </c>
      <c r="E48" s="48" t="s">
        <v>393</v>
      </c>
      <c r="F48" s="12">
        <v>514</v>
      </c>
      <c r="G48" s="12" t="s">
        <v>393</v>
      </c>
      <c r="H48" s="48" t="s">
        <v>393</v>
      </c>
      <c r="I48" s="12">
        <v>30545</v>
      </c>
      <c r="J48" s="12" t="s">
        <v>393</v>
      </c>
      <c r="K48" s="12">
        <v>15700</v>
      </c>
      <c r="L48" s="12" t="s">
        <v>393</v>
      </c>
      <c r="M48" s="13">
        <v>15700</v>
      </c>
      <c r="N48" s="127"/>
      <c r="R48" s="305"/>
    </row>
    <row r="49" spans="1:18">
      <c r="A49" s="66" t="s">
        <v>482</v>
      </c>
      <c r="B49" s="85" t="s">
        <v>393</v>
      </c>
      <c r="C49" s="12">
        <v>16</v>
      </c>
      <c r="D49" s="12">
        <v>16</v>
      </c>
      <c r="E49" s="85" t="s">
        <v>393</v>
      </c>
      <c r="F49" s="12">
        <v>7</v>
      </c>
      <c r="G49" s="12">
        <v>220</v>
      </c>
      <c r="H49" s="85" t="s">
        <v>393</v>
      </c>
      <c r="I49" s="12">
        <v>5457</v>
      </c>
      <c r="J49" s="12">
        <v>40</v>
      </c>
      <c r="K49" s="12">
        <v>38</v>
      </c>
      <c r="L49" s="12">
        <v>9</v>
      </c>
      <c r="M49" s="13">
        <v>47</v>
      </c>
      <c r="N49" s="127"/>
      <c r="R49" s="305"/>
    </row>
    <row r="50" spans="1:18">
      <c r="A50" s="66" t="s">
        <v>483</v>
      </c>
      <c r="B50" s="12">
        <v>134</v>
      </c>
      <c r="C50" s="12">
        <v>105</v>
      </c>
      <c r="D50" s="12">
        <v>239</v>
      </c>
      <c r="E50" s="12">
        <v>134</v>
      </c>
      <c r="F50" s="12">
        <v>105</v>
      </c>
      <c r="G50" s="12" t="s">
        <v>393</v>
      </c>
      <c r="H50" s="12">
        <v>5975</v>
      </c>
      <c r="I50" s="12">
        <v>37614</v>
      </c>
      <c r="J50" s="12" t="s">
        <v>393</v>
      </c>
      <c r="K50" s="12">
        <v>4750</v>
      </c>
      <c r="L50" s="12" t="s">
        <v>393</v>
      </c>
      <c r="M50" s="13">
        <v>4750</v>
      </c>
      <c r="N50" s="127"/>
      <c r="R50" s="305"/>
    </row>
    <row r="51" spans="1:18">
      <c r="A51" s="76" t="s">
        <v>484</v>
      </c>
      <c r="B51" s="77">
        <v>590</v>
      </c>
      <c r="C51" s="77">
        <v>1297</v>
      </c>
      <c r="D51" s="77">
        <v>1887</v>
      </c>
      <c r="E51" s="77">
        <v>561</v>
      </c>
      <c r="F51" s="77">
        <v>1217</v>
      </c>
      <c r="G51" s="77">
        <v>227893</v>
      </c>
      <c r="H51" s="81">
        <v>5122</v>
      </c>
      <c r="I51" s="81">
        <v>25107</v>
      </c>
      <c r="J51" s="81">
        <v>13</v>
      </c>
      <c r="K51" s="81">
        <v>33428</v>
      </c>
      <c r="L51" s="81">
        <v>2951</v>
      </c>
      <c r="M51" s="78">
        <v>36379</v>
      </c>
      <c r="N51" s="127"/>
      <c r="R51" s="305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127"/>
      <c r="R52" s="305"/>
    </row>
    <row r="53" spans="1:18">
      <c r="A53" s="76" t="s">
        <v>485</v>
      </c>
      <c r="B53" s="77" t="s">
        <v>393</v>
      </c>
      <c r="C53" s="77">
        <v>11</v>
      </c>
      <c r="D53" s="77">
        <v>11</v>
      </c>
      <c r="E53" s="77" t="s">
        <v>393</v>
      </c>
      <c r="F53" s="77">
        <v>8</v>
      </c>
      <c r="G53" s="77">
        <v>8447</v>
      </c>
      <c r="H53" s="81" t="s">
        <v>393</v>
      </c>
      <c r="I53" s="81">
        <v>12000</v>
      </c>
      <c r="J53" s="81">
        <v>14</v>
      </c>
      <c r="K53" s="81">
        <v>96</v>
      </c>
      <c r="L53" s="81">
        <v>118</v>
      </c>
      <c r="M53" s="78">
        <v>214</v>
      </c>
      <c r="N53" s="127"/>
      <c r="R53" s="305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127"/>
      <c r="R54" s="305"/>
    </row>
    <row r="55" spans="1:18">
      <c r="A55" s="66" t="s">
        <v>486</v>
      </c>
      <c r="B55" s="48" t="s">
        <v>393</v>
      </c>
      <c r="C55" s="12">
        <v>25</v>
      </c>
      <c r="D55" s="12">
        <v>25</v>
      </c>
      <c r="E55" s="48" t="s">
        <v>393</v>
      </c>
      <c r="F55" s="12">
        <v>20</v>
      </c>
      <c r="G55" s="12" t="s">
        <v>393</v>
      </c>
      <c r="H55" s="48" t="s">
        <v>393</v>
      </c>
      <c r="I55" s="12">
        <v>21000</v>
      </c>
      <c r="J55" s="12" t="s">
        <v>393</v>
      </c>
      <c r="K55" s="12">
        <v>420</v>
      </c>
      <c r="L55" s="12" t="s">
        <v>393</v>
      </c>
      <c r="M55" s="13">
        <v>420</v>
      </c>
      <c r="N55" s="127"/>
      <c r="R55" s="305"/>
    </row>
    <row r="56" spans="1:18">
      <c r="A56" s="66" t="s">
        <v>487</v>
      </c>
      <c r="B56" s="12">
        <v>2</v>
      </c>
      <c r="C56" s="12">
        <v>87</v>
      </c>
      <c r="D56" s="12">
        <v>89</v>
      </c>
      <c r="E56" s="12">
        <v>2</v>
      </c>
      <c r="F56" s="12">
        <v>87</v>
      </c>
      <c r="G56" s="12">
        <v>77</v>
      </c>
      <c r="H56" s="12">
        <v>4500</v>
      </c>
      <c r="I56" s="12">
        <v>13215</v>
      </c>
      <c r="J56" s="12">
        <v>20</v>
      </c>
      <c r="K56" s="12">
        <v>1158</v>
      </c>
      <c r="L56" s="12">
        <v>2</v>
      </c>
      <c r="M56" s="13">
        <v>1160</v>
      </c>
      <c r="N56" s="127"/>
      <c r="R56" s="305"/>
    </row>
    <row r="57" spans="1:18">
      <c r="A57" s="66" t="s">
        <v>488</v>
      </c>
      <c r="B57" s="12">
        <v>37</v>
      </c>
      <c r="C57" s="12">
        <v>100</v>
      </c>
      <c r="D57" s="12">
        <v>137</v>
      </c>
      <c r="E57" s="12">
        <v>37</v>
      </c>
      <c r="F57" s="12">
        <v>100</v>
      </c>
      <c r="G57" s="12">
        <v>27400</v>
      </c>
      <c r="H57" s="12">
        <v>2200</v>
      </c>
      <c r="I57" s="12">
        <v>8500</v>
      </c>
      <c r="J57" s="12">
        <v>7</v>
      </c>
      <c r="K57" s="12">
        <v>931</v>
      </c>
      <c r="L57" s="12">
        <v>192</v>
      </c>
      <c r="M57" s="13">
        <v>1123</v>
      </c>
      <c r="N57" s="127"/>
      <c r="R57" s="305"/>
    </row>
    <row r="58" spans="1:18">
      <c r="A58" s="66" t="s">
        <v>489</v>
      </c>
      <c r="B58" s="12">
        <v>25</v>
      </c>
      <c r="C58" s="12">
        <v>32</v>
      </c>
      <c r="D58" s="12">
        <v>57</v>
      </c>
      <c r="E58" s="12">
        <v>25</v>
      </c>
      <c r="F58" s="12">
        <v>32</v>
      </c>
      <c r="G58" s="12">
        <v>3338</v>
      </c>
      <c r="H58" s="12">
        <v>1600</v>
      </c>
      <c r="I58" s="12">
        <v>7000</v>
      </c>
      <c r="J58" s="12">
        <v>9</v>
      </c>
      <c r="K58" s="12">
        <v>264</v>
      </c>
      <c r="L58" s="12">
        <v>30</v>
      </c>
      <c r="M58" s="13">
        <v>294</v>
      </c>
      <c r="N58" s="127"/>
      <c r="R58" s="305"/>
    </row>
    <row r="59" spans="1:18">
      <c r="A59" s="66" t="s">
        <v>490</v>
      </c>
      <c r="B59" s="12">
        <v>11</v>
      </c>
      <c r="C59" s="12">
        <v>28</v>
      </c>
      <c r="D59" s="12">
        <v>39</v>
      </c>
      <c r="E59" s="12">
        <v>11</v>
      </c>
      <c r="F59" s="12">
        <v>28</v>
      </c>
      <c r="G59" s="12">
        <v>2485</v>
      </c>
      <c r="H59" s="12">
        <v>6000</v>
      </c>
      <c r="I59" s="12">
        <v>28000</v>
      </c>
      <c r="J59" s="12" t="s">
        <v>393</v>
      </c>
      <c r="K59" s="12">
        <v>850</v>
      </c>
      <c r="L59" s="12" t="s">
        <v>393</v>
      </c>
      <c r="M59" s="13">
        <v>850</v>
      </c>
      <c r="N59" s="127"/>
      <c r="R59" s="305"/>
    </row>
    <row r="60" spans="1:18" s="347" customFormat="1">
      <c r="A60" s="76" t="s">
        <v>565</v>
      </c>
      <c r="B60" s="77">
        <v>75</v>
      </c>
      <c r="C60" s="77">
        <v>272</v>
      </c>
      <c r="D60" s="77">
        <v>347</v>
      </c>
      <c r="E60" s="77">
        <v>75</v>
      </c>
      <c r="F60" s="77">
        <v>267</v>
      </c>
      <c r="G60" s="77">
        <v>33300</v>
      </c>
      <c r="H60" s="81">
        <v>2619</v>
      </c>
      <c r="I60" s="81">
        <v>12838</v>
      </c>
      <c r="J60" s="81">
        <v>7</v>
      </c>
      <c r="K60" s="81">
        <v>3623</v>
      </c>
      <c r="L60" s="81">
        <v>224</v>
      </c>
      <c r="M60" s="78">
        <v>3847</v>
      </c>
      <c r="N60" s="580"/>
      <c r="R60" s="581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127"/>
      <c r="R61" s="305"/>
    </row>
    <row r="62" spans="1:18">
      <c r="A62" s="66" t="s">
        <v>492</v>
      </c>
      <c r="B62" s="12">
        <v>183</v>
      </c>
      <c r="C62" s="12">
        <v>474</v>
      </c>
      <c r="D62" s="12">
        <v>657</v>
      </c>
      <c r="E62" s="12">
        <v>178</v>
      </c>
      <c r="F62" s="12">
        <v>443</v>
      </c>
      <c r="G62" s="12">
        <v>8000</v>
      </c>
      <c r="H62" s="12">
        <v>4500</v>
      </c>
      <c r="I62" s="12">
        <v>18045</v>
      </c>
      <c r="J62" s="12">
        <v>9</v>
      </c>
      <c r="K62" s="12">
        <v>8797</v>
      </c>
      <c r="L62" s="12">
        <v>72</v>
      </c>
      <c r="M62" s="13">
        <v>8869</v>
      </c>
      <c r="N62" s="127"/>
      <c r="R62" s="305"/>
    </row>
    <row r="63" spans="1:18">
      <c r="A63" s="66" t="s">
        <v>493</v>
      </c>
      <c r="B63" s="12">
        <v>28</v>
      </c>
      <c r="C63" s="12">
        <v>60</v>
      </c>
      <c r="D63" s="12">
        <v>88</v>
      </c>
      <c r="E63" s="12">
        <v>28</v>
      </c>
      <c r="F63" s="12">
        <v>60</v>
      </c>
      <c r="G63" s="12" t="s">
        <v>393</v>
      </c>
      <c r="H63" s="12">
        <v>2000</v>
      </c>
      <c r="I63" s="12">
        <v>7500</v>
      </c>
      <c r="J63" s="12" t="s">
        <v>393</v>
      </c>
      <c r="K63" s="12">
        <v>507</v>
      </c>
      <c r="L63" s="12" t="s">
        <v>393</v>
      </c>
      <c r="M63" s="13">
        <v>507</v>
      </c>
      <c r="N63" s="127"/>
      <c r="R63" s="305"/>
    </row>
    <row r="64" spans="1:18">
      <c r="A64" s="66" t="s">
        <v>494</v>
      </c>
      <c r="B64" s="12">
        <v>43</v>
      </c>
      <c r="C64" s="12">
        <v>235</v>
      </c>
      <c r="D64" s="12">
        <v>278</v>
      </c>
      <c r="E64" s="12">
        <v>31</v>
      </c>
      <c r="F64" s="12">
        <v>184</v>
      </c>
      <c r="G64" s="12" t="s">
        <v>393</v>
      </c>
      <c r="H64" s="12">
        <v>6229</v>
      </c>
      <c r="I64" s="12">
        <v>15907</v>
      </c>
      <c r="J64" s="12" t="s">
        <v>393</v>
      </c>
      <c r="K64" s="12">
        <v>3120</v>
      </c>
      <c r="L64" s="12" t="s">
        <v>393</v>
      </c>
      <c r="M64" s="13">
        <v>3120</v>
      </c>
      <c r="N64" s="127"/>
      <c r="R64" s="305"/>
    </row>
    <row r="65" spans="1:19" s="347" customFormat="1">
      <c r="A65" s="76" t="s">
        <v>495</v>
      </c>
      <c r="B65" s="77">
        <v>254</v>
      </c>
      <c r="C65" s="77">
        <v>769</v>
      </c>
      <c r="D65" s="77">
        <v>1023</v>
      </c>
      <c r="E65" s="77">
        <v>237</v>
      </c>
      <c r="F65" s="77">
        <v>687</v>
      </c>
      <c r="G65" s="77">
        <v>8000</v>
      </c>
      <c r="H65" s="81">
        <v>4431</v>
      </c>
      <c r="I65" s="81">
        <v>16551</v>
      </c>
      <c r="J65" s="81">
        <v>9</v>
      </c>
      <c r="K65" s="81">
        <v>12424</v>
      </c>
      <c r="L65" s="81">
        <v>72</v>
      </c>
      <c r="M65" s="78">
        <v>12496</v>
      </c>
      <c r="N65" s="580"/>
      <c r="R65" s="581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127"/>
      <c r="R66" s="305"/>
    </row>
    <row r="67" spans="1:19" s="347" customFormat="1">
      <c r="A67" s="76" t="s">
        <v>496</v>
      </c>
      <c r="B67" s="77" t="s">
        <v>393</v>
      </c>
      <c r="C67" s="77">
        <v>61</v>
      </c>
      <c r="D67" s="77">
        <v>61</v>
      </c>
      <c r="E67" s="77" t="s">
        <v>393</v>
      </c>
      <c r="F67" s="77">
        <v>61</v>
      </c>
      <c r="G67" s="77" t="s">
        <v>393</v>
      </c>
      <c r="H67" s="81" t="s">
        <v>393</v>
      </c>
      <c r="I67" s="81">
        <v>23494</v>
      </c>
      <c r="J67" s="81" t="s">
        <v>393</v>
      </c>
      <c r="K67" s="81">
        <v>1433</v>
      </c>
      <c r="L67" s="81" t="s">
        <v>393</v>
      </c>
      <c r="M67" s="78">
        <v>1433</v>
      </c>
      <c r="N67" s="580"/>
      <c r="R67" s="581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127"/>
      <c r="R68" s="305"/>
      <c r="S68" s="576"/>
    </row>
    <row r="69" spans="1:19">
      <c r="A69" s="66" t="s">
        <v>497</v>
      </c>
      <c r="B69" s="48" t="s">
        <v>393</v>
      </c>
      <c r="C69" s="12">
        <v>15</v>
      </c>
      <c r="D69" s="12">
        <v>15</v>
      </c>
      <c r="E69" s="48" t="s">
        <v>393</v>
      </c>
      <c r="F69" s="12">
        <v>15</v>
      </c>
      <c r="G69" s="12" t="s">
        <v>393</v>
      </c>
      <c r="H69" s="48" t="s">
        <v>393</v>
      </c>
      <c r="I69" s="12">
        <v>22470</v>
      </c>
      <c r="J69" s="12" t="s">
        <v>393</v>
      </c>
      <c r="K69" s="12">
        <v>337</v>
      </c>
      <c r="L69" s="12" t="s">
        <v>393</v>
      </c>
      <c r="M69" s="13">
        <v>337</v>
      </c>
      <c r="N69" s="127"/>
      <c r="R69" s="305"/>
      <c r="S69" s="576"/>
    </row>
    <row r="70" spans="1:19">
      <c r="A70" s="66" t="s">
        <v>498</v>
      </c>
      <c r="B70" s="48" t="s">
        <v>393</v>
      </c>
      <c r="C70" s="12">
        <v>7</v>
      </c>
      <c r="D70" s="12">
        <v>7</v>
      </c>
      <c r="E70" s="48" t="s">
        <v>393</v>
      </c>
      <c r="F70" s="12">
        <v>7</v>
      </c>
      <c r="G70" s="12" t="s">
        <v>393</v>
      </c>
      <c r="H70" s="48" t="s">
        <v>393</v>
      </c>
      <c r="I70" s="12">
        <v>24910</v>
      </c>
      <c r="J70" s="12" t="s">
        <v>393</v>
      </c>
      <c r="K70" s="12">
        <v>174</v>
      </c>
      <c r="L70" s="12" t="s">
        <v>393</v>
      </c>
      <c r="M70" s="13">
        <v>174</v>
      </c>
      <c r="N70" s="127"/>
      <c r="R70" s="305"/>
    </row>
    <row r="71" spans="1:19" s="347" customFormat="1">
      <c r="A71" s="76" t="s">
        <v>499</v>
      </c>
      <c r="B71" s="77" t="s">
        <v>393</v>
      </c>
      <c r="C71" s="77">
        <v>22</v>
      </c>
      <c r="D71" s="77">
        <v>22</v>
      </c>
      <c r="E71" s="77" t="s">
        <v>393</v>
      </c>
      <c r="F71" s="77">
        <v>22</v>
      </c>
      <c r="G71" s="77" t="s">
        <v>393</v>
      </c>
      <c r="H71" s="81" t="s">
        <v>393</v>
      </c>
      <c r="I71" s="81">
        <v>23246</v>
      </c>
      <c r="J71" s="81" t="s">
        <v>393</v>
      </c>
      <c r="K71" s="81">
        <v>511</v>
      </c>
      <c r="L71" s="81" t="s">
        <v>393</v>
      </c>
      <c r="M71" s="78">
        <v>511</v>
      </c>
      <c r="N71" s="580"/>
      <c r="R71" s="581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127"/>
      <c r="R72" s="305"/>
    </row>
    <row r="73" spans="1:19">
      <c r="A73" s="66" t="s">
        <v>500</v>
      </c>
      <c r="B73" s="85" t="s">
        <v>393</v>
      </c>
      <c r="C73" s="12">
        <v>29</v>
      </c>
      <c r="D73" s="12">
        <v>29</v>
      </c>
      <c r="E73" s="85" t="s">
        <v>393</v>
      </c>
      <c r="F73" s="12">
        <v>29</v>
      </c>
      <c r="G73" s="48" t="s">
        <v>393</v>
      </c>
      <c r="H73" s="85" t="s">
        <v>393</v>
      </c>
      <c r="I73" s="12">
        <v>9276</v>
      </c>
      <c r="J73" s="48" t="s">
        <v>393</v>
      </c>
      <c r="K73" s="85">
        <v>269</v>
      </c>
      <c r="L73" s="48" t="s">
        <v>393</v>
      </c>
      <c r="M73" s="13">
        <v>269</v>
      </c>
      <c r="N73" s="127"/>
      <c r="R73" s="305"/>
    </row>
    <row r="74" spans="1:19">
      <c r="A74" s="66" t="s">
        <v>501</v>
      </c>
      <c r="B74" s="48" t="s">
        <v>393</v>
      </c>
      <c r="C74" s="12">
        <v>15</v>
      </c>
      <c r="D74" s="12">
        <v>15</v>
      </c>
      <c r="E74" s="48" t="s">
        <v>393</v>
      </c>
      <c r="F74" s="12">
        <v>15</v>
      </c>
      <c r="G74" s="48" t="s">
        <v>393</v>
      </c>
      <c r="H74" s="48" t="s">
        <v>393</v>
      </c>
      <c r="I74" s="12">
        <v>1890</v>
      </c>
      <c r="J74" s="48" t="s">
        <v>393</v>
      </c>
      <c r="K74" s="85">
        <v>29</v>
      </c>
      <c r="L74" s="48" t="s">
        <v>393</v>
      </c>
      <c r="M74" s="13">
        <v>29</v>
      </c>
      <c r="N74" s="127"/>
      <c r="R74" s="305"/>
    </row>
    <row r="75" spans="1:19">
      <c r="A75" s="66" t="s">
        <v>502</v>
      </c>
      <c r="B75" s="12">
        <v>6</v>
      </c>
      <c r="C75" s="12">
        <v>76</v>
      </c>
      <c r="D75" s="12">
        <v>82</v>
      </c>
      <c r="E75" s="12">
        <v>3</v>
      </c>
      <c r="F75" s="12">
        <v>72</v>
      </c>
      <c r="G75" s="12" t="s">
        <v>393</v>
      </c>
      <c r="H75" s="12">
        <v>6000</v>
      </c>
      <c r="I75" s="12">
        <v>17000</v>
      </c>
      <c r="J75" s="12" t="s">
        <v>393</v>
      </c>
      <c r="K75" s="12">
        <v>1243</v>
      </c>
      <c r="L75" s="12" t="s">
        <v>393</v>
      </c>
      <c r="M75" s="13">
        <v>1243</v>
      </c>
      <c r="N75" s="127"/>
      <c r="R75" s="305"/>
    </row>
    <row r="76" spans="1:19">
      <c r="A76" s="66" t="s">
        <v>503</v>
      </c>
      <c r="B76" s="48" t="s">
        <v>393</v>
      </c>
      <c r="C76" s="12">
        <v>333</v>
      </c>
      <c r="D76" s="12">
        <v>333</v>
      </c>
      <c r="E76" s="48" t="s">
        <v>393</v>
      </c>
      <c r="F76" s="12">
        <v>309</v>
      </c>
      <c r="G76" s="12">
        <v>4365</v>
      </c>
      <c r="H76" s="48" t="s">
        <v>393</v>
      </c>
      <c r="I76" s="12">
        <v>16005</v>
      </c>
      <c r="J76" s="85">
        <v>8</v>
      </c>
      <c r="K76" s="85">
        <v>4945</v>
      </c>
      <c r="L76" s="85">
        <v>35</v>
      </c>
      <c r="M76" s="13">
        <v>4980</v>
      </c>
      <c r="N76" s="127"/>
      <c r="R76" s="305"/>
    </row>
    <row r="77" spans="1:19">
      <c r="A77" s="66" t="s">
        <v>504</v>
      </c>
      <c r="B77" s="12" t="s">
        <v>393</v>
      </c>
      <c r="C77" s="12">
        <v>25</v>
      </c>
      <c r="D77" s="12">
        <v>25</v>
      </c>
      <c r="E77" s="12" t="s">
        <v>393</v>
      </c>
      <c r="F77" s="12">
        <v>25</v>
      </c>
      <c r="G77" s="12" t="s">
        <v>393</v>
      </c>
      <c r="H77" s="12" t="s">
        <v>393</v>
      </c>
      <c r="I77" s="12">
        <v>13000</v>
      </c>
      <c r="J77" s="12" t="s">
        <v>393</v>
      </c>
      <c r="K77" s="12">
        <v>325</v>
      </c>
      <c r="L77" s="12" t="s">
        <v>393</v>
      </c>
      <c r="M77" s="13">
        <v>325</v>
      </c>
      <c r="N77" s="127"/>
      <c r="R77" s="305"/>
    </row>
    <row r="78" spans="1:19">
      <c r="A78" s="66" t="s">
        <v>505</v>
      </c>
      <c r="B78" s="12">
        <v>33</v>
      </c>
      <c r="C78" s="12">
        <v>49</v>
      </c>
      <c r="D78" s="12">
        <v>82</v>
      </c>
      <c r="E78" s="12">
        <v>29</v>
      </c>
      <c r="F78" s="12">
        <v>33</v>
      </c>
      <c r="G78" s="12" t="s">
        <v>393</v>
      </c>
      <c r="H78" s="12">
        <v>3500</v>
      </c>
      <c r="I78" s="12">
        <v>13500</v>
      </c>
      <c r="J78" s="12" t="s">
        <v>393</v>
      </c>
      <c r="K78" s="12">
        <v>547</v>
      </c>
      <c r="L78" s="12" t="s">
        <v>393</v>
      </c>
      <c r="M78" s="13">
        <v>547</v>
      </c>
      <c r="N78" s="127"/>
      <c r="R78" s="305"/>
    </row>
    <row r="79" spans="1:19">
      <c r="A79" s="66" t="s">
        <v>506</v>
      </c>
      <c r="B79" s="85">
        <v>10</v>
      </c>
      <c r="C79" s="12">
        <v>47</v>
      </c>
      <c r="D79" s="12">
        <v>57</v>
      </c>
      <c r="E79" s="85">
        <v>7</v>
      </c>
      <c r="F79" s="12">
        <v>47</v>
      </c>
      <c r="G79" s="48" t="s">
        <v>393</v>
      </c>
      <c r="H79" s="85">
        <v>900</v>
      </c>
      <c r="I79" s="12">
        <v>11725</v>
      </c>
      <c r="J79" s="48" t="s">
        <v>393</v>
      </c>
      <c r="K79" s="85">
        <v>557</v>
      </c>
      <c r="L79" s="48" t="s">
        <v>393</v>
      </c>
      <c r="M79" s="13">
        <v>557</v>
      </c>
      <c r="N79" s="127"/>
      <c r="R79" s="305"/>
    </row>
    <row r="80" spans="1:19" s="347" customFormat="1">
      <c r="A80" s="66" t="s">
        <v>507</v>
      </c>
      <c r="B80" s="85">
        <v>2</v>
      </c>
      <c r="C80" s="12">
        <v>14</v>
      </c>
      <c r="D80" s="12">
        <v>16</v>
      </c>
      <c r="E80" s="85">
        <v>2</v>
      </c>
      <c r="F80" s="12">
        <v>14</v>
      </c>
      <c r="G80" s="48" t="s">
        <v>393</v>
      </c>
      <c r="H80" s="85">
        <v>3500</v>
      </c>
      <c r="I80" s="12">
        <v>10900</v>
      </c>
      <c r="J80" s="48" t="s">
        <v>393</v>
      </c>
      <c r="K80" s="85">
        <v>160</v>
      </c>
      <c r="L80" s="48" t="s">
        <v>393</v>
      </c>
      <c r="M80" s="13">
        <v>160</v>
      </c>
      <c r="N80" s="580"/>
      <c r="R80" s="581"/>
    </row>
    <row r="81" spans="1:18">
      <c r="A81" s="76" t="s">
        <v>508</v>
      </c>
      <c r="B81" s="77">
        <v>51</v>
      </c>
      <c r="C81" s="77">
        <v>588</v>
      </c>
      <c r="D81" s="77">
        <v>639</v>
      </c>
      <c r="E81" s="77">
        <v>41</v>
      </c>
      <c r="F81" s="77">
        <v>544</v>
      </c>
      <c r="G81" s="77">
        <v>4365</v>
      </c>
      <c r="H81" s="81">
        <v>3239</v>
      </c>
      <c r="I81" s="81">
        <v>14598</v>
      </c>
      <c r="J81" s="81">
        <v>8</v>
      </c>
      <c r="K81" s="81">
        <v>8075</v>
      </c>
      <c r="L81" s="81">
        <v>35</v>
      </c>
      <c r="M81" s="78">
        <v>8110</v>
      </c>
      <c r="N81" s="127"/>
      <c r="R81" s="305"/>
    </row>
    <row r="82" spans="1:18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127"/>
      <c r="R82" s="305"/>
    </row>
    <row r="83" spans="1:18">
      <c r="A83" s="66" t="s">
        <v>509</v>
      </c>
      <c r="B83" s="12">
        <v>36</v>
      </c>
      <c r="C83" s="12">
        <v>103</v>
      </c>
      <c r="D83" s="12">
        <v>139</v>
      </c>
      <c r="E83" s="12">
        <v>36</v>
      </c>
      <c r="F83" s="12">
        <v>102</v>
      </c>
      <c r="G83" s="12">
        <v>17132</v>
      </c>
      <c r="H83" s="12">
        <v>2100</v>
      </c>
      <c r="I83" s="12">
        <v>14995</v>
      </c>
      <c r="J83" s="12">
        <v>3</v>
      </c>
      <c r="K83" s="12">
        <v>1603</v>
      </c>
      <c r="L83" s="12">
        <v>51</v>
      </c>
      <c r="M83" s="13">
        <v>1654</v>
      </c>
      <c r="N83" s="127"/>
      <c r="R83" s="305"/>
    </row>
    <row r="84" spans="1:18" s="347" customFormat="1">
      <c r="A84" s="66" t="s">
        <v>510</v>
      </c>
      <c r="B84" s="12">
        <v>141</v>
      </c>
      <c r="C84" s="12">
        <v>55</v>
      </c>
      <c r="D84" s="12">
        <v>196</v>
      </c>
      <c r="E84" s="12">
        <v>134</v>
      </c>
      <c r="F84" s="12">
        <v>53</v>
      </c>
      <c r="G84" s="12">
        <v>55665</v>
      </c>
      <c r="H84" s="12">
        <v>1500</v>
      </c>
      <c r="I84" s="12">
        <v>12000</v>
      </c>
      <c r="J84" s="12">
        <v>3</v>
      </c>
      <c r="K84" s="12">
        <v>834</v>
      </c>
      <c r="L84" s="12">
        <v>167</v>
      </c>
      <c r="M84" s="13">
        <v>1001</v>
      </c>
      <c r="N84" s="580"/>
      <c r="R84" s="581"/>
    </row>
    <row r="85" spans="1:18">
      <c r="A85" s="76" t="s">
        <v>511</v>
      </c>
      <c r="B85" s="77">
        <v>177</v>
      </c>
      <c r="C85" s="77">
        <v>158</v>
      </c>
      <c r="D85" s="77">
        <v>335</v>
      </c>
      <c r="E85" s="77">
        <v>170</v>
      </c>
      <c r="F85" s="77">
        <v>155</v>
      </c>
      <c r="G85" s="77">
        <v>72797</v>
      </c>
      <c r="H85" s="81">
        <v>1627</v>
      </c>
      <c r="I85" s="81">
        <v>13971</v>
      </c>
      <c r="J85" s="81">
        <v>3</v>
      </c>
      <c r="K85" s="81">
        <v>2437</v>
      </c>
      <c r="L85" s="81">
        <v>218</v>
      </c>
      <c r="M85" s="78">
        <v>2655</v>
      </c>
      <c r="N85" s="127"/>
      <c r="R85" s="305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N86" s="127"/>
      <c r="R86" s="305"/>
    </row>
    <row r="87" spans="1:18" ht="13.5" thickBot="1">
      <c r="A87" s="69" t="s">
        <v>512</v>
      </c>
      <c r="B87" s="55">
        <v>12329</v>
      </c>
      <c r="C87" s="55">
        <v>18410</v>
      </c>
      <c r="D87" s="55">
        <v>30739</v>
      </c>
      <c r="E87" s="55">
        <v>11979</v>
      </c>
      <c r="F87" s="55">
        <v>16648</v>
      </c>
      <c r="G87" s="55">
        <v>1476602</v>
      </c>
      <c r="H87" s="55">
        <v>7986</v>
      </c>
      <c r="I87" s="55">
        <v>29848</v>
      </c>
      <c r="J87" s="55">
        <v>19</v>
      </c>
      <c r="K87" s="55">
        <v>592576</v>
      </c>
      <c r="L87" s="55">
        <v>28513</v>
      </c>
      <c r="M87" s="56">
        <v>621089</v>
      </c>
      <c r="N87" s="37"/>
      <c r="R87" s="305"/>
    </row>
    <row r="88" spans="1:18">
      <c r="M88" s="37"/>
      <c r="N88" s="37"/>
      <c r="R88" s="305"/>
    </row>
    <row r="89" spans="1:18">
      <c r="E89" s="242"/>
      <c r="M89" s="37"/>
      <c r="N89" s="37"/>
      <c r="R89" s="305"/>
    </row>
    <row r="90" spans="1:18">
      <c r="M90" s="37"/>
      <c r="N90" s="37"/>
    </row>
    <row r="91" spans="1:18">
      <c r="M91" s="37"/>
      <c r="N91" s="37"/>
    </row>
    <row r="92" spans="1:18">
      <c r="M92" s="37"/>
      <c r="N92" s="37"/>
    </row>
    <row r="93" spans="1:18">
      <c r="M93" s="37"/>
      <c r="N93" s="37"/>
    </row>
    <row r="96" spans="1:18">
      <c r="E96" s="242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89">
    <pageSetUpPr fitToPage="1"/>
  </sheetPr>
  <dimension ref="A1:F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" style="37" customWidth="1"/>
    <col min="2" max="3" width="20.7109375" style="37" customWidth="1"/>
    <col min="4" max="4" width="26" style="37" customWidth="1"/>
    <col min="5" max="5" width="21.42578125" style="37" customWidth="1"/>
    <col min="6" max="6" width="5.5703125" style="37" customWidth="1"/>
    <col min="7" max="16384" width="11.42578125" style="37"/>
  </cols>
  <sheetData>
    <row r="1" spans="1:6" s="27" customFormat="1" ht="18">
      <c r="A1" s="1526" t="s">
        <v>369</v>
      </c>
      <c r="B1" s="1526"/>
      <c r="C1" s="1526"/>
      <c r="D1" s="1526"/>
      <c r="E1" s="1526"/>
    </row>
    <row r="2" spans="1:6" s="28" customFormat="1" ht="12.75" customHeight="1"/>
    <row r="3" spans="1:6" s="28" customFormat="1" ht="29.25" customHeight="1">
      <c r="A3" s="1527" t="s">
        <v>1493</v>
      </c>
      <c r="B3" s="1527"/>
      <c r="C3" s="1527"/>
      <c r="D3" s="1527"/>
      <c r="E3" s="1527"/>
      <c r="F3" s="129"/>
    </row>
    <row r="4" spans="1:6" s="28" customFormat="1" ht="13.5" customHeight="1" thickBot="1">
      <c r="A4" s="5"/>
      <c r="B4" s="6"/>
      <c r="C4" s="6"/>
      <c r="D4" s="6"/>
      <c r="E4" s="6"/>
    </row>
    <row r="5" spans="1:6" ht="38.25" customHeight="1">
      <c r="A5" s="130" t="s">
        <v>528</v>
      </c>
      <c r="B5" s="1531" t="s">
        <v>587</v>
      </c>
      <c r="C5" s="1533"/>
      <c r="D5" s="1531" t="s">
        <v>588</v>
      </c>
      <c r="E5" s="1532"/>
    </row>
    <row r="6" spans="1:6" ht="38.25" customHeight="1">
      <c r="A6" s="729" t="s">
        <v>530</v>
      </c>
      <c r="B6" s="262" t="s">
        <v>373</v>
      </c>
      <c r="C6" s="781" t="s">
        <v>374</v>
      </c>
      <c r="D6" s="262" t="s">
        <v>373</v>
      </c>
      <c r="E6" s="798" t="s">
        <v>374</v>
      </c>
    </row>
    <row r="7" spans="1:6" ht="38.25" customHeight="1" thickBot="1">
      <c r="A7" s="812" t="s">
        <v>531</v>
      </c>
      <c r="B7" s="811" t="s">
        <v>383</v>
      </c>
      <c r="C7" s="752" t="s">
        <v>526</v>
      </c>
      <c r="D7" s="811" t="s">
        <v>383</v>
      </c>
      <c r="E7" s="753" t="s">
        <v>526</v>
      </c>
    </row>
    <row r="8" spans="1:6" ht="21" customHeight="1">
      <c r="A8" s="75" t="s">
        <v>452</v>
      </c>
      <c r="B8" s="45">
        <v>8863</v>
      </c>
      <c r="C8" s="45">
        <v>72439</v>
      </c>
      <c r="D8" s="45">
        <v>369</v>
      </c>
      <c r="E8" s="135">
        <v>3014</v>
      </c>
    </row>
    <row r="9" spans="1:6">
      <c r="A9" s="66" t="s">
        <v>453</v>
      </c>
      <c r="B9" s="48">
        <v>1703</v>
      </c>
      <c r="C9" s="48">
        <v>12802</v>
      </c>
      <c r="D9" s="48">
        <v>568</v>
      </c>
      <c r="E9" s="13">
        <v>4267</v>
      </c>
    </row>
    <row r="10" spans="1:6">
      <c r="A10" s="66" t="s">
        <v>454</v>
      </c>
      <c r="B10" s="48">
        <v>2013</v>
      </c>
      <c r="C10" s="48">
        <v>15597</v>
      </c>
      <c r="D10" s="48" t="s">
        <v>393</v>
      </c>
      <c r="E10" s="13" t="s">
        <v>393</v>
      </c>
    </row>
    <row r="11" spans="1:6">
      <c r="A11" s="66" t="s">
        <v>455</v>
      </c>
      <c r="B11" s="48">
        <v>6113</v>
      </c>
      <c r="C11" s="48">
        <v>51313</v>
      </c>
      <c r="D11" s="48" t="s">
        <v>393</v>
      </c>
      <c r="E11" s="13" t="s">
        <v>393</v>
      </c>
    </row>
    <row r="12" spans="1:6">
      <c r="A12" s="76" t="s">
        <v>456</v>
      </c>
      <c r="B12" s="77">
        <v>18692</v>
      </c>
      <c r="C12" s="77">
        <v>152151</v>
      </c>
      <c r="D12" s="77">
        <v>937</v>
      </c>
      <c r="E12" s="82">
        <v>7281</v>
      </c>
    </row>
    <row r="13" spans="1:6">
      <c r="A13" s="68"/>
      <c r="B13" s="73"/>
      <c r="C13" s="73"/>
      <c r="D13" s="73"/>
      <c r="E13" s="80"/>
    </row>
    <row r="14" spans="1:6">
      <c r="A14" s="76" t="s">
        <v>457</v>
      </c>
      <c r="B14" s="77">
        <v>200</v>
      </c>
      <c r="C14" s="77">
        <v>400</v>
      </c>
      <c r="D14" s="77">
        <v>205</v>
      </c>
      <c r="E14" s="82">
        <v>450</v>
      </c>
    </row>
    <row r="15" spans="1:6">
      <c r="A15" s="68"/>
      <c r="B15" s="73"/>
      <c r="C15" s="73"/>
      <c r="D15" s="73"/>
      <c r="E15" s="80"/>
    </row>
    <row r="16" spans="1:6">
      <c r="A16" s="76" t="s">
        <v>458</v>
      </c>
      <c r="B16" s="77">
        <v>133</v>
      </c>
      <c r="C16" s="77">
        <v>346</v>
      </c>
      <c r="D16" s="77" t="s">
        <v>393</v>
      </c>
      <c r="E16" s="82" t="s">
        <v>393</v>
      </c>
    </row>
    <row r="17" spans="1:5">
      <c r="A17" s="66"/>
      <c r="B17" s="48"/>
      <c r="C17" s="48"/>
      <c r="D17" s="48"/>
      <c r="E17" s="13"/>
    </row>
    <row r="18" spans="1:5">
      <c r="A18" s="66" t="s">
        <v>537</v>
      </c>
      <c r="B18" s="48" t="s">
        <v>393</v>
      </c>
      <c r="C18" s="85" t="s">
        <v>393</v>
      </c>
      <c r="D18" s="48">
        <v>13</v>
      </c>
      <c r="E18" s="13">
        <v>42</v>
      </c>
    </row>
    <row r="19" spans="1:5">
      <c r="A19" s="66" t="s">
        <v>460</v>
      </c>
      <c r="B19" s="48">
        <v>65</v>
      </c>
      <c r="C19" s="85">
        <v>208</v>
      </c>
      <c r="D19" s="48">
        <v>163</v>
      </c>
      <c r="E19" s="13">
        <v>500</v>
      </c>
    </row>
    <row r="20" spans="1:5">
      <c r="A20" s="66" t="s">
        <v>461</v>
      </c>
      <c r="B20" s="48">
        <v>64</v>
      </c>
      <c r="C20" s="85">
        <v>206</v>
      </c>
      <c r="D20" s="48">
        <v>75</v>
      </c>
      <c r="E20" s="13">
        <v>234</v>
      </c>
    </row>
    <row r="21" spans="1:5">
      <c r="A21" s="76" t="s">
        <v>589</v>
      </c>
      <c r="B21" s="77">
        <v>129</v>
      </c>
      <c r="C21" s="77">
        <v>414</v>
      </c>
      <c r="D21" s="77">
        <v>251</v>
      </c>
      <c r="E21" s="82">
        <v>776</v>
      </c>
    </row>
    <row r="22" spans="1:5">
      <c r="A22" s="68"/>
      <c r="B22" s="73"/>
      <c r="C22" s="73"/>
      <c r="D22" s="73"/>
      <c r="E22" s="80"/>
    </row>
    <row r="23" spans="1:5">
      <c r="A23" s="76" t="s">
        <v>463</v>
      </c>
      <c r="B23" s="77">
        <v>20995</v>
      </c>
      <c r="C23" s="77">
        <v>238899</v>
      </c>
      <c r="D23" s="77" t="s">
        <v>393</v>
      </c>
      <c r="E23" s="82" t="s">
        <v>393</v>
      </c>
    </row>
    <row r="24" spans="1:5">
      <c r="A24" s="68"/>
      <c r="B24" s="73"/>
      <c r="C24" s="73"/>
      <c r="D24" s="73"/>
      <c r="E24" s="80"/>
    </row>
    <row r="25" spans="1:5">
      <c r="A25" s="76" t="s">
        <v>464</v>
      </c>
      <c r="B25" s="77">
        <v>896</v>
      </c>
      <c r="C25" s="77">
        <v>10126</v>
      </c>
      <c r="D25" s="77" t="s">
        <v>393</v>
      </c>
      <c r="E25" s="82" t="s">
        <v>393</v>
      </c>
    </row>
    <row r="26" spans="1:5">
      <c r="A26" s="66"/>
      <c r="B26" s="48"/>
      <c r="C26" s="48"/>
      <c r="D26" s="48"/>
      <c r="E26" s="13"/>
    </row>
    <row r="27" spans="1:5">
      <c r="A27" s="66" t="s">
        <v>465</v>
      </c>
      <c r="B27" s="48">
        <v>52431</v>
      </c>
      <c r="C27" s="48">
        <v>656803</v>
      </c>
      <c r="D27" s="48" t="s">
        <v>393</v>
      </c>
      <c r="E27" s="49" t="s">
        <v>393</v>
      </c>
    </row>
    <row r="28" spans="1:5">
      <c r="A28" s="66" t="s">
        <v>466</v>
      </c>
      <c r="B28" s="48" t="s">
        <v>393</v>
      </c>
      <c r="C28" s="48" t="s">
        <v>393</v>
      </c>
      <c r="D28" s="48">
        <v>4067</v>
      </c>
      <c r="E28" s="13">
        <v>46895</v>
      </c>
    </row>
    <row r="29" spans="1:5">
      <c r="A29" s="66" t="s">
        <v>467</v>
      </c>
      <c r="B29" s="48">
        <v>22960</v>
      </c>
      <c r="C29" s="48">
        <v>267074</v>
      </c>
      <c r="D29" s="48" t="s">
        <v>393</v>
      </c>
      <c r="E29" s="13" t="s">
        <v>393</v>
      </c>
    </row>
    <row r="30" spans="1:5">
      <c r="A30" s="76" t="s">
        <v>582</v>
      </c>
      <c r="B30" s="77">
        <v>75391</v>
      </c>
      <c r="C30" s="77">
        <v>923877</v>
      </c>
      <c r="D30" s="77">
        <v>4067</v>
      </c>
      <c r="E30" s="82">
        <v>46895</v>
      </c>
    </row>
    <row r="31" spans="1:5">
      <c r="A31" s="66"/>
      <c r="B31" s="48"/>
      <c r="C31" s="48"/>
      <c r="D31" s="48"/>
      <c r="E31" s="13"/>
    </row>
    <row r="32" spans="1:5">
      <c r="A32" s="66" t="s">
        <v>469</v>
      </c>
      <c r="B32" s="83">
        <v>153</v>
      </c>
      <c r="C32" s="83">
        <v>1233</v>
      </c>
      <c r="D32" s="48" t="s">
        <v>393</v>
      </c>
      <c r="E32" s="84" t="s">
        <v>393</v>
      </c>
    </row>
    <row r="33" spans="1:5">
      <c r="A33" s="66" t="s">
        <v>470</v>
      </c>
      <c r="B33" s="83">
        <v>7995</v>
      </c>
      <c r="C33" s="83">
        <v>97198</v>
      </c>
      <c r="D33" s="48" t="s">
        <v>393</v>
      </c>
      <c r="E33" s="84" t="s">
        <v>393</v>
      </c>
    </row>
    <row r="34" spans="1:5">
      <c r="A34" s="66" t="s">
        <v>471</v>
      </c>
      <c r="B34" s="83">
        <v>29934</v>
      </c>
      <c r="C34" s="83">
        <v>305072</v>
      </c>
      <c r="D34" s="48" t="s">
        <v>393</v>
      </c>
      <c r="E34" s="84" t="s">
        <v>393</v>
      </c>
    </row>
    <row r="35" spans="1:5">
      <c r="A35" s="66" t="s">
        <v>472</v>
      </c>
      <c r="B35" s="83">
        <v>65</v>
      </c>
      <c r="C35" s="83">
        <v>585</v>
      </c>
      <c r="D35" s="48" t="s">
        <v>393</v>
      </c>
      <c r="E35" s="84" t="s">
        <v>393</v>
      </c>
    </row>
    <row r="36" spans="1:5">
      <c r="A36" s="76" t="s">
        <v>473</v>
      </c>
      <c r="B36" s="77">
        <v>38147</v>
      </c>
      <c r="C36" s="77">
        <v>404088</v>
      </c>
      <c r="D36" s="77" t="s">
        <v>393</v>
      </c>
      <c r="E36" s="82" t="s">
        <v>393</v>
      </c>
    </row>
    <row r="37" spans="1:5">
      <c r="A37" s="68"/>
      <c r="B37" s="73"/>
      <c r="C37" s="73"/>
      <c r="D37" s="73"/>
      <c r="E37" s="80"/>
    </row>
    <row r="38" spans="1:5">
      <c r="A38" s="76" t="s">
        <v>474</v>
      </c>
      <c r="B38" s="77" t="s">
        <v>393</v>
      </c>
      <c r="C38" s="77" t="s">
        <v>393</v>
      </c>
      <c r="D38" s="77">
        <v>220</v>
      </c>
      <c r="E38" s="82">
        <v>1209</v>
      </c>
    </row>
    <row r="39" spans="1:5">
      <c r="A39" s="66"/>
      <c r="B39" s="48"/>
      <c r="C39" s="48"/>
      <c r="D39" s="48"/>
      <c r="E39" s="13"/>
    </row>
    <row r="40" spans="1:5">
      <c r="A40" s="66" t="s">
        <v>538</v>
      </c>
      <c r="B40" s="12">
        <v>1591</v>
      </c>
      <c r="C40" s="12">
        <v>22131</v>
      </c>
      <c r="D40" s="48" t="s">
        <v>393</v>
      </c>
      <c r="E40" s="13" t="s">
        <v>393</v>
      </c>
    </row>
    <row r="41" spans="1:5">
      <c r="A41" s="66" t="s">
        <v>476</v>
      </c>
      <c r="B41" s="85">
        <v>950</v>
      </c>
      <c r="C41" s="48">
        <v>9975</v>
      </c>
      <c r="D41" s="48" t="s">
        <v>393</v>
      </c>
      <c r="E41" s="128" t="s">
        <v>393</v>
      </c>
    </row>
    <row r="42" spans="1:5">
      <c r="A42" s="66" t="s">
        <v>477</v>
      </c>
      <c r="B42" s="12">
        <v>66508</v>
      </c>
      <c r="C42" s="12">
        <v>658429</v>
      </c>
      <c r="D42" s="48" t="s">
        <v>393</v>
      </c>
      <c r="E42" s="13" t="s">
        <v>393</v>
      </c>
    </row>
    <row r="43" spans="1:5">
      <c r="A43" s="66" t="s">
        <v>478</v>
      </c>
      <c r="B43" s="85">
        <v>4616</v>
      </c>
      <c r="C43" s="12">
        <v>46160</v>
      </c>
      <c r="D43" s="48" t="s">
        <v>393</v>
      </c>
      <c r="E43" s="128" t="s">
        <v>393</v>
      </c>
    </row>
    <row r="44" spans="1:5">
      <c r="A44" s="66" t="s">
        <v>479</v>
      </c>
      <c r="B44" s="85">
        <v>18300</v>
      </c>
      <c r="C44" s="12">
        <v>224175</v>
      </c>
      <c r="D44" s="48" t="s">
        <v>393</v>
      </c>
      <c r="E44" s="128" t="s">
        <v>393</v>
      </c>
    </row>
    <row r="45" spans="1:5">
      <c r="A45" s="66" t="s">
        <v>480</v>
      </c>
      <c r="B45" s="12">
        <v>111</v>
      </c>
      <c r="C45" s="12">
        <v>999</v>
      </c>
      <c r="D45" s="48" t="s">
        <v>393</v>
      </c>
      <c r="E45" s="13" t="s">
        <v>393</v>
      </c>
    </row>
    <row r="46" spans="1:5">
      <c r="A46" s="66" t="s">
        <v>481</v>
      </c>
      <c r="B46" s="12">
        <v>354</v>
      </c>
      <c r="C46" s="12">
        <v>4071</v>
      </c>
      <c r="D46" s="48" t="s">
        <v>393</v>
      </c>
      <c r="E46" s="13" t="s">
        <v>393</v>
      </c>
    </row>
    <row r="47" spans="1:5">
      <c r="A47" s="66" t="s">
        <v>482</v>
      </c>
      <c r="B47" s="48">
        <v>9224</v>
      </c>
      <c r="C47" s="12">
        <v>101464</v>
      </c>
      <c r="D47" s="48" t="s">
        <v>393</v>
      </c>
      <c r="E47" s="49" t="s">
        <v>393</v>
      </c>
    </row>
    <row r="48" spans="1:5">
      <c r="A48" s="66" t="s">
        <v>483</v>
      </c>
      <c r="B48" s="12">
        <v>19698</v>
      </c>
      <c r="C48" s="12">
        <v>230467</v>
      </c>
      <c r="D48" s="48" t="s">
        <v>393</v>
      </c>
      <c r="E48" s="13" t="s">
        <v>393</v>
      </c>
    </row>
    <row r="49" spans="1:5">
      <c r="A49" s="76" t="s">
        <v>590</v>
      </c>
      <c r="B49" s="77">
        <v>121352</v>
      </c>
      <c r="C49" s="77">
        <v>1297871</v>
      </c>
      <c r="D49" s="77" t="s">
        <v>393</v>
      </c>
      <c r="E49" s="82" t="s">
        <v>393</v>
      </c>
    </row>
    <row r="50" spans="1:5">
      <c r="A50" s="68"/>
      <c r="B50" s="73"/>
      <c r="C50" s="73"/>
      <c r="D50" s="73"/>
      <c r="E50" s="80"/>
    </row>
    <row r="51" spans="1:5">
      <c r="A51" s="76" t="s">
        <v>485</v>
      </c>
      <c r="B51" s="77">
        <v>6749</v>
      </c>
      <c r="C51" s="77">
        <v>87339</v>
      </c>
      <c r="D51" s="77">
        <v>520</v>
      </c>
      <c r="E51" s="82">
        <v>6729</v>
      </c>
    </row>
    <row r="52" spans="1:5">
      <c r="A52" s="66"/>
      <c r="B52" s="48"/>
      <c r="C52" s="48"/>
      <c r="D52" s="48"/>
      <c r="E52" s="13"/>
    </row>
    <row r="53" spans="1:5">
      <c r="A53" s="66" t="s">
        <v>486</v>
      </c>
      <c r="B53" s="48">
        <v>13800</v>
      </c>
      <c r="C53" s="48">
        <v>186300</v>
      </c>
      <c r="D53" s="48" t="s">
        <v>393</v>
      </c>
      <c r="E53" s="13" t="s">
        <v>393</v>
      </c>
    </row>
    <row r="54" spans="1:5">
      <c r="A54" s="66" t="s">
        <v>487</v>
      </c>
      <c r="B54" s="48">
        <v>7042</v>
      </c>
      <c r="C54" s="48">
        <v>77748</v>
      </c>
      <c r="D54" s="48" t="s">
        <v>393</v>
      </c>
      <c r="E54" s="13" t="s">
        <v>393</v>
      </c>
    </row>
    <row r="55" spans="1:5">
      <c r="A55" s="66" t="s">
        <v>488</v>
      </c>
      <c r="B55" s="48">
        <v>1083</v>
      </c>
      <c r="C55" s="48">
        <v>12990</v>
      </c>
      <c r="D55" s="48" t="s">
        <v>393</v>
      </c>
      <c r="E55" s="13" t="s">
        <v>393</v>
      </c>
    </row>
    <row r="56" spans="1:5">
      <c r="A56" s="66" t="s">
        <v>489</v>
      </c>
      <c r="B56" s="85">
        <v>3507</v>
      </c>
      <c r="C56" s="48">
        <v>41904</v>
      </c>
      <c r="D56" s="48" t="s">
        <v>393</v>
      </c>
      <c r="E56" s="128" t="s">
        <v>393</v>
      </c>
    </row>
    <row r="57" spans="1:5">
      <c r="A57" s="66" t="s">
        <v>490</v>
      </c>
      <c r="B57" s="48">
        <v>9737</v>
      </c>
      <c r="C57" s="48">
        <v>120667</v>
      </c>
      <c r="D57" s="48" t="s">
        <v>393</v>
      </c>
      <c r="E57" s="13" t="s">
        <v>393</v>
      </c>
    </row>
    <row r="58" spans="1:5">
      <c r="A58" s="76" t="s">
        <v>539</v>
      </c>
      <c r="B58" s="77">
        <v>35169</v>
      </c>
      <c r="C58" s="77">
        <v>439609</v>
      </c>
      <c r="D58" s="77" t="s">
        <v>393</v>
      </c>
      <c r="E58" s="82" t="s">
        <v>393</v>
      </c>
    </row>
    <row r="59" spans="1:5">
      <c r="A59" s="66"/>
      <c r="B59" s="48"/>
      <c r="C59" s="48"/>
      <c r="D59" s="48"/>
      <c r="E59" s="13"/>
    </row>
    <row r="60" spans="1:5">
      <c r="A60" s="66" t="s">
        <v>492</v>
      </c>
      <c r="B60" s="12">
        <v>410</v>
      </c>
      <c r="C60" s="12">
        <v>4920</v>
      </c>
      <c r="D60" s="48" t="s">
        <v>393</v>
      </c>
      <c r="E60" s="13" t="s">
        <v>393</v>
      </c>
    </row>
    <row r="61" spans="1:5">
      <c r="A61" s="66" t="s">
        <v>493</v>
      </c>
      <c r="B61" s="12">
        <v>61</v>
      </c>
      <c r="C61" s="12">
        <v>316</v>
      </c>
      <c r="D61" s="48">
        <v>25</v>
      </c>
      <c r="E61" s="13">
        <v>8</v>
      </c>
    </row>
    <row r="62" spans="1:5">
      <c r="A62" s="66" t="s">
        <v>494</v>
      </c>
      <c r="B62" s="12">
        <v>368</v>
      </c>
      <c r="C62" s="12">
        <v>4200</v>
      </c>
      <c r="D62" s="48" t="s">
        <v>393</v>
      </c>
      <c r="E62" s="13" t="s">
        <v>393</v>
      </c>
    </row>
    <row r="63" spans="1:5">
      <c r="A63" s="76" t="s">
        <v>495</v>
      </c>
      <c r="B63" s="77">
        <v>839</v>
      </c>
      <c r="C63" s="77">
        <v>9436</v>
      </c>
      <c r="D63" s="77">
        <v>25</v>
      </c>
      <c r="E63" s="82">
        <v>8</v>
      </c>
    </row>
    <row r="64" spans="1:5">
      <c r="A64" s="68"/>
      <c r="B64" s="73"/>
      <c r="C64" s="73"/>
      <c r="D64" s="73"/>
      <c r="E64" s="80"/>
    </row>
    <row r="65" spans="1:5">
      <c r="A65" s="76" t="s">
        <v>496</v>
      </c>
      <c r="B65" s="77">
        <v>424</v>
      </c>
      <c r="C65" s="77">
        <v>4313</v>
      </c>
      <c r="D65" s="77">
        <v>50</v>
      </c>
      <c r="E65" s="82">
        <v>509</v>
      </c>
    </row>
    <row r="66" spans="1:5">
      <c r="A66" s="66"/>
      <c r="B66" s="48"/>
      <c r="C66" s="48"/>
      <c r="D66" s="48"/>
      <c r="E66" s="13"/>
    </row>
    <row r="67" spans="1:5">
      <c r="A67" s="66" t="s">
        <v>497</v>
      </c>
      <c r="B67" s="48">
        <v>40099</v>
      </c>
      <c r="C67" s="12">
        <v>503242</v>
      </c>
      <c r="D67" s="48">
        <v>922</v>
      </c>
      <c r="E67" s="49">
        <v>2793</v>
      </c>
    </row>
    <row r="68" spans="1:5">
      <c r="A68" s="66" t="s">
        <v>498</v>
      </c>
      <c r="B68" s="48">
        <v>21848</v>
      </c>
      <c r="C68" s="12">
        <v>273318</v>
      </c>
      <c r="D68" s="48" t="s">
        <v>393</v>
      </c>
      <c r="E68" s="49" t="s">
        <v>393</v>
      </c>
    </row>
    <row r="69" spans="1:5">
      <c r="A69" s="76" t="s">
        <v>499</v>
      </c>
      <c r="B69" s="77">
        <v>61947</v>
      </c>
      <c r="C69" s="77">
        <v>776560</v>
      </c>
      <c r="D69" s="77">
        <v>922</v>
      </c>
      <c r="E69" s="82">
        <v>2793</v>
      </c>
    </row>
    <row r="70" spans="1:5">
      <c r="A70" s="66"/>
      <c r="B70" s="48"/>
      <c r="C70" s="48"/>
      <c r="D70" s="48"/>
      <c r="E70" s="13"/>
    </row>
    <row r="71" spans="1:5">
      <c r="A71" s="66" t="s">
        <v>500</v>
      </c>
      <c r="B71" s="48" t="s">
        <v>393</v>
      </c>
      <c r="C71" s="48" t="s">
        <v>393</v>
      </c>
      <c r="D71" s="48">
        <v>9</v>
      </c>
      <c r="E71" s="13">
        <v>29</v>
      </c>
    </row>
    <row r="72" spans="1:5">
      <c r="A72" s="66" t="s">
        <v>501</v>
      </c>
      <c r="B72" s="48">
        <v>3343</v>
      </c>
      <c r="C72" s="48">
        <v>40116</v>
      </c>
      <c r="D72" s="48" t="s">
        <v>393</v>
      </c>
      <c r="E72" s="13" t="s">
        <v>393</v>
      </c>
    </row>
    <row r="73" spans="1:5">
      <c r="A73" s="66" t="s">
        <v>502</v>
      </c>
      <c r="B73" s="12">
        <v>7092</v>
      </c>
      <c r="C73" s="12">
        <v>88479</v>
      </c>
      <c r="D73" s="48" t="s">
        <v>393</v>
      </c>
      <c r="E73" s="13" t="s">
        <v>393</v>
      </c>
    </row>
    <row r="74" spans="1:5">
      <c r="A74" s="66" t="s">
        <v>503</v>
      </c>
      <c r="B74" s="48" t="s">
        <v>393</v>
      </c>
      <c r="C74" s="48" t="s">
        <v>393</v>
      </c>
      <c r="D74" s="48">
        <v>3218</v>
      </c>
      <c r="E74" s="49">
        <v>27629</v>
      </c>
    </row>
    <row r="75" spans="1:5">
      <c r="A75" s="66" t="s">
        <v>504</v>
      </c>
      <c r="B75" s="48">
        <v>92</v>
      </c>
      <c r="C75" s="48">
        <v>966</v>
      </c>
      <c r="D75" s="48" t="s">
        <v>393</v>
      </c>
      <c r="E75" s="13" t="s">
        <v>393</v>
      </c>
    </row>
    <row r="76" spans="1:5">
      <c r="A76" s="66" t="s">
        <v>505</v>
      </c>
      <c r="B76" s="48">
        <v>1795</v>
      </c>
      <c r="C76" s="48">
        <v>19900</v>
      </c>
      <c r="D76" s="48">
        <v>12</v>
      </c>
      <c r="E76" s="13">
        <v>120</v>
      </c>
    </row>
    <row r="77" spans="1:5">
      <c r="A77" s="66" t="s">
        <v>506</v>
      </c>
      <c r="B77" s="48">
        <v>398</v>
      </c>
      <c r="C77" s="48">
        <v>2706</v>
      </c>
      <c r="D77" s="48">
        <v>49</v>
      </c>
      <c r="E77" s="13">
        <v>113</v>
      </c>
    </row>
    <row r="78" spans="1:5">
      <c r="A78" s="66" t="s">
        <v>507</v>
      </c>
      <c r="B78" s="12">
        <v>16443</v>
      </c>
      <c r="C78" s="12">
        <v>216323</v>
      </c>
      <c r="D78" s="48" t="s">
        <v>393</v>
      </c>
      <c r="E78" s="13" t="s">
        <v>393</v>
      </c>
    </row>
    <row r="79" spans="1:5">
      <c r="A79" s="76" t="s">
        <v>583</v>
      </c>
      <c r="B79" s="77">
        <v>29163</v>
      </c>
      <c r="C79" s="77">
        <v>368490</v>
      </c>
      <c r="D79" s="77">
        <v>3288</v>
      </c>
      <c r="E79" s="82">
        <v>27891</v>
      </c>
    </row>
    <row r="80" spans="1:5">
      <c r="A80" s="66"/>
      <c r="B80" s="48"/>
      <c r="C80" s="48"/>
      <c r="D80" s="48"/>
      <c r="E80" s="13"/>
    </row>
    <row r="81" spans="1:5">
      <c r="A81" s="66" t="s">
        <v>509</v>
      </c>
      <c r="B81" s="48">
        <v>171</v>
      </c>
      <c r="C81" s="48">
        <v>240</v>
      </c>
      <c r="D81" s="48">
        <v>242</v>
      </c>
      <c r="E81" s="13">
        <v>824</v>
      </c>
    </row>
    <row r="82" spans="1:5">
      <c r="A82" s="66" t="s">
        <v>510</v>
      </c>
      <c r="B82" s="48">
        <v>433</v>
      </c>
      <c r="C82" s="48">
        <v>1009</v>
      </c>
      <c r="D82" s="48">
        <v>48</v>
      </c>
      <c r="E82" s="13">
        <v>112</v>
      </c>
    </row>
    <row r="83" spans="1:5">
      <c r="A83" s="76" t="s">
        <v>511</v>
      </c>
      <c r="B83" s="77">
        <v>604</v>
      </c>
      <c r="C83" s="77">
        <v>1249</v>
      </c>
      <c r="D83" s="77">
        <v>290</v>
      </c>
      <c r="E83" s="82">
        <v>936</v>
      </c>
    </row>
    <row r="84" spans="1:5">
      <c r="A84" s="68"/>
      <c r="B84" s="73"/>
      <c r="C84" s="73"/>
      <c r="D84" s="73"/>
      <c r="E84" s="80"/>
    </row>
    <row r="85" spans="1:5" ht="13.5" thickBot="1">
      <c r="A85" s="69" t="s">
        <v>512</v>
      </c>
      <c r="B85" s="55">
        <v>410830</v>
      </c>
      <c r="C85" s="55">
        <v>4715168</v>
      </c>
      <c r="D85" s="55">
        <v>10775</v>
      </c>
      <c r="E85" s="215">
        <v>95477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Hoja267">
    <pageSetUpPr fitToPage="1"/>
  </sheetPr>
  <dimension ref="A1:J86"/>
  <sheetViews>
    <sheetView topLeftCell="A34" zoomScaleNormal="100" zoomScaleSheetLayoutView="75" workbookViewId="0">
      <selection activeCell="G42" sqref="G42"/>
    </sheetView>
  </sheetViews>
  <sheetFormatPr baseColWidth="10" defaultRowHeight="12.75"/>
  <cols>
    <col min="1" max="1" width="35.28515625" style="240" customWidth="1"/>
    <col min="2" max="7" width="19" style="240" customWidth="1"/>
    <col min="8" max="9" width="12.7109375" style="240" customWidth="1"/>
    <col min="10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3" spans="1:10" s="91" customFormat="1" ht="15">
      <c r="A3" s="1545" t="s">
        <v>1233</v>
      </c>
      <c r="B3" s="1545"/>
      <c r="C3" s="1545"/>
      <c r="D3" s="1545"/>
      <c r="E3" s="1545"/>
      <c r="F3" s="1545"/>
      <c r="G3" s="1545"/>
    </row>
    <row r="4" spans="1:10" s="91" customFormat="1" ht="15">
      <c r="A4" s="1527" t="s">
        <v>1457</v>
      </c>
      <c r="B4" s="1527"/>
      <c r="C4" s="1527"/>
      <c r="D4" s="1527"/>
      <c r="E4" s="1527"/>
      <c r="F4" s="1527"/>
      <c r="G4" s="1527"/>
    </row>
    <row r="5" spans="1:10" s="91" customFormat="1" ht="14.25" customHeight="1" thickBot="1">
      <c r="A5" s="298"/>
      <c r="B5" s="298"/>
      <c r="C5" s="298"/>
      <c r="D5" s="298"/>
      <c r="E5" s="298"/>
      <c r="F5" s="298"/>
      <c r="G5" s="298"/>
    </row>
    <row r="6" spans="1:10" ht="24.75" customHeight="1">
      <c r="A6" s="1548" t="s">
        <v>448</v>
      </c>
      <c r="B6" s="1531" t="s">
        <v>1226</v>
      </c>
      <c r="C6" s="1532"/>
      <c r="D6" s="1533"/>
      <c r="E6" s="1531" t="s">
        <v>1227</v>
      </c>
      <c r="F6" s="1532"/>
      <c r="G6" s="1532"/>
      <c r="H6" s="37"/>
    </row>
    <row r="7" spans="1:10" ht="21.75" customHeight="1">
      <c r="A7" s="1549"/>
      <c r="B7" s="262" t="s">
        <v>373</v>
      </c>
      <c r="C7" s="262" t="s">
        <v>1089</v>
      </c>
      <c r="D7" s="262" t="s">
        <v>374</v>
      </c>
      <c r="E7" s="262" t="s">
        <v>373</v>
      </c>
      <c r="F7" s="262" t="s">
        <v>1089</v>
      </c>
      <c r="G7" s="735" t="s">
        <v>374</v>
      </c>
    </row>
    <row r="8" spans="1:10" ht="13.5" thickBot="1">
      <c r="A8" s="1549"/>
      <c r="B8" s="263" t="s">
        <v>1234</v>
      </c>
      <c r="C8" s="263" t="s">
        <v>1092</v>
      </c>
      <c r="D8" s="263" t="s">
        <v>526</v>
      </c>
      <c r="E8" s="263" t="s">
        <v>1234</v>
      </c>
      <c r="F8" s="263" t="s">
        <v>1092</v>
      </c>
      <c r="G8" s="272" t="s">
        <v>526</v>
      </c>
      <c r="I8" s="37"/>
      <c r="J8" s="37"/>
    </row>
    <row r="9" spans="1:10" ht="19.5" customHeight="1">
      <c r="A9" s="75" t="s">
        <v>452</v>
      </c>
      <c r="B9" s="126">
        <v>1157</v>
      </c>
      <c r="C9" s="126">
        <v>310049</v>
      </c>
      <c r="D9" s="126">
        <v>22656</v>
      </c>
      <c r="E9" s="126">
        <v>302</v>
      </c>
      <c r="F9" s="45" t="s">
        <v>393</v>
      </c>
      <c r="G9" s="135">
        <v>3847</v>
      </c>
      <c r="I9" s="37"/>
      <c r="J9" s="37"/>
    </row>
    <row r="10" spans="1:10">
      <c r="A10" s="66" t="s">
        <v>453</v>
      </c>
      <c r="B10" s="85">
        <v>878</v>
      </c>
      <c r="C10" s="85">
        <v>80327</v>
      </c>
      <c r="D10" s="85">
        <v>13486</v>
      </c>
      <c r="E10" s="12">
        <v>229</v>
      </c>
      <c r="F10" s="48" t="s">
        <v>393</v>
      </c>
      <c r="G10" s="13">
        <v>3028</v>
      </c>
      <c r="I10" s="37"/>
      <c r="J10" s="37"/>
    </row>
    <row r="11" spans="1:10">
      <c r="A11" s="66" t="s">
        <v>454</v>
      </c>
      <c r="B11" s="85">
        <v>239</v>
      </c>
      <c r="C11" s="85">
        <v>135758</v>
      </c>
      <c r="D11" s="85">
        <v>12861</v>
      </c>
      <c r="E11" s="12">
        <v>100</v>
      </c>
      <c r="F11" s="48" t="s">
        <v>393</v>
      </c>
      <c r="G11" s="13">
        <v>1354</v>
      </c>
      <c r="I11" s="37"/>
      <c r="J11" s="37"/>
    </row>
    <row r="12" spans="1:10">
      <c r="A12" s="66" t="s">
        <v>455</v>
      </c>
      <c r="B12" s="85">
        <v>442</v>
      </c>
      <c r="C12" s="12">
        <v>84856</v>
      </c>
      <c r="D12" s="12">
        <v>9038</v>
      </c>
      <c r="E12" s="12">
        <v>115</v>
      </c>
      <c r="F12" s="12" t="s">
        <v>393</v>
      </c>
      <c r="G12" s="13">
        <v>1535</v>
      </c>
      <c r="I12" s="37"/>
      <c r="J12" s="37"/>
    </row>
    <row r="13" spans="1:10">
      <c r="A13" s="76" t="s">
        <v>456</v>
      </c>
      <c r="B13" s="77">
        <v>2716</v>
      </c>
      <c r="C13" s="77">
        <v>610990</v>
      </c>
      <c r="D13" s="77">
        <v>58041</v>
      </c>
      <c r="E13" s="77">
        <v>746</v>
      </c>
      <c r="F13" s="77" t="s">
        <v>393</v>
      </c>
      <c r="G13" s="78">
        <v>9764</v>
      </c>
      <c r="I13" s="47"/>
      <c r="J13" s="37"/>
    </row>
    <row r="14" spans="1:10">
      <c r="A14" s="68"/>
      <c r="B14" s="73"/>
      <c r="C14" s="73"/>
      <c r="D14" s="73"/>
      <c r="E14" s="73"/>
      <c r="F14" s="73"/>
      <c r="G14" s="74"/>
      <c r="I14" s="47"/>
      <c r="J14" s="37"/>
    </row>
    <row r="15" spans="1:10">
      <c r="A15" s="76" t="s">
        <v>457</v>
      </c>
      <c r="B15" s="77">
        <v>4092</v>
      </c>
      <c r="C15" s="77">
        <v>40000</v>
      </c>
      <c r="D15" s="77">
        <v>10500</v>
      </c>
      <c r="E15" s="77" t="s">
        <v>393</v>
      </c>
      <c r="F15" s="77" t="s">
        <v>393</v>
      </c>
      <c r="G15" s="78" t="s">
        <v>393</v>
      </c>
      <c r="I15" s="47"/>
      <c r="J15" s="37"/>
    </row>
    <row r="16" spans="1:10">
      <c r="A16" s="68"/>
      <c r="B16" s="73"/>
      <c r="C16" s="73"/>
      <c r="D16" s="73"/>
      <c r="E16" s="73"/>
      <c r="F16" s="73"/>
      <c r="G16" s="74"/>
      <c r="I16" s="47"/>
      <c r="J16" s="37"/>
    </row>
    <row r="17" spans="1:10">
      <c r="A17" s="76" t="s">
        <v>458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8" t="s">
        <v>393</v>
      </c>
      <c r="I17" s="37"/>
      <c r="J17" s="37"/>
    </row>
    <row r="18" spans="1:10">
      <c r="A18" s="66"/>
      <c r="B18" s="48"/>
      <c r="C18" s="48"/>
      <c r="D18" s="48"/>
      <c r="E18" s="48"/>
      <c r="F18" s="48"/>
      <c r="G18" s="49"/>
      <c r="I18" s="47"/>
      <c r="J18" s="37"/>
    </row>
    <row r="19" spans="1:10">
      <c r="A19" s="66" t="s">
        <v>537</v>
      </c>
      <c r="B19" s="85">
        <v>16</v>
      </c>
      <c r="C19" s="48" t="s">
        <v>393</v>
      </c>
      <c r="D19" s="85">
        <v>194</v>
      </c>
      <c r="E19" s="48" t="s">
        <v>393</v>
      </c>
      <c r="F19" s="48" t="s">
        <v>393</v>
      </c>
      <c r="G19" s="49" t="s">
        <v>393</v>
      </c>
      <c r="I19" s="47"/>
      <c r="J19" s="37"/>
    </row>
    <row r="20" spans="1:10">
      <c r="A20" s="66" t="s">
        <v>460</v>
      </c>
      <c r="B20" s="12">
        <v>1206</v>
      </c>
      <c r="C20" s="12">
        <v>25000</v>
      </c>
      <c r="D20" s="12">
        <v>6700</v>
      </c>
      <c r="E20" s="48" t="s">
        <v>393</v>
      </c>
      <c r="F20" s="48" t="s">
        <v>393</v>
      </c>
      <c r="G20" s="49" t="s">
        <v>393</v>
      </c>
      <c r="I20" s="47"/>
      <c r="J20" s="37"/>
    </row>
    <row r="21" spans="1:10">
      <c r="A21" s="66" t="s">
        <v>461</v>
      </c>
      <c r="B21" s="12">
        <v>50</v>
      </c>
      <c r="C21" s="12">
        <v>12968</v>
      </c>
      <c r="D21" s="12">
        <v>606</v>
      </c>
      <c r="E21" s="48" t="s">
        <v>393</v>
      </c>
      <c r="F21" s="48" t="s">
        <v>393</v>
      </c>
      <c r="G21" s="49" t="s">
        <v>393</v>
      </c>
      <c r="I21" s="47"/>
      <c r="J21" s="37"/>
    </row>
    <row r="22" spans="1:10">
      <c r="A22" s="76" t="s">
        <v>462</v>
      </c>
      <c r="B22" s="77">
        <v>1272</v>
      </c>
      <c r="C22" s="77">
        <v>37968</v>
      </c>
      <c r="D22" s="77">
        <v>7500</v>
      </c>
      <c r="E22" s="77" t="s">
        <v>393</v>
      </c>
      <c r="F22" s="77" t="s">
        <v>393</v>
      </c>
      <c r="G22" s="78" t="s">
        <v>393</v>
      </c>
      <c r="I22" s="47"/>
      <c r="J22" s="37"/>
    </row>
    <row r="23" spans="1:10">
      <c r="A23" s="68"/>
      <c r="B23" s="73"/>
      <c r="C23" s="73"/>
      <c r="D23" s="73"/>
      <c r="E23" s="73"/>
      <c r="F23" s="73"/>
      <c r="G23" s="74"/>
      <c r="I23" s="37"/>
      <c r="J23" s="37"/>
    </row>
    <row r="24" spans="1:10">
      <c r="A24" s="76" t="s">
        <v>463</v>
      </c>
      <c r="B24" s="77">
        <v>45</v>
      </c>
      <c r="C24" s="77">
        <v>5400</v>
      </c>
      <c r="D24" s="77">
        <v>278</v>
      </c>
      <c r="E24" s="77">
        <v>25</v>
      </c>
      <c r="F24" s="77">
        <v>880</v>
      </c>
      <c r="G24" s="78">
        <v>757</v>
      </c>
      <c r="I24" s="37"/>
      <c r="J24" s="37"/>
    </row>
    <row r="25" spans="1:10">
      <c r="A25" s="68"/>
      <c r="B25" s="73"/>
      <c r="C25" s="73"/>
      <c r="D25" s="73"/>
      <c r="E25" s="73"/>
      <c r="F25" s="73"/>
      <c r="G25" s="74"/>
      <c r="I25" s="37"/>
      <c r="J25" s="37"/>
    </row>
    <row r="26" spans="1:10">
      <c r="A26" s="76" t="s">
        <v>464</v>
      </c>
      <c r="B26" s="77" t="s">
        <v>393</v>
      </c>
      <c r="C26" s="77" t="s">
        <v>393</v>
      </c>
      <c r="D26" s="77" t="s">
        <v>393</v>
      </c>
      <c r="E26" s="77">
        <v>206</v>
      </c>
      <c r="F26" s="77" t="s">
        <v>393</v>
      </c>
      <c r="G26" s="78">
        <v>4420</v>
      </c>
      <c r="I26" s="37"/>
      <c r="J26" s="37"/>
    </row>
    <row r="27" spans="1:10" s="347" customFormat="1">
      <c r="A27" s="66"/>
      <c r="B27" s="48"/>
      <c r="C27" s="48"/>
      <c r="D27" s="48"/>
      <c r="E27" s="48"/>
      <c r="F27" s="48"/>
      <c r="G27" s="49"/>
      <c r="I27" s="47"/>
      <c r="J27" s="47"/>
    </row>
    <row r="28" spans="1:10">
      <c r="A28" s="66" t="s">
        <v>465</v>
      </c>
      <c r="B28" s="48" t="s">
        <v>393</v>
      </c>
      <c r="C28" s="48" t="s">
        <v>393</v>
      </c>
      <c r="D28" s="48" t="s">
        <v>393</v>
      </c>
      <c r="E28" s="48">
        <v>53</v>
      </c>
      <c r="F28" s="48" t="s">
        <v>393</v>
      </c>
      <c r="G28" s="49">
        <v>1476</v>
      </c>
      <c r="I28" s="37"/>
      <c r="J28" s="37"/>
    </row>
    <row r="29" spans="1:10">
      <c r="A29" s="66" t="s">
        <v>466</v>
      </c>
      <c r="B29" s="48" t="s">
        <v>393</v>
      </c>
      <c r="C29" s="48" t="s">
        <v>393</v>
      </c>
      <c r="D29" s="48" t="s">
        <v>393</v>
      </c>
      <c r="E29" s="12" t="s">
        <v>393</v>
      </c>
      <c r="F29" s="12" t="s">
        <v>393</v>
      </c>
      <c r="G29" s="13" t="s">
        <v>393</v>
      </c>
      <c r="I29" s="37"/>
      <c r="J29" s="37"/>
    </row>
    <row r="30" spans="1:10">
      <c r="A30" s="66" t="s">
        <v>467</v>
      </c>
      <c r="B30" s="48" t="s">
        <v>393</v>
      </c>
      <c r="C30" s="48" t="s">
        <v>393</v>
      </c>
      <c r="D30" s="48" t="s">
        <v>393</v>
      </c>
      <c r="E30" s="12">
        <v>208</v>
      </c>
      <c r="F30" s="48" t="s">
        <v>393</v>
      </c>
      <c r="G30" s="13">
        <v>5914</v>
      </c>
      <c r="I30" s="37"/>
      <c r="J30" s="37"/>
    </row>
    <row r="31" spans="1:10">
      <c r="A31" s="76" t="s">
        <v>468</v>
      </c>
      <c r="B31" s="77" t="s">
        <v>393</v>
      </c>
      <c r="C31" s="77" t="s">
        <v>393</v>
      </c>
      <c r="D31" s="77" t="s">
        <v>393</v>
      </c>
      <c r="E31" s="77">
        <v>261</v>
      </c>
      <c r="F31" s="77" t="s">
        <v>393</v>
      </c>
      <c r="G31" s="78">
        <v>7390</v>
      </c>
      <c r="I31" s="37"/>
      <c r="J31" s="37"/>
    </row>
    <row r="32" spans="1:10">
      <c r="A32" s="66"/>
      <c r="B32" s="48"/>
      <c r="C32" s="48"/>
      <c r="D32" s="48"/>
      <c r="E32" s="48"/>
      <c r="F32" s="48"/>
      <c r="G32" s="49"/>
      <c r="I32" s="47"/>
      <c r="J32" s="37"/>
    </row>
    <row r="33" spans="1:10">
      <c r="A33" s="66" t="s">
        <v>469</v>
      </c>
      <c r="B33" s="48" t="s">
        <v>393</v>
      </c>
      <c r="C33" s="48" t="s">
        <v>393</v>
      </c>
      <c r="D33" s="48" t="s">
        <v>393</v>
      </c>
      <c r="E33" s="83">
        <v>2</v>
      </c>
      <c r="F33" s="83" t="s">
        <v>393</v>
      </c>
      <c r="G33" s="84">
        <v>47</v>
      </c>
      <c r="I33" s="47"/>
      <c r="J33" s="37"/>
    </row>
    <row r="34" spans="1:10">
      <c r="A34" s="66" t="s">
        <v>470</v>
      </c>
      <c r="B34" s="48" t="s">
        <v>393</v>
      </c>
      <c r="C34" s="48" t="s">
        <v>393</v>
      </c>
      <c r="D34" s="48" t="s">
        <v>393</v>
      </c>
      <c r="E34" s="83">
        <v>229</v>
      </c>
      <c r="F34" s="48" t="s">
        <v>393</v>
      </c>
      <c r="G34" s="84">
        <v>7250</v>
      </c>
      <c r="I34" s="37"/>
      <c r="J34" s="37"/>
    </row>
    <row r="35" spans="1:10">
      <c r="A35" s="66" t="s">
        <v>471</v>
      </c>
      <c r="B35" s="48" t="s">
        <v>393</v>
      </c>
      <c r="C35" s="48" t="s">
        <v>393</v>
      </c>
      <c r="D35" s="48" t="s">
        <v>393</v>
      </c>
      <c r="E35" s="83">
        <v>418</v>
      </c>
      <c r="F35" s="83" t="s">
        <v>393</v>
      </c>
      <c r="G35" s="84">
        <v>10145</v>
      </c>
      <c r="I35" s="37"/>
      <c r="J35" s="37"/>
    </row>
    <row r="36" spans="1:10">
      <c r="A36" s="66" t="s">
        <v>472</v>
      </c>
      <c r="B36" s="48" t="s">
        <v>393</v>
      </c>
      <c r="C36" s="48" t="s">
        <v>393</v>
      </c>
      <c r="D36" s="48" t="s">
        <v>393</v>
      </c>
      <c r="E36" s="83">
        <v>7</v>
      </c>
      <c r="F36" s="83" t="s">
        <v>393</v>
      </c>
      <c r="G36" s="84">
        <v>157</v>
      </c>
      <c r="I36" s="37"/>
      <c r="J36" s="37"/>
    </row>
    <row r="37" spans="1:10">
      <c r="A37" s="76" t="s">
        <v>473</v>
      </c>
      <c r="B37" s="77" t="s">
        <v>393</v>
      </c>
      <c r="C37" s="77" t="s">
        <v>393</v>
      </c>
      <c r="D37" s="77" t="s">
        <v>393</v>
      </c>
      <c r="E37" s="77">
        <v>656</v>
      </c>
      <c r="F37" s="77" t="s">
        <v>393</v>
      </c>
      <c r="G37" s="78">
        <v>17599</v>
      </c>
      <c r="I37" s="37"/>
      <c r="J37" s="37"/>
    </row>
    <row r="38" spans="1:10">
      <c r="A38" s="68"/>
      <c r="B38" s="73"/>
      <c r="C38" s="73"/>
      <c r="D38" s="73"/>
      <c r="E38" s="73"/>
      <c r="F38" s="73"/>
      <c r="G38" s="74"/>
      <c r="I38" s="37"/>
      <c r="J38" s="37"/>
    </row>
    <row r="39" spans="1:10">
      <c r="A39" s="76" t="s">
        <v>474</v>
      </c>
      <c r="B39" s="77" t="s">
        <v>393</v>
      </c>
      <c r="C39" s="77" t="s">
        <v>393</v>
      </c>
      <c r="D39" s="77" t="s">
        <v>393</v>
      </c>
      <c r="E39" s="77">
        <v>35</v>
      </c>
      <c r="F39" s="77" t="s">
        <v>393</v>
      </c>
      <c r="G39" s="78">
        <v>319</v>
      </c>
      <c r="I39" s="37"/>
      <c r="J39" s="37"/>
    </row>
    <row r="40" spans="1:10">
      <c r="A40" s="66"/>
      <c r="B40" s="48"/>
      <c r="C40" s="48"/>
      <c r="D40" s="48"/>
      <c r="E40" s="48"/>
      <c r="F40" s="48"/>
      <c r="G40" s="49"/>
      <c r="I40" s="37"/>
      <c r="J40" s="37"/>
    </row>
    <row r="41" spans="1:10">
      <c r="A41" s="66" t="s">
        <v>538</v>
      </c>
      <c r="B41" s="85">
        <v>73</v>
      </c>
      <c r="C41" s="85">
        <v>7637</v>
      </c>
      <c r="D41" s="85">
        <v>518</v>
      </c>
      <c r="E41" s="12">
        <v>31</v>
      </c>
      <c r="F41" s="85">
        <v>310</v>
      </c>
      <c r="G41" s="13">
        <v>158</v>
      </c>
      <c r="I41" s="37"/>
      <c r="J41" s="37"/>
    </row>
    <row r="42" spans="1:10">
      <c r="A42" s="66" t="s">
        <v>476</v>
      </c>
      <c r="B42" s="48" t="s">
        <v>393</v>
      </c>
      <c r="C42" s="48" t="s">
        <v>393</v>
      </c>
      <c r="D42" s="48" t="s">
        <v>393</v>
      </c>
      <c r="E42" s="12" t="s">
        <v>393</v>
      </c>
      <c r="F42" s="12">
        <v>2940</v>
      </c>
      <c r="G42" s="13">
        <v>38</v>
      </c>
      <c r="I42" s="37"/>
      <c r="J42" s="37"/>
    </row>
    <row r="43" spans="1:10">
      <c r="A43" s="66" t="s">
        <v>477</v>
      </c>
      <c r="B43" s="48" t="s">
        <v>393</v>
      </c>
      <c r="C43" s="48" t="s">
        <v>393</v>
      </c>
      <c r="D43" s="48" t="s">
        <v>393</v>
      </c>
      <c r="E43" s="12">
        <v>60</v>
      </c>
      <c r="F43" s="12">
        <v>3030</v>
      </c>
      <c r="G43" s="13">
        <v>1386</v>
      </c>
      <c r="I43" s="47"/>
      <c r="J43" s="37"/>
    </row>
    <row r="44" spans="1:10">
      <c r="A44" s="66" t="s">
        <v>478</v>
      </c>
      <c r="B44" s="48" t="s">
        <v>393</v>
      </c>
      <c r="C44" s="48" t="s">
        <v>393</v>
      </c>
      <c r="D44" s="48" t="s">
        <v>393</v>
      </c>
      <c r="E44" s="12" t="s">
        <v>393</v>
      </c>
      <c r="F44" s="12">
        <v>1282</v>
      </c>
      <c r="G44" s="13">
        <v>28</v>
      </c>
      <c r="I44" s="37"/>
      <c r="J44" s="37"/>
    </row>
    <row r="45" spans="1:10" s="347" customFormat="1">
      <c r="A45" s="66" t="s">
        <v>479</v>
      </c>
      <c r="B45" s="48" t="s">
        <v>393</v>
      </c>
      <c r="C45" s="48" t="s">
        <v>393</v>
      </c>
      <c r="D45" s="48" t="s">
        <v>393</v>
      </c>
      <c r="E45" s="12" t="s">
        <v>393</v>
      </c>
      <c r="F45" s="12" t="s">
        <v>393</v>
      </c>
      <c r="G45" s="13" t="s">
        <v>393</v>
      </c>
      <c r="I45" s="37"/>
      <c r="J45" s="47"/>
    </row>
    <row r="46" spans="1:10">
      <c r="A46" s="66" t="s">
        <v>480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48" t="s">
        <v>393</v>
      </c>
      <c r="G46" s="49" t="s">
        <v>393</v>
      </c>
      <c r="I46" s="37"/>
      <c r="J46" s="37"/>
    </row>
    <row r="47" spans="1:10">
      <c r="A47" s="66" t="s">
        <v>481</v>
      </c>
      <c r="B47" s="48" t="s">
        <v>393</v>
      </c>
      <c r="C47" s="48" t="s">
        <v>393</v>
      </c>
      <c r="D47" s="48" t="s">
        <v>393</v>
      </c>
      <c r="E47" s="12" t="s">
        <v>393</v>
      </c>
      <c r="F47" s="12" t="s">
        <v>393</v>
      </c>
      <c r="G47" s="13" t="s">
        <v>393</v>
      </c>
      <c r="I47" s="37"/>
      <c r="J47" s="37"/>
    </row>
    <row r="48" spans="1:10">
      <c r="A48" s="66" t="s">
        <v>482</v>
      </c>
      <c r="B48" s="48" t="s">
        <v>393</v>
      </c>
      <c r="C48" s="48" t="s">
        <v>393</v>
      </c>
      <c r="D48" s="48" t="s">
        <v>393</v>
      </c>
      <c r="E48" s="12">
        <v>5</v>
      </c>
      <c r="F48" s="12">
        <v>85</v>
      </c>
      <c r="G48" s="13">
        <v>14</v>
      </c>
      <c r="I48" s="37"/>
      <c r="J48" s="37"/>
    </row>
    <row r="49" spans="1:10">
      <c r="A49" s="66" t="s">
        <v>483</v>
      </c>
      <c r="B49" s="85">
        <v>15</v>
      </c>
      <c r="C49" s="48" t="s">
        <v>393</v>
      </c>
      <c r="D49" s="85">
        <v>150</v>
      </c>
      <c r="E49" s="12">
        <v>36</v>
      </c>
      <c r="F49" s="12" t="s">
        <v>393</v>
      </c>
      <c r="G49" s="13">
        <v>527</v>
      </c>
      <c r="I49" s="37"/>
      <c r="J49" s="37"/>
    </row>
    <row r="50" spans="1:10">
      <c r="A50" s="76" t="s">
        <v>484</v>
      </c>
      <c r="B50" s="77">
        <v>88</v>
      </c>
      <c r="C50" s="77">
        <v>7637</v>
      </c>
      <c r="D50" s="77">
        <v>668</v>
      </c>
      <c r="E50" s="77">
        <v>132</v>
      </c>
      <c r="F50" s="77">
        <v>7647</v>
      </c>
      <c r="G50" s="78">
        <v>2151</v>
      </c>
      <c r="I50" s="47"/>
      <c r="J50" s="37"/>
    </row>
    <row r="51" spans="1:10">
      <c r="A51" s="68"/>
      <c r="B51" s="73"/>
      <c r="C51" s="73"/>
      <c r="D51" s="73"/>
      <c r="E51" s="73"/>
      <c r="F51" s="73"/>
      <c r="G51" s="74"/>
      <c r="I51" s="37"/>
      <c r="J51" s="37"/>
    </row>
    <row r="52" spans="1:10">
      <c r="A52" s="76" t="s">
        <v>485</v>
      </c>
      <c r="B52" s="77" t="s">
        <v>393</v>
      </c>
      <c r="C52" s="77" t="s">
        <v>393</v>
      </c>
      <c r="D52" s="77" t="s">
        <v>393</v>
      </c>
      <c r="E52" s="77" t="s">
        <v>393</v>
      </c>
      <c r="F52" s="77" t="s">
        <v>393</v>
      </c>
      <c r="G52" s="78" t="s">
        <v>393</v>
      </c>
      <c r="I52" s="37"/>
      <c r="J52" s="37"/>
    </row>
    <row r="53" spans="1:10" s="347" customFormat="1">
      <c r="A53" s="66"/>
      <c r="B53" s="48"/>
      <c r="C53" s="48"/>
      <c r="D53" s="48"/>
      <c r="E53" s="48"/>
      <c r="F53" s="48"/>
      <c r="G53" s="49"/>
      <c r="I53" s="37"/>
      <c r="J53" s="47"/>
    </row>
    <row r="54" spans="1:10">
      <c r="A54" s="66" t="s">
        <v>486</v>
      </c>
      <c r="B54" s="48" t="s">
        <v>393</v>
      </c>
      <c r="C54" s="48" t="s">
        <v>393</v>
      </c>
      <c r="D54" s="48" t="s">
        <v>393</v>
      </c>
      <c r="E54" s="12" t="s">
        <v>393</v>
      </c>
      <c r="F54" s="48" t="s">
        <v>393</v>
      </c>
      <c r="G54" s="13" t="s">
        <v>393</v>
      </c>
      <c r="I54" s="47"/>
      <c r="J54" s="37"/>
    </row>
    <row r="55" spans="1:10">
      <c r="A55" s="66" t="s">
        <v>487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49" t="s">
        <v>393</v>
      </c>
      <c r="I55" s="37"/>
      <c r="J55" s="37"/>
    </row>
    <row r="56" spans="1:10">
      <c r="A56" s="66" t="s">
        <v>488</v>
      </c>
      <c r="B56" s="48" t="s">
        <v>393</v>
      </c>
      <c r="C56" s="48" t="s">
        <v>393</v>
      </c>
      <c r="D56" s="48" t="s">
        <v>393</v>
      </c>
      <c r="E56" s="12" t="s">
        <v>393</v>
      </c>
      <c r="F56" s="48" t="s">
        <v>393</v>
      </c>
      <c r="G56" s="13" t="s">
        <v>393</v>
      </c>
      <c r="I56" s="37"/>
      <c r="J56" s="37"/>
    </row>
    <row r="57" spans="1:10">
      <c r="A57" s="66" t="s">
        <v>489</v>
      </c>
      <c r="B57" s="48" t="s">
        <v>393</v>
      </c>
      <c r="C57" s="48" t="s">
        <v>393</v>
      </c>
      <c r="D57" s="48" t="s">
        <v>393</v>
      </c>
      <c r="E57" s="12" t="s">
        <v>393</v>
      </c>
      <c r="F57" s="12" t="s">
        <v>393</v>
      </c>
      <c r="G57" s="13" t="s">
        <v>393</v>
      </c>
      <c r="I57" s="37"/>
      <c r="J57" s="37"/>
    </row>
    <row r="58" spans="1:10">
      <c r="A58" s="66" t="s">
        <v>490</v>
      </c>
      <c r="B58" s="48" t="s">
        <v>393</v>
      </c>
      <c r="C58" s="48" t="s">
        <v>393</v>
      </c>
      <c r="D58" s="48" t="s">
        <v>393</v>
      </c>
      <c r="E58" s="12" t="s">
        <v>393</v>
      </c>
      <c r="F58" s="12" t="s">
        <v>393</v>
      </c>
      <c r="G58" s="13" t="s">
        <v>393</v>
      </c>
      <c r="I58" s="47"/>
      <c r="J58" s="37"/>
    </row>
    <row r="59" spans="1:10">
      <c r="A59" s="76" t="s">
        <v>565</v>
      </c>
      <c r="B59" s="77" t="s">
        <v>393</v>
      </c>
      <c r="C59" s="77" t="s">
        <v>393</v>
      </c>
      <c r="D59" s="77" t="s">
        <v>393</v>
      </c>
      <c r="E59" s="77" t="s">
        <v>393</v>
      </c>
      <c r="F59" s="77" t="s">
        <v>393</v>
      </c>
      <c r="G59" s="78" t="s">
        <v>393</v>
      </c>
      <c r="I59" s="37"/>
      <c r="J59" s="37"/>
    </row>
    <row r="60" spans="1:10">
      <c r="A60" s="66"/>
      <c r="B60" s="48"/>
      <c r="C60" s="48"/>
      <c r="D60" s="48"/>
      <c r="E60" s="48"/>
      <c r="F60" s="48"/>
      <c r="G60" s="49"/>
      <c r="I60" s="37"/>
      <c r="J60" s="37"/>
    </row>
    <row r="61" spans="1:10">
      <c r="A61" s="66" t="s">
        <v>492</v>
      </c>
      <c r="B61" s="48" t="s">
        <v>393</v>
      </c>
      <c r="C61" s="48" t="s">
        <v>393</v>
      </c>
      <c r="D61" s="48" t="s">
        <v>393</v>
      </c>
      <c r="E61" s="12">
        <v>135</v>
      </c>
      <c r="F61" s="83">
        <v>3500</v>
      </c>
      <c r="G61" s="13">
        <v>1898</v>
      </c>
      <c r="I61" s="37"/>
      <c r="J61" s="37"/>
    </row>
    <row r="62" spans="1:10">
      <c r="A62" s="66" t="s">
        <v>493</v>
      </c>
      <c r="B62" s="48" t="s">
        <v>393</v>
      </c>
      <c r="C62" s="48" t="s">
        <v>393</v>
      </c>
      <c r="D62" s="48" t="s">
        <v>393</v>
      </c>
      <c r="E62" s="12">
        <v>50</v>
      </c>
      <c r="F62" s="83" t="s">
        <v>393</v>
      </c>
      <c r="G62" s="13">
        <v>282</v>
      </c>
      <c r="I62" s="47"/>
      <c r="J62" s="37"/>
    </row>
    <row r="63" spans="1:10">
      <c r="A63" s="66" t="s">
        <v>494</v>
      </c>
      <c r="B63" s="48" t="s">
        <v>393</v>
      </c>
      <c r="C63" s="48" t="s">
        <v>393</v>
      </c>
      <c r="D63" s="48" t="s">
        <v>393</v>
      </c>
      <c r="E63" s="12">
        <v>24</v>
      </c>
      <c r="F63" s="83" t="s">
        <v>393</v>
      </c>
      <c r="G63" s="13">
        <v>232</v>
      </c>
      <c r="I63" s="37"/>
      <c r="J63" s="37"/>
    </row>
    <row r="64" spans="1:10">
      <c r="A64" s="76" t="s">
        <v>495</v>
      </c>
      <c r="B64" s="77" t="s">
        <v>393</v>
      </c>
      <c r="C64" s="77" t="s">
        <v>393</v>
      </c>
      <c r="D64" s="77" t="s">
        <v>393</v>
      </c>
      <c r="E64" s="77">
        <v>209</v>
      </c>
      <c r="F64" s="77">
        <v>3500</v>
      </c>
      <c r="G64" s="78">
        <v>2412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496</v>
      </c>
      <c r="B66" s="77" t="s">
        <v>393</v>
      </c>
      <c r="C66" s="77" t="s">
        <v>393</v>
      </c>
      <c r="D66" s="77" t="s">
        <v>393</v>
      </c>
      <c r="E66" s="77">
        <v>12</v>
      </c>
      <c r="F66" s="77" t="s">
        <v>393</v>
      </c>
      <c r="G66" s="78">
        <v>282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497</v>
      </c>
      <c r="B68" s="48" t="s">
        <v>393</v>
      </c>
      <c r="C68" s="48" t="s">
        <v>393</v>
      </c>
      <c r="D68" s="48" t="s">
        <v>393</v>
      </c>
      <c r="E68" s="12" t="s">
        <v>393</v>
      </c>
      <c r="F68" s="12" t="s">
        <v>393</v>
      </c>
      <c r="G68" s="13" t="s">
        <v>393</v>
      </c>
    </row>
    <row r="69" spans="1:7">
      <c r="A69" s="66" t="s">
        <v>498</v>
      </c>
      <c r="B69" s="48" t="s">
        <v>393</v>
      </c>
      <c r="C69" s="48" t="s">
        <v>393</v>
      </c>
      <c r="D69" s="48" t="s">
        <v>393</v>
      </c>
      <c r="E69" s="48" t="s">
        <v>393</v>
      </c>
      <c r="F69" s="48" t="s">
        <v>393</v>
      </c>
      <c r="G69" s="49" t="s">
        <v>393</v>
      </c>
    </row>
    <row r="70" spans="1:7">
      <c r="A70" s="76" t="s">
        <v>499</v>
      </c>
      <c r="B70" s="77" t="s">
        <v>393</v>
      </c>
      <c r="C70" s="77" t="s">
        <v>393</v>
      </c>
      <c r="D70" s="77" t="s">
        <v>393</v>
      </c>
      <c r="E70" s="77" t="s">
        <v>393</v>
      </c>
      <c r="F70" s="77" t="s">
        <v>393</v>
      </c>
      <c r="G70" s="78" t="s">
        <v>393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500</v>
      </c>
      <c r="B72" s="48" t="s">
        <v>393</v>
      </c>
      <c r="C72" s="48" t="s">
        <v>393</v>
      </c>
      <c r="D72" s="48" t="s">
        <v>393</v>
      </c>
      <c r="E72" s="48" t="s">
        <v>393</v>
      </c>
      <c r="F72" s="48" t="s">
        <v>393</v>
      </c>
      <c r="G72" s="49" t="s">
        <v>393</v>
      </c>
    </row>
    <row r="73" spans="1:7">
      <c r="A73" s="66" t="s">
        <v>501</v>
      </c>
      <c r="B73" s="48" t="s">
        <v>393</v>
      </c>
      <c r="C73" s="48" t="s">
        <v>393</v>
      </c>
      <c r="D73" s="48" t="s">
        <v>393</v>
      </c>
      <c r="E73" s="12" t="s">
        <v>393</v>
      </c>
      <c r="F73" s="48" t="s">
        <v>393</v>
      </c>
      <c r="G73" s="13" t="s">
        <v>393</v>
      </c>
    </row>
    <row r="74" spans="1:7">
      <c r="A74" s="66" t="s">
        <v>502</v>
      </c>
      <c r="B74" s="48" t="s">
        <v>393</v>
      </c>
      <c r="C74" s="48" t="s">
        <v>393</v>
      </c>
      <c r="D74" s="48" t="s">
        <v>393</v>
      </c>
      <c r="E74" s="12">
        <v>12</v>
      </c>
      <c r="F74" s="12" t="s">
        <v>393</v>
      </c>
      <c r="G74" s="13">
        <v>187</v>
      </c>
    </row>
    <row r="75" spans="1:7">
      <c r="A75" s="66" t="s">
        <v>503</v>
      </c>
      <c r="B75" s="48" t="s">
        <v>393</v>
      </c>
      <c r="C75" s="48" t="s">
        <v>393</v>
      </c>
      <c r="D75" s="48" t="s">
        <v>393</v>
      </c>
      <c r="E75" s="12">
        <v>6</v>
      </c>
      <c r="F75" s="48" t="s">
        <v>393</v>
      </c>
      <c r="G75" s="13">
        <v>48</v>
      </c>
    </row>
    <row r="76" spans="1:7">
      <c r="A76" s="66" t="s">
        <v>504</v>
      </c>
      <c r="B76" s="48" t="s">
        <v>393</v>
      </c>
      <c r="C76" s="48" t="s">
        <v>393</v>
      </c>
      <c r="D76" s="48" t="s">
        <v>393</v>
      </c>
      <c r="E76" s="12" t="s">
        <v>393</v>
      </c>
      <c r="F76" s="48" t="s">
        <v>393</v>
      </c>
      <c r="G76" s="13" t="s">
        <v>393</v>
      </c>
    </row>
    <row r="77" spans="1:7">
      <c r="A77" s="66" t="s">
        <v>505</v>
      </c>
      <c r="B77" s="48" t="s">
        <v>393</v>
      </c>
      <c r="C77" s="48" t="s">
        <v>393</v>
      </c>
      <c r="D77" s="48" t="s">
        <v>393</v>
      </c>
      <c r="E77" s="12" t="s">
        <v>393</v>
      </c>
      <c r="F77" s="12" t="s">
        <v>393</v>
      </c>
      <c r="G77" s="13" t="s">
        <v>393</v>
      </c>
    </row>
    <row r="78" spans="1:7">
      <c r="A78" s="66" t="s">
        <v>506</v>
      </c>
      <c r="B78" s="48" t="s">
        <v>393</v>
      </c>
      <c r="C78" s="48" t="s">
        <v>393</v>
      </c>
      <c r="D78" s="48" t="s">
        <v>393</v>
      </c>
      <c r="E78" s="48" t="s">
        <v>393</v>
      </c>
      <c r="F78" s="48" t="s">
        <v>393</v>
      </c>
      <c r="G78" s="49" t="s">
        <v>393</v>
      </c>
    </row>
    <row r="79" spans="1:7">
      <c r="A79" s="66" t="s">
        <v>507</v>
      </c>
      <c r="B79" s="48" t="s">
        <v>393</v>
      </c>
      <c r="C79" s="48" t="s">
        <v>393</v>
      </c>
      <c r="D79" s="48" t="s">
        <v>393</v>
      </c>
      <c r="E79" s="48" t="s">
        <v>393</v>
      </c>
      <c r="F79" s="48" t="s">
        <v>393</v>
      </c>
      <c r="G79" s="49" t="s">
        <v>393</v>
      </c>
    </row>
    <row r="80" spans="1:7">
      <c r="A80" s="76" t="s">
        <v>508</v>
      </c>
      <c r="B80" s="77" t="s">
        <v>393</v>
      </c>
      <c r="C80" s="77" t="s">
        <v>393</v>
      </c>
      <c r="D80" s="77" t="s">
        <v>393</v>
      </c>
      <c r="E80" s="77">
        <v>18</v>
      </c>
      <c r="F80" s="77" t="s">
        <v>393</v>
      </c>
      <c r="G80" s="78">
        <v>235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509</v>
      </c>
      <c r="B82" s="48" t="s">
        <v>393</v>
      </c>
      <c r="C82" s="48" t="s">
        <v>393</v>
      </c>
      <c r="D82" s="48" t="s">
        <v>393</v>
      </c>
      <c r="E82" s="48" t="s">
        <v>393</v>
      </c>
      <c r="F82" s="48" t="s">
        <v>393</v>
      </c>
      <c r="G82" s="49" t="s">
        <v>393</v>
      </c>
    </row>
    <row r="83" spans="1:7">
      <c r="A83" s="66" t="s">
        <v>510</v>
      </c>
      <c r="B83" s="48" t="s">
        <v>393</v>
      </c>
      <c r="C83" s="48" t="s">
        <v>393</v>
      </c>
      <c r="D83" s="48" t="s">
        <v>393</v>
      </c>
      <c r="E83" s="48" t="s">
        <v>393</v>
      </c>
      <c r="F83" s="48" t="s">
        <v>393</v>
      </c>
      <c r="G83" s="49" t="s">
        <v>393</v>
      </c>
    </row>
    <row r="84" spans="1:7">
      <c r="A84" s="76" t="s">
        <v>511</v>
      </c>
      <c r="B84" s="77" t="s">
        <v>393</v>
      </c>
      <c r="C84" s="77" t="s">
        <v>393</v>
      </c>
      <c r="D84" s="77" t="s">
        <v>393</v>
      </c>
      <c r="E84" s="77" t="s">
        <v>393</v>
      </c>
      <c r="F84" s="77" t="s">
        <v>393</v>
      </c>
      <c r="G84" s="78" t="s">
        <v>393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512</v>
      </c>
      <c r="B86" s="55">
        <v>8213</v>
      </c>
      <c r="C86" s="55">
        <v>701995</v>
      </c>
      <c r="D86" s="55">
        <v>76987</v>
      </c>
      <c r="E86" s="55">
        <v>2300</v>
      </c>
      <c r="F86" s="55">
        <v>12027</v>
      </c>
      <c r="G86" s="56">
        <v>45329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Hoja414">
    <pageSetUpPr fitToPage="1"/>
  </sheetPr>
  <dimension ref="A1:J87"/>
  <sheetViews>
    <sheetView topLeftCell="A49"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7" width="16.7109375" style="240" customWidth="1"/>
    <col min="8" max="9" width="12.7109375" style="240" customWidth="1"/>
    <col min="10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3" spans="1:10" s="91" customFormat="1" ht="15">
      <c r="A3" s="1545" t="s">
        <v>1235</v>
      </c>
      <c r="B3" s="1545"/>
      <c r="C3" s="1545"/>
      <c r="D3" s="1545"/>
      <c r="E3" s="1545"/>
      <c r="F3" s="1545"/>
      <c r="G3" s="1545"/>
    </row>
    <row r="4" spans="1:10" s="91" customFormat="1" ht="15">
      <c r="A4" s="1545" t="s">
        <v>1458</v>
      </c>
      <c r="B4" s="1545"/>
      <c r="C4" s="1545"/>
      <c r="D4" s="1545"/>
      <c r="E4" s="1545"/>
      <c r="F4" s="1545"/>
      <c r="G4" s="1545"/>
    </row>
    <row r="5" spans="1:10" s="91" customFormat="1" ht="13.5" customHeight="1" thickBot="1">
      <c r="A5" s="298"/>
      <c r="B5" s="298"/>
      <c r="C5" s="298"/>
      <c r="D5" s="298"/>
      <c r="E5" s="298"/>
      <c r="F5" s="298"/>
      <c r="G5" s="298"/>
    </row>
    <row r="6" spans="1:10" ht="25.5" customHeight="1">
      <c r="A6" s="1548" t="s">
        <v>448</v>
      </c>
      <c r="B6" s="1563" t="s">
        <v>1229</v>
      </c>
      <c r="C6" s="1532"/>
      <c r="D6" s="1533"/>
      <c r="E6" s="1531" t="s">
        <v>1056</v>
      </c>
      <c r="F6" s="1532"/>
      <c r="G6" s="1532"/>
      <c r="H6" s="37"/>
    </row>
    <row r="7" spans="1:10" ht="19.5" customHeight="1">
      <c r="A7" s="1549"/>
      <c r="B7" s="262" t="s">
        <v>373</v>
      </c>
      <c r="C7" s="262" t="s">
        <v>1089</v>
      </c>
      <c r="D7" s="262" t="s">
        <v>374</v>
      </c>
      <c r="E7" s="262" t="s">
        <v>373</v>
      </c>
      <c r="F7" s="262" t="s">
        <v>1089</v>
      </c>
      <c r="G7" s="735" t="s">
        <v>374</v>
      </c>
      <c r="I7" s="37"/>
      <c r="J7" s="37"/>
    </row>
    <row r="8" spans="1:10" ht="13.5" thickBot="1">
      <c r="A8" s="1549"/>
      <c r="B8" s="263" t="s">
        <v>383</v>
      </c>
      <c r="C8" s="263" t="s">
        <v>1092</v>
      </c>
      <c r="D8" s="263" t="s">
        <v>526</v>
      </c>
      <c r="E8" s="263" t="s">
        <v>383</v>
      </c>
      <c r="F8" s="263" t="s">
        <v>1092</v>
      </c>
      <c r="G8" s="272" t="s">
        <v>526</v>
      </c>
      <c r="I8" s="37"/>
      <c r="J8" s="37"/>
    </row>
    <row r="9" spans="1:10" ht="27" customHeight="1">
      <c r="A9" s="75" t="s">
        <v>452</v>
      </c>
      <c r="B9" s="126">
        <v>704</v>
      </c>
      <c r="C9" s="126" t="s">
        <v>393</v>
      </c>
      <c r="D9" s="126">
        <v>8549</v>
      </c>
      <c r="E9" s="126">
        <v>352</v>
      </c>
      <c r="F9" s="232">
        <v>120574</v>
      </c>
      <c r="G9" s="135">
        <v>7694</v>
      </c>
      <c r="I9" s="37"/>
      <c r="J9" s="37"/>
    </row>
    <row r="10" spans="1:10">
      <c r="A10" s="66" t="s">
        <v>453</v>
      </c>
      <c r="B10" s="85">
        <v>535</v>
      </c>
      <c r="C10" s="48" t="s">
        <v>393</v>
      </c>
      <c r="D10" s="85">
        <v>6881</v>
      </c>
      <c r="E10" s="12">
        <v>267</v>
      </c>
      <c r="F10" s="85">
        <v>31032</v>
      </c>
      <c r="G10" s="13">
        <v>4129</v>
      </c>
      <c r="I10" s="37"/>
      <c r="J10" s="37"/>
    </row>
    <row r="11" spans="1:10">
      <c r="A11" s="66" t="s">
        <v>454</v>
      </c>
      <c r="B11" s="85">
        <v>303</v>
      </c>
      <c r="C11" s="48">
        <v>3106</v>
      </c>
      <c r="D11" s="85">
        <v>4287</v>
      </c>
      <c r="E11" s="12">
        <v>171</v>
      </c>
      <c r="F11" s="85">
        <v>53646</v>
      </c>
      <c r="G11" s="13">
        <v>4061</v>
      </c>
      <c r="I11" s="37"/>
      <c r="J11" s="37"/>
    </row>
    <row r="12" spans="1:10">
      <c r="A12" s="66" t="s">
        <v>455</v>
      </c>
      <c r="B12" s="85">
        <v>269</v>
      </c>
      <c r="C12" s="12" t="s">
        <v>393</v>
      </c>
      <c r="D12" s="12">
        <v>3581</v>
      </c>
      <c r="E12" s="12">
        <v>135</v>
      </c>
      <c r="F12" s="12">
        <v>33000</v>
      </c>
      <c r="G12" s="13">
        <v>2899</v>
      </c>
      <c r="I12" s="37"/>
      <c r="J12" s="37"/>
    </row>
    <row r="13" spans="1:10">
      <c r="A13" s="76" t="s">
        <v>456</v>
      </c>
      <c r="B13" s="77">
        <v>1811</v>
      </c>
      <c r="C13" s="77">
        <v>3106</v>
      </c>
      <c r="D13" s="77">
        <v>23298</v>
      </c>
      <c r="E13" s="77">
        <v>925</v>
      </c>
      <c r="F13" s="77">
        <v>238252</v>
      </c>
      <c r="G13" s="78">
        <v>18783</v>
      </c>
      <c r="I13" s="47"/>
      <c r="J13" s="37"/>
    </row>
    <row r="14" spans="1:10">
      <c r="A14" s="68"/>
      <c r="B14" s="73"/>
      <c r="C14" s="73"/>
      <c r="D14" s="73"/>
      <c r="E14" s="73"/>
      <c r="F14" s="73"/>
      <c r="G14" s="74"/>
      <c r="I14" s="47"/>
      <c r="J14" s="37"/>
    </row>
    <row r="15" spans="1:10">
      <c r="A15" s="76" t="s">
        <v>457</v>
      </c>
      <c r="B15" s="77" t="s">
        <v>393</v>
      </c>
      <c r="C15" s="77" t="s">
        <v>393</v>
      </c>
      <c r="D15" s="77" t="s">
        <v>393</v>
      </c>
      <c r="E15" s="77">
        <v>223</v>
      </c>
      <c r="F15" s="77">
        <v>40000</v>
      </c>
      <c r="G15" s="78">
        <v>1800</v>
      </c>
      <c r="I15" s="47"/>
      <c r="J15" s="37"/>
    </row>
    <row r="16" spans="1:10">
      <c r="A16" s="68"/>
      <c r="B16" s="73"/>
      <c r="C16" s="73"/>
      <c r="D16" s="73"/>
      <c r="E16" s="73"/>
      <c r="F16" s="73"/>
      <c r="G16" s="74"/>
      <c r="I16" s="47"/>
      <c r="J16" s="37"/>
    </row>
    <row r="17" spans="1:10">
      <c r="A17" s="76" t="s">
        <v>458</v>
      </c>
      <c r="B17" s="77" t="s">
        <v>393</v>
      </c>
      <c r="C17" s="77" t="s">
        <v>393</v>
      </c>
      <c r="D17" s="77" t="s">
        <v>393</v>
      </c>
      <c r="E17" s="77">
        <v>2</v>
      </c>
      <c r="F17" s="77">
        <v>3500</v>
      </c>
      <c r="G17" s="78">
        <v>79</v>
      </c>
      <c r="I17" s="47"/>
      <c r="J17" s="37"/>
    </row>
    <row r="18" spans="1:10">
      <c r="A18" s="66"/>
      <c r="B18" s="48"/>
      <c r="C18" s="48"/>
      <c r="D18" s="48"/>
      <c r="E18" s="48"/>
      <c r="F18" s="48"/>
      <c r="G18" s="49"/>
      <c r="I18" s="37"/>
      <c r="J18" s="37"/>
    </row>
    <row r="19" spans="1:10">
      <c r="A19" s="66" t="s">
        <v>537</v>
      </c>
      <c r="B19" s="48" t="s">
        <v>393</v>
      </c>
      <c r="C19" s="85">
        <v>7425</v>
      </c>
      <c r="D19" s="85">
        <v>92</v>
      </c>
      <c r="E19" s="85">
        <v>66</v>
      </c>
      <c r="F19" s="85">
        <v>34717</v>
      </c>
      <c r="G19" s="128">
        <v>669</v>
      </c>
      <c r="I19" s="37"/>
      <c r="J19" s="37"/>
    </row>
    <row r="20" spans="1:10">
      <c r="A20" s="66" t="s">
        <v>460</v>
      </c>
      <c r="B20" s="12">
        <v>32</v>
      </c>
      <c r="C20" s="12" t="s">
        <v>393</v>
      </c>
      <c r="D20" s="12" t="s">
        <v>393</v>
      </c>
      <c r="E20" s="85">
        <v>152</v>
      </c>
      <c r="F20" s="85">
        <v>2000</v>
      </c>
      <c r="G20" s="128">
        <v>1910</v>
      </c>
      <c r="I20" s="37"/>
      <c r="J20" s="37"/>
    </row>
    <row r="21" spans="1:10">
      <c r="A21" s="66" t="s">
        <v>461</v>
      </c>
      <c r="B21" s="12">
        <v>140</v>
      </c>
      <c r="C21" s="12" t="s">
        <v>393</v>
      </c>
      <c r="D21" s="12" t="s">
        <v>393</v>
      </c>
      <c r="E21" s="85">
        <v>70</v>
      </c>
      <c r="F21" s="85">
        <v>79922</v>
      </c>
      <c r="G21" s="128">
        <v>2316</v>
      </c>
      <c r="I21" s="37"/>
      <c r="J21" s="37"/>
    </row>
    <row r="22" spans="1:10">
      <c r="A22" s="76" t="s">
        <v>462</v>
      </c>
      <c r="B22" s="77">
        <v>172</v>
      </c>
      <c r="C22" s="77">
        <v>7425</v>
      </c>
      <c r="D22" s="77">
        <v>92</v>
      </c>
      <c r="E22" s="77">
        <v>288</v>
      </c>
      <c r="F22" s="77">
        <v>116639</v>
      </c>
      <c r="G22" s="78">
        <v>4895</v>
      </c>
      <c r="I22" s="47"/>
      <c r="J22" s="37"/>
    </row>
    <row r="23" spans="1:10">
      <c r="A23" s="68"/>
      <c r="B23" s="73"/>
      <c r="C23" s="73"/>
      <c r="D23" s="73"/>
      <c r="E23" s="73"/>
      <c r="F23" s="73"/>
      <c r="G23" s="74"/>
      <c r="I23" s="47"/>
      <c r="J23" s="37"/>
    </row>
    <row r="24" spans="1:10">
      <c r="A24" s="76" t="s">
        <v>463</v>
      </c>
      <c r="B24" s="77">
        <v>364</v>
      </c>
      <c r="C24" s="77">
        <v>7320</v>
      </c>
      <c r="D24" s="77">
        <v>13104</v>
      </c>
      <c r="E24" s="77">
        <v>165</v>
      </c>
      <c r="F24" s="77">
        <v>10320</v>
      </c>
      <c r="G24" s="78">
        <v>3679</v>
      </c>
      <c r="I24" s="47"/>
      <c r="J24" s="37"/>
    </row>
    <row r="25" spans="1:10">
      <c r="A25" s="68"/>
      <c r="B25" s="73"/>
      <c r="C25" s="73"/>
      <c r="D25" s="73"/>
      <c r="E25" s="73"/>
      <c r="F25" s="73"/>
      <c r="G25" s="74"/>
      <c r="I25" s="47"/>
      <c r="J25" s="37"/>
    </row>
    <row r="26" spans="1:10">
      <c r="A26" s="76" t="s">
        <v>464</v>
      </c>
      <c r="B26" s="77">
        <v>187</v>
      </c>
      <c r="C26" s="77" t="s">
        <v>393</v>
      </c>
      <c r="D26" s="77">
        <v>3950</v>
      </c>
      <c r="E26" s="77">
        <v>30</v>
      </c>
      <c r="F26" s="77" t="s">
        <v>393</v>
      </c>
      <c r="G26" s="78">
        <v>523</v>
      </c>
      <c r="I26" s="47"/>
      <c r="J26" s="37"/>
    </row>
    <row r="27" spans="1:10">
      <c r="A27" s="66"/>
      <c r="B27" s="48"/>
      <c r="C27" s="48"/>
      <c r="D27" s="48"/>
      <c r="E27" s="48"/>
      <c r="F27" s="48"/>
      <c r="G27" s="49"/>
      <c r="I27" s="37"/>
      <c r="J27" s="37"/>
    </row>
    <row r="28" spans="1:10">
      <c r="A28" s="66" t="s">
        <v>465</v>
      </c>
      <c r="B28" s="85">
        <v>440</v>
      </c>
      <c r="C28" s="48" t="s">
        <v>393</v>
      </c>
      <c r="D28" s="85">
        <v>12230</v>
      </c>
      <c r="E28" s="48">
        <v>267</v>
      </c>
      <c r="F28" s="48" t="s">
        <v>393</v>
      </c>
      <c r="G28" s="49">
        <v>7381</v>
      </c>
      <c r="I28" s="37"/>
      <c r="J28" s="37"/>
    </row>
    <row r="29" spans="1:10">
      <c r="A29" s="66" t="s">
        <v>466</v>
      </c>
      <c r="B29" s="48" t="s">
        <v>393</v>
      </c>
      <c r="C29" s="48" t="s">
        <v>393</v>
      </c>
      <c r="D29" s="48" t="s">
        <v>393</v>
      </c>
      <c r="E29" s="12">
        <v>25</v>
      </c>
      <c r="F29" s="12" t="s">
        <v>393</v>
      </c>
      <c r="G29" s="13">
        <v>847</v>
      </c>
      <c r="I29" s="37"/>
      <c r="J29" s="37"/>
    </row>
    <row r="30" spans="1:10">
      <c r="A30" s="66" t="s">
        <v>467</v>
      </c>
      <c r="B30" s="85">
        <v>1691</v>
      </c>
      <c r="C30" s="48" t="s">
        <v>393</v>
      </c>
      <c r="D30" s="85">
        <v>48050</v>
      </c>
      <c r="E30" s="12">
        <v>703</v>
      </c>
      <c r="F30" s="48" t="s">
        <v>393</v>
      </c>
      <c r="G30" s="13">
        <v>19959</v>
      </c>
      <c r="I30" s="37"/>
      <c r="J30" s="37"/>
    </row>
    <row r="31" spans="1:10" s="347" customFormat="1">
      <c r="A31" s="76" t="s">
        <v>468</v>
      </c>
      <c r="B31" s="77">
        <v>2131</v>
      </c>
      <c r="C31" s="77" t="s">
        <v>393</v>
      </c>
      <c r="D31" s="77">
        <v>60280</v>
      </c>
      <c r="E31" s="77">
        <v>995</v>
      </c>
      <c r="F31" s="77" t="s">
        <v>393</v>
      </c>
      <c r="G31" s="78">
        <v>28187</v>
      </c>
      <c r="I31" s="47"/>
      <c r="J31" s="47"/>
    </row>
    <row r="32" spans="1:10">
      <c r="A32" s="66"/>
      <c r="B32" s="48"/>
      <c r="C32" s="48"/>
      <c r="D32" s="48"/>
      <c r="E32" s="48"/>
      <c r="F32" s="48"/>
      <c r="G32" s="49"/>
      <c r="I32" s="37"/>
      <c r="J32" s="37"/>
    </row>
    <row r="33" spans="1:10">
      <c r="A33" s="66" t="s">
        <v>469</v>
      </c>
      <c r="B33" s="85">
        <v>27</v>
      </c>
      <c r="C33" s="85" t="s">
        <v>393</v>
      </c>
      <c r="D33" s="85">
        <v>570</v>
      </c>
      <c r="E33" s="83">
        <v>45</v>
      </c>
      <c r="F33" s="83" t="s">
        <v>393</v>
      </c>
      <c r="G33" s="84">
        <v>965</v>
      </c>
      <c r="I33" s="37"/>
      <c r="J33" s="37"/>
    </row>
    <row r="34" spans="1:10">
      <c r="A34" s="66" t="s">
        <v>470</v>
      </c>
      <c r="B34" s="85">
        <v>1042</v>
      </c>
      <c r="C34" s="48" t="s">
        <v>393</v>
      </c>
      <c r="D34" s="85">
        <v>39874</v>
      </c>
      <c r="E34" s="83">
        <v>1270</v>
      </c>
      <c r="F34" s="48" t="s">
        <v>393</v>
      </c>
      <c r="G34" s="84">
        <v>43499</v>
      </c>
      <c r="I34" s="37"/>
      <c r="J34" s="37"/>
    </row>
    <row r="35" spans="1:10">
      <c r="A35" s="66" t="s">
        <v>471</v>
      </c>
      <c r="B35" s="85">
        <v>4115</v>
      </c>
      <c r="C35" s="85" t="s">
        <v>393</v>
      </c>
      <c r="D35" s="85">
        <v>129853</v>
      </c>
      <c r="E35" s="83">
        <v>2441</v>
      </c>
      <c r="F35" s="83" t="s">
        <v>393</v>
      </c>
      <c r="G35" s="84">
        <v>62897</v>
      </c>
      <c r="I35" s="37"/>
      <c r="J35" s="37"/>
    </row>
    <row r="36" spans="1:10">
      <c r="A36" s="66" t="s">
        <v>472</v>
      </c>
      <c r="B36" s="85">
        <v>18</v>
      </c>
      <c r="C36" s="48" t="s">
        <v>393</v>
      </c>
      <c r="D36" s="85">
        <v>372</v>
      </c>
      <c r="E36" s="83">
        <v>43</v>
      </c>
      <c r="F36" s="83" t="s">
        <v>393</v>
      </c>
      <c r="G36" s="84">
        <v>901</v>
      </c>
      <c r="I36" s="37"/>
      <c r="J36" s="37"/>
    </row>
    <row r="37" spans="1:10">
      <c r="A37" s="76" t="s">
        <v>473</v>
      </c>
      <c r="B37" s="77">
        <v>5202</v>
      </c>
      <c r="C37" s="77" t="s">
        <v>393</v>
      </c>
      <c r="D37" s="77">
        <v>170669</v>
      </c>
      <c r="E37" s="77">
        <v>3799</v>
      </c>
      <c r="F37" s="77" t="s">
        <v>393</v>
      </c>
      <c r="G37" s="78">
        <v>108262</v>
      </c>
      <c r="I37" s="47"/>
      <c r="J37" s="37"/>
    </row>
    <row r="38" spans="1:10">
      <c r="A38" s="68"/>
      <c r="B38" s="73"/>
      <c r="C38" s="73"/>
      <c r="D38" s="73"/>
      <c r="E38" s="73"/>
      <c r="F38" s="73"/>
      <c r="G38" s="74"/>
      <c r="I38" s="47"/>
      <c r="J38" s="37"/>
    </row>
    <row r="39" spans="1:10">
      <c r="A39" s="76" t="s">
        <v>474</v>
      </c>
      <c r="B39" s="77">
        <v>38</v>
      </c>
      <c r="C39" s="77" t="s">
        <v>393</v>
      </c>
      <c r="D39" s="77">
        <v>988</v>
      </c>
      <c r="E39" s="77">
        <v>28</v>
      </c>
      <c r="F39" s="77" t="s">
        <v>393</v>
      </c>
      <c r="G39" s="78">
        <v>287</v>
      </c>
      <c r="I39" s="47"/>
      <c r="J39" s="37"/>
    </row>
    <row r="40" spans="1:10">
      <c r="A40" s="66"/>
      <c r="B40" s="48"/>
      <c r="C40" s="48"/>
      <c r="D40" s="48"/>
      <c r="E40" s="48"/>
      <c r="F40" s="48"/>
      <c r="G40" s="49"/>
      <c r="I40" s="37"/>
      <c r="J40" s="37"/>
    </row>
    <row r="41" spans="1:10">
      <c r="A41" s="66" t="s">
        <v>538</v>
      </c>
      <c r="B41" s="85">
        <v>13</v>
      </c>
      <c r="C41" s="85">
        <v>5290</v>
      </c>
      <c r="D41" s="85">
        <v>199</v>
      </c>
      <c r="E41" s="12" t="s">
        <v>393</v>
      </c>
      <c r="F41" s="85">
        <v>2611</v>
      </c>
      <c r="G41" s="13">
        <v>57</v>
      </c>
      <c r="I41" s="37"/>
      <c r="J41" s="37"/>
    </row>
    <row r="42" spans="1:10">
      <c r="A42" s="66" t="s">
        <v>476</v>
      </c>
      <c r="B42" s="85">
        <v>85</v>
      </c>
      <c r="C42" s="85">
        <v>14075</v>
      </c>
      <c r="D42" s="85">
        <v>564</v>
      </c>
      <c r="E42" s="12">
        <v>366</v>
      </c>
      <c r="F42" s="12">
        <v>26085</v>
      </c>
      <c r="G42" s="13">
        <v>2098</v>
      </c>
      <c r="I42" s="37"/>
      <c r="J42" s="37"/>
    </row>
    <row r="43" spans="1:10">
      <c r="A43" s="66" t="s">
        <v>477</v>
      </c>
      <c r="B43" s="85">
        <v>160</v>
      </c>
      <c r="C43" s="85">
        <v>25130</v>
      </c>
      <c r="D43" s="85">
        <v>3131</v>
      </c>
      <c r="E43" s="12">
        <v>203</v>
      </c>
      <c r="F43" s="12">
        <v>98330</v>
      </c>
      <c r="G43" s="13">
        <v>6283</v>
      </c>
      <c r="I43" s="37"/>
      <c r="J43" s="37"/>
    </row>
    <row r="44" spans="1:10">
      <c r="A44" s="66" t="s">
        <v>478</v>
      </c>
      <c r="B44" s="85">
        <v>10</v>
      </c>
      <c r="C44" s="85">
        <v>11112</v>
      </c>
      <c r="D44" s="85">
        <v>666</v>
      </c>
      <c r="E44" s="12">
        <v>8</v>
      </c>
      <c r="F44" s="12">
        <v>17216</v>
      </c>
      <c r="G44" s="13">
        <v>576</v>
      </c>
      <c r="I44" s="37"/>
      <c r="J44" s="37"/>
    </row>
    <row r="45" spans="1:10">
      <c r="A45" s="66" t="s">
        <v>479</v>
      </c>
      <c r="B45" s="85">
        <v>10</v>
      </c>
      <c r="C45" s="85">
        <v>525</v>
      </c>
      <c r="D45" s="85">
        <v>27</v>
      </c>
      <c r="E45" s="12">
        <v>20</v>
      </c>
      <c r="F45" s="12">
        <v>10000</v>
      </c>
      <c r="G45" s="13">
        <v>53</v>
      </c>
      <c r="I45" s="37"/>
      <c r="J45" s="37"/>
    </row>
    <row r="46" spans="1:10">
      <c r="A46" s="66" t="s">
        <v>480</v>
      </c>
      <c r="B46" s="48" t="s">
        <v>393</v>
      </c>
      <c r="C46" s="48" t="s">
        <v>393</v>
      </c>
      <c r="D46" s="48" t="s">
        <v>393</v>
      </c>
      <c r="E46" s="85">
        <v>21</v>
      </c>
      <c r="F46" s="85">
        <v>2100</v>
      </c>
      <c r="G46" s="128">
        <v>100</v>
      </c>
      <c r="I46" s="37"/>
      <c r="J46" s="37"/>
    </row>
    <row r="47" spans="1:10">
      <c r="A47" s="66" t="s">
        <v>481</v>
      </c>
      <c r="B47" s="85">
        <v>252</v>
      </c>
      <c r="C47" s="48" t="s">
        <v>393</v>
      </c>
      <c r="D47" s="85">
        <v>10000</v>
      </c>
      <c r="E47" s="12">
        <v>320</v>
      </c>
      <c r="F47" s="12" t="s">
        <v>393</v>
      </c>
      <c r="G47" s="13">
        <v>5700</v>
      </c>
      <c r="I47" s="37"/>
      <c r="J47" s="37"/>
    </row>
    <row r="48" spans="1:10">
      <c r="A48" s="66" t="s">
        <v>482</v>
      </c>
      <c r="B48" s="85">
        <v>11</v>
      </c>
      <c r="C48" s="85">
        <v>85</v>
      </c>
      <c r="D48" s="85">
        <v>31</v>
      </c>
      <c r="E48" s="12" t="s">
        <v>393</v>
      </c>
      <c r="F48" s="12">
        <v>50</v>
      </c>
      <c r="G48" s="13">
        <v>2</v>
      </c>
      <c r="I48" s="37"/>
      <c r="J48" s="37"/>
    </row>
    <row r="49" spans="1:10">
      <c r="A49" s="66" t="s">
        <v>483</v>
      </c>
      <c r="B49" s="85">
        <v>125</v>
      </c>
      <c r="C49" s="48" t="s">
        <v>393</v>
      </c>
      <c r="D49" s="85">
        <v>2411</v>
      </c>
      <c r="E49" s="12">
        <v>63</v>
      </c>
      <c r="F49" s="12" t="s">
        <v>393</v>
      </c>
      <c r="G49" s="13">
        <v>1662</v>
      </c>
      <c r="I49" s="37"/>
      <c r="J49" s="37"/>
    </row>
    <row r="50" spans="1:10">
      <c r="A50" s="76" t="s">
        <v>484</v>
      </c>
      <c r="B50" s="77">
        <v>666</v>
      </c>
      <c r="C50" s="77">
        <v>56217</v>
      </c>
      <c r="D50" s="77">
        <v>17029</v>
      </c>
      <c r="E50" s="77">
        <v>1001</v>
      </c>
      <c r="F50" s="77">
        <v>156392</v>
      </c>
      <c r="G50" s="78">
        <v>16531</v>
      </c>
      <c r="I50" s="37"/>
      <c r="J50" s="37"/>
    </row>
    <row r="51" spans="1:10">
      <c r="A51" s="68"/>
      <c r="B51" s="73"/>
      <c r="C51" s="73"/>
      <c r="D51" s="73"/>
      <c r="E51" s="73"/>
      <c r="F51" s="73"/>
      <c r="G51" s="74"/>
      <c r="I51" s="47"/>
      <c r="J51" s="37"/>
    </row>
    <row r="52" spans="1:10">
      <c r="A52" s="76" t="s">
        <v>485</v>
      </c>
      <c r="B52" s="77">
        <v>1</v>
      </c>
      <c r="C52" s="77">
        <v>900</v>
      </c>
      <c r="D52" s="77">
        <v>25</v>
      </c>
      <c r="E52" s="77">
        <v>10</v>
      </c>
      <c r="F52" s="77">
        <v>7547</v>
      </c>
      <c r="G52" s="78">
        <v>189</v>
      </c>
      <c r="I52" s="47"/>
      <c r="J52" s="37"/>
    </row>
    <row r="53" spans="1:10">
      <c r="A53" s="66"/>
      <c r="B53" s="48"/>
      <c r="C53" s="48"/>
      <c r="D53" s="48"/>
      <c r="E53" s="48"/>
      <c r="F53" s="48"/>
      <c r="G53" s="49"/>
      <c r="I53" s="47"/>
      <c r="J53" s="37"/>
    </row>
    <row r="54" spans="1:10">
      <c r="A54" s="66" t="s">
        <v>486</v>
      </c>
      <c r="B54" s="48" t="s">
        <v>393</v>
      </c>
      <c r="C54" s="48" t="s">
        <v>393</v>
      </c>
      <c r="D54" s="48" t="s">
        <v>393</v>
      </c>
      <c r="E54" s="12">
        <v>25</v>
      </c>
      <c r="F54" s="48" t="s">
        <v>393</v>
      </c>
      <c r="G54" s="13">
        <v>420</v>
      </c>
      <c r="I54" s="37"/>
      <c r="J54" s="37"/>
    </row>
    <row r="55" spans="1:10">
      <c r="A55" s="66" t="s">
        <v>487</v>
      </c>
      <c r="B55" s="48" t="s">
        <v>393</v>
      </c>
      <c r="C55" s="48" t="s">
        <v>393</v>
      </c>
      <c r="D55" s="48" t="s">
        <v>393</v>
      </c>
      <c r="E55" s="85">
        <v>89</v>
      </c>
      <c r="F55" s="85">
        <v>77</v>
      </c>
      <c r="G55" s="128">
        <v>1160</v>
      </c>
      <c r="I55" s="37"/>
      <c r="J55" s="37"/>
    </row>
    <row r="56" spans="1:10">
      <c r="A56" s="66" t="s">
        <v>488</v>
      </c>
      <c r="B56" s="48" t="s">
        <v>393</v>
      </c>
      <c r="C56" s="48" t="s">
        <v>393</v>
      </c>
      <c r="D56" s="48" t="s">
        <v>393</v>
      </c>
      <c r="E56" s="12">
        <v>137</v>
      </c>
      <c r="F56" s="85">
        <v>27400</v>
      </c>
      <c r="G56" s="13">
        <v>1123</v>
      </c>
      <c r="I56" s="37"/>
      <c r="J56" s="37"/>
    </row>
    <row r="57" spans="1:10">
      <c r="A57" s="66" t="s">
        <v>489</v>
      </c>
      <c r="B57" s="48" t="s">
        <v>393</v>
      </c>
      <c r="C57" s="48" t="s">
        <v>393</v>
      </c>
      <c r="D57" s="48" t="s">
        <v>393</v>
      </c>
      <c r="E57" s="12">
        <v>57</v>
      </c>
      <c r="F57" s="12">
        <v>3338</v>
      </c>
      <c r="G57" s="13">
        <v>294</v>
      </c>
      <c r="I57" s="37"/>
      <c r="J57" s="37"/>
    </row>
    <row r="58" spans="1:10">
      <c r="A58" s="66" t="s">
        <v>490</v>
      </c>
      <c r="B58" s="85">
        <v>16</v>
      </c>
      <c r="C58" s="85" t="s">
        <v>393</v>
      </c>
      <c r="D58" s="85">
        <v>340</v>
      </c>
      <c r="E58" s="12">
        <v>23</v>
      </c>
      <c r="F58" s="12">
        <v>2485</v>
      </c>
      <c r="G58" s="13">
        <v>510</v>
      </c>
      <c r="I58" s="37"/>
      <c r="J58" s="37"/>
    </row>
    <row r="59" spans="1:10" s="347" customFormat="1">
      <c r="A59" s="76" t="s">
        <v>565</v>
      </c>
      <c r="B59" s="77">
        <v>16</v>
      </c>
      <c r="C59" s="77" t="s">
        <v>393</v>
      </c>
      <c r="D59" s="77">
        <v>340</v>
      </c>
      <c r="E59" s="77">
        <v>331</v>
      </c>
      <c r="F59" s="77">
        <v>33300</v>
      </c>
      <c r="G59" s="78">
        <v>3507</v>
      </c>
      <c r="I59" s="37"/>
      <c r="J59" s="47"/>
    </row>
    <row r="60" spans="1:10">
      <c r="A60" s="66"/>
      <c r="B60" s="48"/>
      <c r="C60" s="48"/>
      <c r="D60" s="48"/>
      <c r="E60" s="48"/>
      <c r="F60" s="48"/>
      <c r="G60" s="49"/>
      <c r="I60" s="47"/>
      <c r="J60" s="37"/>
    </row>
    <row r="61" spans="1:10">
      <c r="A61" s="66" t="s">
        <v>492</v>
      </c>
      <c r="B61" s="85">
        <v>65</v>
      </c>
      <c r="C61" s="85">
        <v>2500</v>
      </c>
      <c r="D61" s="85">
        <v>804</v>
      </c>
      <c r="E61" s="12">
        <v>457</v>
      </c>
      <c r="F61" s="83">
        <v>2000</v>
      </c>
      <c r="G61" s="13">
        <v>6167</v>
      </c>
      <c r="I61" s="37"/>
      <c r="J61" s="37"/>
    </row>
    <row r="62" spans="1:10">
      <c r="A62" s="66" t="s">
        <v>493</v>
      </c>
      <c r="B62" s="85">
        <v>30</v>
      </c>
      <c r="C62" s="48" t="s">
        <v>393</v>
      </c>
      <c r="D62" s="85">
        <v>181</v>
      </c>
      <c r="E62" s="12">
        <v>8</v>
      </c>
      <c r="F62" s="83" t="s">
        <v>393</v>
      </c>
      <c r="G62" s="13">
        <v>44</v>
      </c>
      <c r="I62" s="37"/>
      <c r="J62" s="37"/>
    </row>
    <row r="63" spans="1:10">
      <c r="A63" s="66" t="s">
        <v>494</v>
      </c>
      <c r="B63" s="85">
        <v>32</v>
      </c>
      <c r="C63" s="48" t="s">
        <v>393</v>
      </c>
      <c r="D63" s="85">
        <v>409</v>
      </c>
      <c r="E63" s="12">
        <v>222</v>
      </c>
      <c r="F63" s="83" t="s">
        <v>393</v>
      </c>
      <c r="G63" s="13">
        <v>2479</v>
      </c>
      <c r="I63" s="37"/>
      <c r="J63" s="37"/>
    </row>
    <row r="64" spans="1:10">
      <c r="A64" s="76" t="s">
        <v>495</v>
      </c>
      <c r="B64" s="77">
        <v>127</v>
      </c>
      <c r="C64" s="77">
        <v>2500</v>
      </c>
      <c r="D64" s="77">
        <v>1394</v>
      </c>
      <c r="E64" s="77">
        <v>687</v>
      </c>
      <c r="F64" s="77">
        <v>2000</v>
      </c>
      <c r="G64" s="78">
        <v>8690</v>
      </c>
      <c r="I64" s="37"/>
      <c r="J64" s="37"/>
    </row>
    <row r="65" spans="1:10">
      <c r="A65" s="68"/>
      <c r="B65" s="73"/>
      <c r="C65" s="73"/>
      <c r="D65" s="73"/>
      <c r="E65" s="73"/>
      <c r="F65" s="73"/>
      <c r="G65" s="74"/>
      <c r="I65" s="47"/>
      <c r="J65" s="37"/>
    </row>
    <row r="66" spans="1:10">
      <c r="A66" s="76" t="s">
        <v>496</v>
      </c>
      <c r="B66" s="77">
        <v>21</v>
      </c>
      <c r="C66" s="77" t="s">
        <v>393</v>
      </c>
      <c r="D66" s="77">
        <v>493</v>
      </c>
      <c r="E66" s="77">
        <v>28</v>
      </c>
      <c r="F66" s="77" t="s">
        <v>393</v>
      </c>
      <c r="G66" s="78">
        <v>658</v>
      </c>
      <c r="I66" s="37"/>
      <c r="J66" s="37"/>
    </row>
    <row r="67" spans="1:10">
      <c r="A67" s="66"/>
      <c r="B67" s="48"/>
      <c r="C67" s="48"/>
      <c r="D67" s="48"/>
      <c r="E67" s="48"/>
      <c r="F67" s="48"/>
      <c r="G67" s="49"/>
      <c r="I67" s="47"/>
      <c r="J67" s="37"/>
    </row>
    <row r="68" spans="1:10">
      <c r="A68" s="66" t="s">
        <v>497</v>
      </c>
      <c r="B68" s="85">
        <v>15</v>
      </c>
      <c r="C68" s="48" t="s">
        <v>393</v>
      </c>
      <c r="D68" s="85">
        <v>337</v>
      </c>
      <c r="E68" s="12" t="s">
        <v>393</v>
      </c>
      <c r="F68" s="12" t="s">
        <v>393</v>
      </c>
      <c r="G68" s="13" t="s">
        <v>393</v>
      </c>
      <c r="I68" s="37"/>
      <c r="J68" s="37"/>
    </row>
    <row r="69" spans="1:10">
      <c r="A69" s="66" t="s">
        <v>498</v>
      </c>
      <c r="B69" s="85">
        <v>7</v>
      </c>
      <c r="C69" s="48" t="s">
        <v>393</v>
      </c>
      <c r="D69" s="85">
        <v>174</v>
      </c>
      <c r="E69" s="48" t="s">
        <v>393</v>
      </c>
      <c r="F69" s="48" t="s">
        <v>393</v>
      </c>
      <c r="G69" s="49" t="s">
        <v>393</v>
      </c>
      <c r="I69" s="37"/>
      <c r="J69" s="37"/>
    </row>
    <row r="70" spans="1:10" s="347" customFormat="1">
      <c r="A70" s="76" t="s">
        <v>499</v>
      </c>
      <c r="B70" s="77">
        <v>22</v>
      </c>
      <c r="C70" s="77" t="s">
        <v>393</v>
      </c>
      <c r="D70" s="77">
        <v>511</v>
      </c>
      <c r="E70" s="77" t="s">
        <v>393</v>
      </c>
      <c r="F70" s="77" t="s">
        <v>393</v>
      </c>
      <c r="G70" s="78" t="s">
        <v>393</v>
      </c>
      <c r="I70" s="37"/>
      <c r="J70" s="47"/>
    </row>
    <row r="71" spans="1:10">
      <c r="A71" s="66"/>
      <c r="B71" s="48"/>
      <c r="C71" s="48"/>
      <c r="D71" s="48"/>
      <c r="E71" s="48"/>
      <c r="F71" s="48"/>
      <c r="G71" s="49"/>
      <c r="I71" s="47"/>
      <c r="J71" s="37"/>
    </row>
    <row r="72" spans="1:10">
      <c r="A72" s="66" t="s">
        <v>500</v>
      </c>
      <c r="B72" s="48" t="s">
        <v>393</v>
      </c>
      <c r="C72" s="48" t="s">
        <v>393</v>
      </c>
      <c r="D72" s="48" t="s">
        <v>393</v>
      </c>
      <c r="E72" s="48">
        <v>29</v>
      </c>
      <c r="F72" s="48" t="s">
        <v>393</v>
      </c>
      <c r="G72" s="49">
        <v>269</v>
      </c>
      <c r="I72" s="37"/>
      <c r="J72" s="37"/>
    </row>
    <row r="73" spans="1:10">
      <c r="A73" s="66" t="s">
        <v>501</v>
      </c>
      <c r="B73" s="85">
        <v>15</v>
      </c>
      <c r="C73" s="48" t="s">
        <v>393</v>
      </c>
      <c r="D73" s="85">
        <v>29</v>
      </c>
      <c r="E73" s="12" t="s">
        <v>393</v>
      </c>
      <c r="F73" s="48" t="s">
        <v>393</v>
      </c>
      <c r="G73" s="13" t="s">
        <v>393</v>
      </c>
      <c r="I73" s="37"/>
      <c r="J73" s="37"/>
    </row>
    <row r="74" spans="1:10">
      <c r="A74" s="66" t="s">
        <v>502</v>
      </c>
      <c r="B74" s="85">
        <v>25</v>
      </c>
      <c r="C74" s="48" t="s">
        <v>393</v>
      </c>
      <c r="D74" s="85">
        <v>372</v>
      </c>
      <c r="E74" s="12">
        <v>45</v>
      </c>
      <c r="F74" s="12" t="s">
        <v>393</v>
      </c>
      <c r="G74" s="13">
        <v>684</v>
      </c>
      <c r="I74" s="37"/>
      <c r="J74" s="37"/>
    </row>
    <row r="75" spans="1:10">
      <c r="A75" s="66" t="s">
        <v>503</v>
      </c>
      <c r="B75" s="85">
        <v>161</v>
      </c>
      <c r="C75" s="48" t="s">
        <v>393</v>
      </c>
      <c r="D75" s="85">
        <v>2428</v>
      </c>
      <c r="E75" s="12">
        <v>166</v>
      </c>
      <c r="F75" s="85">
        <v>4365</v>
      </c>
      <c r="G75" s="13">
        <v>2504</v>
      </c>
      <c r="I75" s="37"/>
      <c r="J75" s="37"/>
    </row>
    <row r="76" spans="1:10">
      <c r="A76" s="66" t="s">
        <v>504</v>
      </c>
      <c r="B76" s="85">
        <v>10</v>
      </c>
      <c r="C76" s="48" t="s">
        <v>393</v>
      </c>
      <c r="D76" s="85">
        <v>130</v>
      </c>
      <c r="E76" s="12">
        <v>15</v>
      </c>
      <c r="F76" s="48" t="s">
        <v>393</v>
      </c>
      <c r="G76" s="13">
        <v>195</v>
      </c>
      <c r="I76" s="37"/>
      <c r="J76" s="37"/>
    </row>
    <row r="77" spans="1:10">
      <c r="A77" s="66" t="s">
        <v>505</v>
      </c>
      <c r="B77" s="48" t="s">
        <v>393</v>
      </c>
      <c r="C77" s="48" t="s">
        <v>393</v>
      </c>
      <c r="D77" s="48" t="s">
        <v>393</v>
      </c>
      <c r="E77" s="12">
        <v>82</v>
      </c>
      <c r="F77" s="12" t="s">
        <v>393</v>
      </c>
      <c r="G77" s="13">
        <v>547</v>
      </c>
      <c r="I77" s="37"/>
      <c r="J77" s="37"/>
    </row>
    <row r="78" spans="1:10">
      <c r="A78" s="66" t="s">
        <v>506</v>
      </c>
      <c r="B78" s="48" t="s">
        <v>393</v>
      </c>
      <c r="C78" s="48" t="s">
        <v>393</v>
      </c>
      <c r="D78" s="48" t="s">
        <v>393</v>
      </c>
      <c r="E78" s="85">
        <v>57</v>
      </c>
      <c r="F78" s="48" t="s">
        <v>393</v>
      </c>
      <c r="G78" s="128">
        <v>557</v>
      </c>
      <c r="I78" s="37"/>
      <c r="J78" s="37"/>
    </row>
    <row r="79" spans="1:10">
      <c r="A79" s="66" t="s">
        <v>507</v>
      </c>
      <c r="B79" s="48" t="s">
        <v>393</v>
      </c>
      <c r="C79" s="48" t="s">
        <v>393</v>
      </c>
      <c r="D79" s="48" t="s">
        <v>393</v>
      </c>
      <c r="E79" s="85">
        <v>16</v>
      </c>
      <c r="F79" s="48" t="s">
        <v>393</v>
      </c>
      <c r="G79" s="49">
        <v>160</v>
      </c>
      <c r="I79" s="37"/>
      <c r="J79" s="37"/>
    </row>
    <row r="80" spans="1:10" s="347" customFormat="1">
      <c r="A80" s="76" t="s">
        <v>508</v>
      </c>
      <c r="B80" s="77">
        <v>211</v>
      </c>
      <c r="C80" s="77" t="s">
        <v>393</v>
      </c>
      <c r="D80" s="77">
        <v>2959</v>
      </c>
      <c r="E80" s="77">
        <v>410</v>
      </c>
      <c r="F80" s="77">
        <v>4365</v>
      </c>
      <c r="G80" s="78">
        <v>4916</v>
      </c>
      <c r="I80" s="37"/>
      <c r="J80" s="47"/>
    </row>
    <row r="81" spans="1:10">
      <c r="A81" s="66"/>
      <c r="B81" s="48"/>
      <c r="C81" s="48"/>
      <c r="D81" s="48"/>
      <c r="E81" s="48"/>
      <c r="F81" s="48"/>
      <c r="G81" s="49"/>
      <c r="I81" s="47"/>
      <c r="J81" s="37"/>
    </row>
    <row r="82" spans="1:10">
      <c r="A82" s="66" t="s">
        <v>509</v>
      </c>
      <c r="B82" s="85">
        <v>36</v>
      </c>
      <c r="C82" s="85">
        <v>4374</v>
      </c>
      <c r="D82" s="85">
        <v>89</v>
      </c>
      <c r="E82" s="85">
        <v>103</v>
      </c>
      <c r="F82" s="85">
        <v>12758</v>
      </c>
      <c r="G82" s="128">
        <v>1565</v>
      </c>
      <c r="I82" s="37"/>
      <c r="J82" s="37"/>
    </row>
    <row r="83" spans="1:10">
      <c r="A83" s="66" t="s">
        <v>510</v>
      </c>
      <c r="B83" s="85">
        <v>42</v>
      </c>
      <c r="C83" s="85">
        <v>11663</v>
      </c>
      <c r="D83" s="85">
        <v>211</v>
      </c>
      <c r="E83" s="85">
        <v>154</v>
      </c>
      <c r="F83" s="85">
        <v>44002</v>
      </c>
      <c r="G83" s="128">
        <v>790</v>
      </c>
      <c r="I83" s="37"/>
      <c r="J83" s="37"/>
    </row>
    <row r="84" spans="1:10" s="347" customFormat="1">
      <c r="A84" s="76" t="s">
        <v>511</v>
      </c>
      <c r="B84" s="77">
        <v>78</v>
      </c>
      <c r="C84" s="77">
        <v>16037</v>
      </c>
      <c r="D84" s="77">
        <v>300</v>
      </c>
      <c r="E84" s="77">
        <v>257</v>
      </c>
      <c r="F84" s="77">
        <v>56760</v>
      </c>
      <c r="G84" s="78">
        <v>2355</v>
      </c>
      <c r="I84" s="37"/>
      <c r="J84" s="47"/>
    </row>
    <row r="85" spans="1:10">
      <c r="A85" s="66"/>
      <c r="B85" s="48"/>
      <c r="C85" s="48"/>
      <c r="D85" s="48"/>
      <c r="E85" s="48"/>
      <c r="F85" s="48"/>
      <c r="G85" s="49"/>
      <c r="I85" s="47"/>
      <c r="J85" s="37"/>
    </row>
    <row r="86" spans="1:10" ht="13.5" thickBot="1">
      <c r="A86" s="69" t="s">
        <v>512</v>
      </c>
      <c r="B86" s="55">
        <v>11047</v>
      </c>
      <c r="C86" s="55">
        <v>93505</v>
      </c>
      <c r="D86" s="55">
        <v>295432</v>
      </c>
      <c r="E86" s="55">
        <v>9179</v>
      </c>
      <c r="F86" s="55">
        <v>669075</v>
      </c>
      <c r="G86" s="56">
        <v>203341</v>
      </c>
      <c r="I86" s="37"/>
      <c r="J86" s="37"/>
    </row>
    <row r="87" spans="1:10">
      <c r="B87" s="250"/>
      <c r="C87" s="250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Hoja268">
    <pageSetUpPr fitToPage="1"/>
  </sheetPr>
  <dimension ref="B1:K23"/>
  <sheetViews>
    <sheetView showGridLines="0" topLeftCell="A76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2" width="18.5703125" style="149" customWidth="1"/>
    <col min="3" max="9" width="21" style="149" customWidth="1"/>
    <col min="10" max="10" width="11.140625" style="149" customWidth="1"/>
    <col min="11" max="11" width="12" style="149" customWidth="1"/>
    <col min="12" max="12" width="17" style="149" customWidth="1"/>
    <col min="13" max="18" width="17.140625" style="149" customWidth="1"/>
    <col min="19" max="16384" width="11.42578125" style="149"/>
  </cols>
  <sheetData>
    <row r="1" spans="2:9" s="2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3" spans="2:9" s="3" customFormat="1" ht="15">
      <c r="B3" s="1590" t="s">
        <v>1301</v>
      </c>
      <c r="C3" s="1590"/>
      <c r="D3" s="1590"/>
      <c r="E3" s="1590"/>
      <c r="F3" s="1590"/>
      <c r="G3" s="1590"/>
      <c r="H3" s="1590"/>
      <c r="I3" s="1590"/>
    </row>
    <row r="4" spans="2:9" s="3" customFormat="1" ht="15">
      <c r="B4" s="1590" t="s">
        <v>1302</v>
      </c>
      <c r="C4" s="1590"/>
      <c r="D4" s="1590"/>
      <c r="E4" s="1590"/>
      <c r="F4" s="1590"/>
      <c r="G4" s="1590"/>
      <c r="H4" s="1590"/>
      <c r="I4" s="1590"/>
    </row>
    <row r="5" spans="2:9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9" ht="22.5" customHeight="1">
      <c r="B6" s="1673" t="s">
        <v>372</v>
      </c>
      <c r="C6" s="1119" t="s">
        <v>1120</v>
      </c>
      <c r="D6" s="793"/>
      <c r="E6" s="1656" t="s">
        <v>1134</v>
      </c>
      <c r="F6" s="730" t="s">
        <v>380</v>
      </c>
      <c r="G6" s="1125"/>
      <c r="H6" s="820" t="s">
        <v>514</v>
      </c>
      <c r="I6" s="746"/>
    </row>
    <row r="7" spans="2:9" ht="18.75" customHeight="1">
      <c r="B7" s="1674"/>
      <c r="C7" s="1121" t="s">
        <v>1135</v>
      </c>
      <c r="D7" s="797"/>
      <c r="E7" s="1657"/>
      <c r="F7" s="263" t="s">
        <v>1136</v>
      </c>
      <c r="G7" s="782" t="s">
        <v>374</v>
      </c>
      <c r="H7" s="782" t="s">
        <v>515</v>
      </c>
      <c r="I7" s="799" t="s">
        <v>375</v>
      </c>
    </row>
    <row r="8" spans="2:9" ht="24" customHeight="1">
      <c r="B8" s="1674"/>
      <c r="C8" s="262" t="s">
        <v>389</v>
      </c>
      <c r="D8" s="262" t="s">
        <v>1095</v>
      </c>
      <c r="E8" s="1657"/>
      <c r="F8" s="263" t="s">
        <v>1137</v>
      </c>
      <c r="G8" s="263" t="s">
        <v>377</v>
      </c>
      <c r="H8" s="782" t="s">
        <v>518</v>
      </c>
      <c r="I8" s="799" t="s">
        <v>378</v>
      </c>
    </row>
    <row r="9" spans="2:9" ht="13.5" thickBot="1">
      <c r="B9" s="1675"/>
      <c r="C9" s="785" t="s">
        <v>376</v>
      </c>
      <c r="D9" s="785" t="s">
        <v>376</v>
      </c>
      <c r="E9" s="1541"/>
      <c r="F9" s="264" t="s">
        <v>517</v>
      </c>
      <c r="G9" s="750"/>
      <c r="H9" s="785" t="s">
        <v>519</v>
      </c>
      <c r="I9" s="1017"/>
    </row>
    <row r="10" spans="2:9" ht="21" customHeight="1">
      <c r="B10" s="14">
        <v>2004</v>
      </c>
      <c r="C10" s="419">
        <v>35.972999999999999</v>
      </c>
      <c r="D10" s="419">
        <v>34.161000000000001</v>
      </c>
      <c r="E10" s="1379">
        <v>766.24900000000002</v>
      </c>
      <c r="F10" s="1452">
        <v>178.40841895729045</v>
      </c>
      <c r="G10" s="1391">
        <v>609.46100000000001</v>
      </c>
      <c r="H10" s="1420">
        <v>47.28</v>
      </c>
      <c r="I10" s="1377">
        <v>288153.16080000001</v>
      </c>
    </row>
    <row r="11" spans="2:9">
      <c r="B11" s="14">
        <v>2005</v>
      </c>
      <c r="C11" s="419">
        <v>33.534999999999997</v>
      </c>
      <c r="D11" s="419">
        <v>31.283999999999999</v>
      </c>
      <c r="E11" s="1379">
        <v>716.77</v>
      </c>
      <c r="F11" s="1452">
        <v>204.51636619358138</v>
      </c>
      <c r="G11" s="1391">
        <v>639.80899999999997</v>
      </c>
      <c r="H11" s="1420">
        <v>39.130000000000003</v>
      </c>
      <c r="I11" s="1377">
        <v>250357.26170000003</v>
      </c>
    </row>
    <row r="12" spans="2:9">
      <c r="B12" s="14">
        <v>2006</v>
      </c>
      <c r="C12" s="419">
        <v>33.630000000000003</v>
      </c>
      <c r="D12" s="419">
        <v>32.090000000000003</v>
      </c>
      <c r="E12" s="1379">
        <v>689.06700000000001</v>
      </c>
      <c r="F12" s="1452">
        <v>185.06014334683698</v>
      </c>
      <c r="G12" s="1391">
        <v>593.85799999999995</v>
      </c>
      <c r="H12" s="1420">
        <v>40.07</v>
      </c>
      <c r="I12" s="1377">
        <v>237958.90059999999</v>
      </c>
    </row>
    <row r="13" spans="2:9">
      <c r="B13" s="14">
        <v>2007</v>
      </c>
      <c r="C13" s="419">
        <v>31.890999999999998</v>
      </c>
      <c r="D13" s="419">
        <v>30.198</v>
      </c>
      <c r="E13" s="1379">
        <v>636.41099999999994</v>
      </c>
      <c r="F13" s="1452">
        <v>182.74322802834621</v>
      </c>
      <c r="G13" s="1391">
        <v>551.84799999999996</v>
      </c>
      <c r="H13" s="1420">
        <v>61.86</v>
      </c>
      <c r="I13" s="1377">
        <v>341373.17279999994</v>
      </c>
    </row>
    <row r="14" spans="2:9">
      <c r="B14" s="14">
        <v>2008</v>
      </c>
      <c r="C14" s="419">
        <v>29.216000000000001</v>
      </c>
      <c r="D14" s="419">
        <v>27.445</v>
      </c>
      <c r="E14" s="1379">
        <v>662.69600000000003</v>
      </c>
      <c r="F14" s="1452">
        <v>196.27436691564947</v>
      </c>
      <c r="G14" s="1391">
        <v>538.67499999999995</v>
      </c>
      <c r="H14" s="1420">
        <v>53.7</v>
      </c>
      <c r="I14" s="1377">
        <v>289268.47499999998</v>
      </c>
    </row>
    <row r="15" spans="2:9">
      <c r="B15" s="14">
        <v>2009</v>
      </c>
      <c r="C15" s="419">
        <v>27.966999999999999</v>
      </c>
      <c r="D15" s="419">
        <v>26.103999999999999</v>
      </c>
      <c r="E15" s="1379">
        <v>648.24099999999999</v>
      </c>
      <c r="F15" s="1452">
        <v>177.7386607416488</v>
      </c>
      <c r="G15" s="1391">
        <v>463.96899999999999</v>
      </c>
      <c r="H15" s="1420">
        <v>47.66</v>
      </c>
      <c r="I15" s="1377">
        <v>221127.62539999999</v>
      </c>
    </row>
    <row r="16" spans="2:9">
      <c r="B16" s="14">
        <v>2010</v>
      </c>
      <c r="C16" s="419">
        <v>27.331</v>
      </c>
      <c r="D16" s="419">
        <v>25.161999999999999</v>
      </c>
      <c r="E16" s="1379">
        <v>643.27099999999996</v>
      </c>
      <c r="F16" s="1452">
        <v>189.40704236547177</v>
      </c>
      <c r="G16" s="1391">
        <v>476.58600000000001</v>
      </c>
      <c r="H16" s="1420">
        <v>46.87</v>
      </c>
      <c r="I16" s="1377">
        <v>223375.85820000002</v>
      </c>
    </row>
    <row r="17" spans="2:11">
      <c r="B17" s="14">
        <v>2011</v>
      </c>
      <c r="C17" s="419">
        <v>27.01</v>
      </c>
      <c r="D17" s="419">
        <v>24.745000000000001</v>
      </c>
      <c r="E17" s="1379">
        <v>618.84199999999998</v>
      </c>
      <c r="F17" s="1452">
        <v>203.04465548595675</v>
      </c>
      <c r="G17" s="1391">
        <v>502.43400000000003</v>
      </c>
      <c r="H17" s="1420">
        <v>39.68</v>
      </c>
      <c r="I17" s="1377">
        <v>199365.81120000003</v>
      </c>
    </row>
    <row r="18" spans="2:11">
      <c r="B18" s="14">
        <v>2012</v>
      </c>
      <c r="C18" s="419">
        <v>25.512</v>
      </c>
      <c r="D18" s="419">
        <v>23.439</v>
      </c>
      <c r="E18" s="1379">
        <v>560.83799999999997</v>
      </c>
      <c r="F18" s="1452">
        <v>173.82482187806647</v>
      </c>
      <c r="G18" s="1391">
        <v>407.428</v>
      </c>
      <c r="H18" s="1420">
        <v>45.66</v>
      </c>
      <c r="I18" s="1377">
        <v>186031.62479999999</v>
      </c>
    </row>
    <row r="19" spans="2:11">
      <c r="B19" s="14">
        <v>2013</v>
      </c>
      <c r="C19" s="419">
        <v>24.242999999999999</v>
      </c>
      <c r="D19" s="419">
        <v>22.448</v>
      </c>
      <c r="E19" s="1379">
        <v>557.82899999999995</v>
      </c>
      <c r="F19" s="1391">
        <v>189.57590876692802</v>
      </c>
      <c r="G19" s="1391">
        <v>425.56</v>
      </c>
      <c r="H19" s="1420">
        <v>57.07</v>
      </c>
      <c r="I19" s="1377">
        <v>242867.092</v>
      </c>
    </row>
    <row r="20" spans="2:11" ht="13.5" thickBot="1">
      <c r="B20" s="297">
        <v>2014</v>
      </c>
      <c r="C20" s="425">
        <v>22.643000000000001</v>
      </c>
      <c r="D20" s="425">
        <v>21.736999999999998</v>
      </c>
      <c r="E20" s="1380">
        <v>530.08100000000002</v>
      </c>
      <c r="F20" s="1453">
        <f>+G20/D20*10</f>
        <v>171.99475548603766</v>
      </c>
      <c r="G20" s="1454">
        <v>373.86500000000001</v>
      </c>
      <c r="H20" s="1422">
        <v>44.44</v>
      </c>
      <c r="I20" s="1390">
        <v>166145.606</v>
      </c>
    </row>
    <row r="23" spans="2:11" s="21" customFormat="1" ht="15" customHeight="1">
      <c r="B23" s="582"/>
      <c r="C23" s="149"/>
      <c r="D23" s="149"/>
      <c r="E23" s="149"/>
      <c r="F23" s="149"/>
      <c r="G23" s="149"/>
      <c r="H23" s="149"/>
      <c r="I23" s="149"/>
      <c r="J23" s="149"/>
      <c r="K23" s="149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Hoja269">
    <pageSetUpPr fitToPage="1"/>
  </sheetPr>
  <dimension ref="B1:K34"/>
  <sheetViews>
    <sheetView showGridLines="0" topLeftCell="A28" zoomScaleNormal="100" zoomScaleSheetLayoutView="75" workbookViewId="0">
      <selection activeCell="G42" sqref="G42"/>
    </sheetView>
  </sheetViews>
  <sheetFormatPr baseColWidth="10" defaultRowHeight="12.75"/>
  <cols>
    <col min="1" max="1" width="11.42578125" style="240"/>
    <col min="2" max="8" width="19.28515625" style="240" customWidth="1"/>
    <col min="9" max="9" width="2.140625" style="240" customWidth="1"/>
    <col min="10" max="11" width="13.28515625" style="240" customWidth="1"/>
    <col min="12" max="12" width="11.140625" style="240" customWidth="1"/>
    <col min="13" max="13" width="12" style="240" customWidth="1"/>
    <col min="14" max="14" width="17" style="240" customWidth="1"/>
    <col min="15" max="20" width="17.140625" style="240" customWidth="1"/>
    <col min="21" max="16384" width="11.42578125" style="240"/>
  </cols>
  <sheetData>
    <row r="1" spans="2:11" s="90" customFormat="1" ht="18">
      <c r="B1" s="1552" t="s">
        <v>369</v>
      </c>
      <c r="C1" s="1552"/>
      <c r="D1" s="1552"/>
      <c r="E1" s="1552"/>
      <c r="F1" s="1552"/>
      <c r="G1" s="1552"/>
      <c r="H1" s="1552"/>
      <c r="I1" s="1509"/>
      <c r="J1" s="1509"/>
      <c r="K1" s="1509"/>
    </row>
    <row r="3" spans="2:11" ht="15">
      <c r="B3" s="1590" t="s">
        <v>1303</v>
      </c>
      <c r="C3" s="1590"/>
      <c r="D3" s="1590"/>
      <c r="E3" s="1590"/>
      <c r="F3" s="1590"/>
      <c r="G3" s="1590"/>
      <c r="H3" s="1590"/>
    </row>
    <row r="4" spans="2:11" ht="15">
      <c r="B4" s="1590" t="s">
        <v>1304</v>
      </c>
      <c r="C4" s="1590"/>
      <c r="D4" s="1590"/>
      <c r="E4" s="1590"/>
      <c r="F4" s="1590"/>
      <c r="G4" s="1590"/>
      <c r="H4" s="1590"/>
    </row>
    <row r="5" spans="2:11" ht="13.5" thickBot="1">
      <c r="B5" s="194"/>
      <c r="C5" s="571"/>
      <c r="D5" s="571"/>
      <c r="E5" s="571"/>
      <c r="F5" s="571"/>
      <c r="G5" s="571"/>
      <c r="H5" s="571"/>
    </row>
    <row r="6" spans="2:11" ht="25.5" customHeight="1">
      <c r="B6" s="1510"/>
      <c r="C6" s="1531" t="s">
        <v>1236</v>
      </c>
      <c r="D6" s="1532"/>
      <c r="E6" s="1533"/>
      <c r="F6" s="1531" t="s">
        <v>1237</v>
      </c>
      <c r="G6" s="1532"/>
      <c r="H6" s="1532"/>
    </row>
    <row r="7" spans="2:11" ht="27" customHeight="1">
      <c r="B7" s="132" t="s">
        <v>372</v>
      </c>
      <c r="C7" s="1512" t="s">
        <v>373</v>
      </c>
      <c r="D7" s="1512" t="s">
        <v>1123</v>
      </c>
      <c r="E7" s="1512" t="s">
        <v>374</v>
      </c>
      <c r="F7" s="1512" t="s">
        <v>373</v>
      </c>
      <c r="G7" s="1512" t="s">
        <v>1123</v>
      </c>
      <c r="H7" s="1511" t="s">
        <v>374</v>
      </c>
    </row>
    <row r="8" spans="2:11" ht="13.5" thickBot="1">
      <c r="B8" s="133"/>
      <c r="C8" s="1513" t="s">
        <v>376</v>
      </c>
      <c r="D8" s="1513" t="s">
        <v>1228</v>
      </c>
      <c r="E8" s="1513" t="s">
        <v>377</v>
      </c>
      <c r="F8" s="1513" t="s">
        <v>376</v>
      </c>
      <c r="G8" s="1513" t="s">
        <v>1228</v>
      </c>
      <c r="H8" s="273" t="s">
        <v>377</v>
      </c>
    </row>
    <row r="9" spans="2:11" ht="24" customHeight="1">
      <c r="B9" s="1307">
        <v>2004</v>
      </c>
      <c r="C9" s="419">
        <v>3.3570000000000002</v>
      </c>
      <c r="D9" s="12">
        <v>11.965999999999999</v>
      </c>
      <c r="E9" s="419">
        <v>56.18</v>
      </c>
      <c r="F9" s="419">
        <v>4.2910000000000004</v>
      </c>
      <c r="G9" s="12">
        <v>43.408000000000001</v>
      </c>
      <c r="H9" s="420">
        <v>75.001000000000005</v>
      </c>
    </row>
    <row r="10" spans="2:11">
      <c r="B10" s="1307">
        <v>2005</v>
      </c>
      <c r="C10" s="419">
        <v>2.9089999999999998</v>
      </c>
      <c r="D10" s="12">
        <v>7.9480000000000004</v>
      </c>
      <c r="E10" s="419">
        <v>50.170999999999999</v>
      </c>
      <c r="F10" s="419">
        <v>4.0199999999999996</v>
      </c>
      <c r="G10" s="12">
        <v>44.526000000000003</v>
      </c>
      <c r="H10" s="420">
        <v>64.230999999999995</v>
      </c>
    </row>
    <row r="11" spans="2:11">
      <c r="B11" s="1307">
        <v>2006</v>
      </c>
      <c r="C11" s="419">
        <v>2.8639999999999999</v>
      </c>
      <c r="D11" s="12">
        <v>7.9130000000000003</v>
      </c>
      <c r="E11" s="419">
        <v>45.723999999999997</v>
      </c>
      <c r="F11" s="419">
        <v>3.4630000000000001</v>
      </c>
      <c r="G11" s="12">
        <v>43.055999999999997</v>
      </c>
      <c r="H11" s="420">
        <v>56.819000000000003</v>
      </c>
    </row>
    <row r="12" spans="2:11">
      <c r="B12" s="1307">
        <v>2007</v>
      </c>
      <c r="C12" s="419">
        <v>2.863</v>
      </c>
      <c r="D12" s="12">
        <v>6.6630000000000003</v>
      </c>
      <c r="E12" s="419">
        <v>62.869</v>
      </c>
      <c r="F12" s="419">
        <v>2.9169999999999998</v>
      </c>
      <c r="G12" s="12">
        <v>42.618000000000002</v>
      </c>
      <c r="H12" s="420">
        <v>45.951999999999998</v>
      </c>
    </row>
    <row r="13" spans="2:11">
      <c r="B13" s="1307">
        <v>2008</v>
      </c>
      <c r="C13" s="419">
        <v>2.8559999999999999</v>
      </c>
      <c r="D13" s="12">
        <v>8.7210000000000001</v>
      </c>
      <c r="E13" s="419">
        <v>52.093000000000004</v>
      </c>
      <c r="F13" s="419">
        <v>3.0950000000000002</v>
      </c>
      <c r="G13" s="12">
        <v>46.554000000000002</v>
      </c>
      <c r="H13" s="420">
        <v>55.116</v>
      </c>
    </row>
    <row r="14" spans="2:11">
      <c r="B14" s="1307">
        <v>2009</v>
      </c>
      <c r="C14" s="419">
        <v>2.2570000000000001</v>
      </c>
      <c r="D14" s="12">
        <v>7.9790000000000001</v>
      </c>
      <c r="E14" s="419">
        <v>39.316000000000003</v>
      </c>
      <c r="F14" s="419">
        <v>2.9569999999999999</v>
      </c>
      <c r="G14" s="12">
        <v>41.768999999999998</v>
      </c>
      <c r="H14" s="420">
        <v>49.63</v>
      </c>
    </row>
    <row r="15" spans="2:11">
      <c r="B15" s="1307">
        <v>2010</v>
      </c>
      <c r="C15" s="419">
        <v>2.0950000000000002</v>
      </c>
      <c r="D15" s="12">
        <v>10.25</v>
      </c>
      <c r="E15" s="419">
        <v>40.423000000000002</v>
      </c>
      <c r="F15" s="419">
        <v>2.86</v>
      </c>
      <c r="G15" s="12">
        <v>41.677999999999997</v>
      </c>
      <c r="H15" s="420">
        <v>52.774000000000001</v>
      </c>
    </row>
    <row r="16" spans="2:11">
      <c r="B16" s="1307">
        <v>2011</v>
      </c>
      <c r="C16" s="419">
        <v>1.9019999999999999</v>
      </c>
      <c r="D16" s="12">
        <v>5.6310000000000002</v>
      </c>
      <c r="E16" s="419">
        <v>40.817</v>
      </c>
      <c r="F16" s="419">
        <v>2.6760000000000002</v>
      </c>
      <c r="G16" s="12">
        <v>41.362000000000002</v>
      </c>
      <c r="H16" s="420">
        <v>39.826999999999998</v>
      </c>
    </row>
    <row r="17" spans="2:8">
      <c r="B17" s="1307">
        <v>2012</v>
      </c>
      <c r="C17" s="419">
        <v>1.2749999999999999</v>
      </c>
      <c r="D17" s="12">
        <v>4.5679999999999996</v>
      </c>
      <c r="E17" s="419">
        <v>30.46</v>
      </c>
      <c r="F17" s="419">
        <v>2.492</v>
      </c>
      <c r="G17" s="12">
        <v>33.075000000000003</v>
      </c>
      <c r="H17" s="420">
        <v>43.201999999999998</v>
      </c>
    </row>
    <row r="18" spans="2:8">
      <c r="B18" s="1307">
        <v>2013</v>
      </c>
      <c r="C18" s="419">
        <v>1.2130000000000001</v>
      </c>
      <c r="D18" s="12">
        <v>4.4939999999999998</v>
      </c>
      <c r="E18" s="419">
        <v>27.427</v>
      </c>
      <c r="F18" s="419">
        <v>2.4169999999999998</v>
      </c>
      <c r="G18" s="12">
        <v>31.391999999999999</v>
      </c>
      <c r="H18" s="420">
        <v>38.787999999999997</v>
      </c>
    </row>
    <row r="19" spans="2:8" ht="13.5" thickBot="1">
      <c r="B19" s="1306">
        <v>2014</v>
      </c>
      <c r="C19" s="425">
        <v>1.1830000000000001</v>
      </c>
      <c r="D19" s="335">
        <v>4.3979999999999997</v>
      </c>
      <c r="E19" s="425">
        <v>25.125</v>
      </c>
      <c r="F19" s="425">
        <v>2.165</v>
      </c>
      <c r="G19" s="335">
        <v>29.01</v>
      </c>
      <c r="H19" s="421">
        <v>37.014000000000003</v>
      </c>
    </row>
    <row r="20" spans="2:8" ht="13.5" thickBot="1">
      <c r="B20" s="348"/>
      <c r="C20" s="348"/>
      <c r="D20" s="348"/>
      <c r="E20" s="348"/>
      <c r="F20" s="348"/>
      <c r="G20" s="348"/>
      <c r="H20" s="348"/>
    </row>
    <row r="21" spans="2:8" ht="27.75" customHeight="1">
      <c r="B21" s="1510"/>
      <c r="C21" s="1531" t="s">
        <v>1238</v>
      </c>
      <c r="D21" s="1532"/>
      <c r="E21" s="1533"/>
      <c r="F21" s="1531" t="s">
        <v>1056</v>
      </c>
      <c r="G21" s="1532"/>
      <c r="H21" s="1532"/>
    </row>
    <row r="22" spans="2:8" ht="27" customHeight="1">
      <c r="B22" s="132" t="s">
        <v>372</v>
      </c>
      <c r="C22" s="1512" t="s">
        <v>373</v>
      </c>
      <c r="D22" s="1512" t="s">
        <v>1089</v>
      </c>
      <c r="E22" s="1512" t="s">
        <v>374</v>
      </c>
      <c r="F22" s="1512" t="s">
        <v>373</v>
      </c>
      <c r="G22" s="1512" t="s">
        <v>1089</v>
      </c>
      <c r="H22" s="1511" t="s">
        <v>374</v>
      </c>
    </row>
    <row r="23" spans="2:8" ht="13.5" thickBot="1">
      <c r="B23" s="133"/>
      <c r="C23" s="1513" t="s">
        <v>376</v>
      </c>
      <c r="D23" s="1513" t="s">
        <v>1228</v>
      </c>
      <c r="E23" s="1513" t="s">
        <v>377</v>
      </c>
      <c r="F23" s="1513" t="s">
        <v>376</v>
      </c>
      <c r="G23" s="1513" t="s">
        <v>1228</v>
      </c>
      <c r="H23" s="273" t="s">
        <v>377</v>
      </c>
    </row>
    <row r="24" spans="2:8" ht="22.5" customHeight="1">
      <c r="B24" s="1307">
        <v>2004</v>
      </c>
      <c r="C24" s="419">
        <v>8.5109999999999992</v>
      </c>
      <c r="D24" s="12">
        <v>53.75</v>
      </c>
      <c r="E24" s="419">
        <v>167.23599999999999</v>
      </c>
      <c r="F24" s="419">
        <v>19.814</v>
      </c>
      <c r="G24" s="12">
        <v>657.125</v>
      </c>
      <c r="H24" s="420">
        <v>311.04500000000002</v>
      </c>
    </row>
    <row r="25" spans="2:8">
      <c r="B25" s="1307">
        <v>2005</v>
      </c>
      <c r="C25" s="419">
        <v>7.6340000000000003</v>
      </c>
      <c r="D25" s="12">
        <v>48.296999999999997</v>
      </c>
      <c r="E25" s="419">
        <v>163.29900000000001</v>
      </c>
      <c r="F25" s="419">
        <v>18.972000000000001</v>
      </c>
      <c r="G25" s="12">
        <v>615.99900000000002</v>
      </c>
      <c r="H25" s="420">
        <v>362.108</v>
      </c>
    </row>
    <row r="26" spans="2:8">
      <c r="B26" s="1307">
        <v>2006</v>
      </c>
      <c r="C26" s="419">
        <v>7.6029999999999998</v>
      </c>
      <c r="D26" s="12">
        <v>37.134</v>
      </c>
      <c r="E26" s="419">
        <v>139.19499999999999</v>
      </c>
      <c r="F26" s="419">
        <v>19.701000000000001</v>
      </c>
      <c r="G26" s="12">
        <v>600.96400000000006</v>
      </c>
      <c r="H26" s="420">
        <v>352.11900000000003</v>
      </c>
    </row>
    <row r="27" spans="2:8">
      <c r="B27" s="1307">
        <v>2007</v>
      </c>
      <c r="C27" s="419">
        <v>7.1619999999999999</v>
      </c>
      <c r="D27" s="12">
        <v>49.316000000000003</v>
      </c>
      <c r="E27" s="419">
        <v>129.85</v>
      </c>
      <c r="F27" s="419">
        <v>18.95</v>
      </c>
      <c r="G27" s="12">
        <v>537.81399999999996</v>
      </c>
      <c r="H27" s="420">
        <v>313.178</v>
      </c>
    </row>
    <row r="28" spans="2:8">
      <c r="B28" s="1307">
        <v>2008</v>
      </c>
      <c r="C28" s="419">
        <v>6.532</v>
      </c>
      <c r="D28" s="12">
        <v>58.393999999999998</v>
      </c>
      <c r="E28" s="419">
        <v>105.416</v>
      </c>
      <c r="F28" s="419">
        <v>16.733000000000001</v>
      </c>
      <c r="G28" s="12">
        <v>549.02700000000004</v>
      </c>
      <c r="H28" s="420">
        <v>326.05</v>
      </c>
    </row>
    <row r="29" spans="2:8">
      <c r="B29" s="1307">
        <v>2009</v>
      </c>
      <c r="C29" s="419">
        <v>5.4279999999999999</v>
      </c>
      <c r="D29" s="12">
        <v>42.902999999999999</v>
      </c>
      <c r="E29" s="419">
        <v>90.528999999999996</v>
      </c>
      <c r="F29" s="419">
        <v>17.324999999999999</v>
      </c>
      <c r="G29" s="12">
        <v>555.59</v>
      </c>
      <c r="H29" s="420">
        <v>284.49400000000003</v>
      </c>
    </row>
    <row r="30" spans="2:8">
      <c r="B30" s="1307">
        <v>2010</v>
      </c>
      <c r="C30" s="419">
        <v>4.8079999999999998</v>
      </c>
      <c r="D30" s="12">
        <v>43.003</v>
      </c>
      <c r="E30" s="419">
        <v>79.947999999999993</v>
      </c>
      <c r="F30" s="419">
        <v>17.568999999999999</v>
      </c>
      <c r="G30" s="12">
        <v>548.34</v>
      </c>
      <c r="H30" s="420">
        <v>303.44099999999997</v>
      </c>
    </row>
    <row r="31" spans="2:8">
      <c r="B31" s="1307">
        <v>2011</v>
      </c>
      <c r="C31" s="419">
        <v>4.5830000000000002</v>
      </c>
      <c r="D31" s="12">
        <v>36.331000000000003</v>
      </c>
      <c r="E31" s="419">
        <v>79.902000000000001</v>
      </c>
      <c r="F31" s="419">
        <v>17.849</v>
      </c>
      <c r="G31" s="12">
        <v>535.51800000000003</v>
      </c>
      <c r="H31" s="420">
        <v>340.899</v>
      </c>
    </row>
    <row r="32" spans="2:8">
      <c r="B32" s="1307">
        <v>2012</v>
      </c>
      <c r="C32" s="419">
        <v>4.1929999999999996</v>
      </c>
      <c r="D32" s="12">
        <v>31.552</v>
      </c>
      <c r="E32" s="419">
        <v>67.951999999999998</v>
      </c>
      <c r="F32" s="419">
        <v>17.552</v>
      </c>
      <c r="G32" s="12">
        <v>491.64299999999997</v>
      </c>
      <c r="H32" s="420">
        <v>265.20100000000002</v>
      </c>
    </row>
    <row r="33" spans="2:8">
      <c r="B33" s="1307">
        <v>2013</v>
      </c>
      <c r="C33" s="419">
        <v>3.8919999999999999</v>
      </c>
      <c r="D33" s="12">
        <v>27.541</v>
      </c>
      <c r="E33" s="419">
        <v>64.655000000000001</v>
      </c>
      <c r="F33" s="419">
        <v>16.721</v>
      </c>
      <c r="G33" s="12">
        <v>494.40199999999999</v>
      </c>
      <c r="H33" s="420">
        <v>294.69</v>
      </c>
    </row>
    <row r="34" spans="2:8" ht="13.5" thickBot="1">
      <c r="B34" s="1306">
        <v>2014</v>
      </c>
      <c r="C34" s="425">
        <v>3.5830000000000002</v>
      </c>
      <c r="D34" s="335">
        <v>21.661999999999999</v>
      </c>
      <c r="E34" s="425">
        <v>60.683999999999997</v>
      </c>
      <c r="F34" s="425">
        <v>16.712</v>
      </c>
      <c r="G34" s="335">
        <v>475.01100000000002</v>
      </c>
      <c r="H34" s="421">
        <v>306.77499999999998</v>
      </c>
    </row>
  </sheetData>
  <mergeCells count="7">
    <mergeCell ref="C6:E6"/>
    <mergeCell ref="F6:H6"/>
    <mergeCell ref="C21:E21"/>
    <mergeCell ref="F21:H21"/>
    <mergeCell ref="B1:H1"/>
    <mergeCell ref="B3:H3"/>
    <mergeCell ref="B4:H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Hoja270">
    <pageSetUpPr fitToPage="1"/>
  </sheetPr>
  <dimension ref="A1:S9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" style="240" customWidth="1"/>
    <col min="2" max="13" width="15.1406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1459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>
      <c r="A5" s="130"/>
      <c r="B5" s="1577" t="s">
        <v>1088</v>
      </c>
      <c r="C5" s="1577"/>
      <c r="D5" s="1577"/>
      <c r="E5" s="1577"/>
      <c r="F5" s="1577"/>
      <c r="G5" s="1762" t="s">
        <v>1231</v>
      </c>
      <c r="H5" s="722"/>
      <c r="I5" s="994" t="s">
        <v>380</v>
      </c>
      <c r="J5" s="1123"/>
      <c r="K5" s="1763" t="s">
        <v>381</v>
      </c>
      <c r="L5" s="1763"/>
      <c r="M5" s="1531"/>
    </row>
    <row r="6" spans="1:18" ht="24.75" customHeight="1">
      <c r="A6" s="132" t="s">
        <v>552</v>
      </c>
      <c r="B6" s="1584" t="s">
        <v>383</v>
      </c>
      <c r="C6" s="1584"/>
      <c r="D6" s="1584"/>
      <c r="E6" s="1584"/>
      <c r="F6" s="1584"/>
      <c r="G6" s="1657"/>
      <c r="H6" s="1702" t="s">
        <v>1232</v>
      </c>
      <c r="I6" s="1702"/>
      <c r="J6" s="263" t="s">
        <v>1121</v>
      </c>
      <c r="K6" s="1657" t="s">
        <v>1122</v>
      </c>
      <c r="L6" s="1657" t="s">
        <v>1123</v>
      </c>
      <c r="M6" s="1543" t="s">
        <v>1124</v>
      </c>
    </row>
    <row r="7" spans="1:18" ht="24.75" customHeight="1">
      <c r="A7" s="132" t="s">
        <v>531</v>
      </c>
      <c r="B7" s="1124"/>
      <c r="C7" s="690" t="s">
        <v>389</v>
      </c>
      <c r="D7" s="935"/>
      <c r="E7" s="1768" t="s">
        <v>1095</v>
      </c>
      <c r="F7" s="1768"/>
      <c r="G7" s="1657"/>
      <c r="H7" s="1584" t="s">
        <v>384</v>
      </c>
      <c r="I7" s="1584"/>
      <c r="J7" s="263" t="s">
        <v>1092</v>
      </c>
      <c r="K7" s="1657"/>
      <c r="L7" s="1657"/>
      <c r="M7" s="1543"/>
    </row>
    <row r="8" spans="1:18" ht="24.75" customHeight="1" thickBot="1">
      <c r="A8" s="132"/>
      <c r="B8" s="263" t="s">
        <v>387</v>
      </c>
      <c r="C8" s="263" t="s">
        <v>388</v>
      </c>
      <c r="D8" s="263" t="s">
        <v>389</v>
      </c>
      <c r="E8" s="263" t="s">
        <v>387</v>
      </c>
      <c r="F8" s="263" t="s">
        <v>388</v>
      </c>
      <c r="G8" s="1657"/>
      <c r="H8" s="263" t="s">
        <v>387</v>
      </c>
      <c r="I8" s="263" t="s">
        <v>388</v>
      </c>
      <c r="J8" s="263" t="s">
        <v>1129</v>
      </c>
      <c r="K8" s="1657"/>
      <c r="L8" s="1657"/>
      <c r="M8" s="1543"/>
      <c r="P8" s="576"/>
      <c r="Q8" s="576"/>
    </row>
    <row r="9" spans="1:18" ht="21.75" customHeight="1">
      <c r="A9" s="75" t="s">
        <v>452</v>
      </c>
      <c r="B9" s="126">
        <v>208</v>
      </c>
      <c r="C9" s="126">
        <v>52</v>
      </c>
      <c r="D9" s="45">
        <v>260</v>
      </c>
      <c r="E9" s="126">
        <v>208</v>
      </c>
      <c r="F9" s="126">
        <v>52</v>
      </c>
      <c r="G9" s="126">
        <v>117511</v>
      </c>
      <c r="H9" s="126">
        <v>7780</v>
      </c>
      <c r="I9" s="126">
        <v>16200</v>
      </c>
      <c r="J9" s="126">
        <v>10</v>
      </c>
      <c r="K9" s="126">
        <v>2461</v>
      </c>
      <c r="L9" s="126">
        <v>1175</v>
      </c>
      <c r="M9" s="135">
        <v>3636</v>
      </c>
      <c r="N9" s="247"/>
      <c r="R9" s="305"/>
    </row>
    <row r="10" spans="1:18">
      <c r="A10" s="66" t="s">
        <v>453</v>
      </c>
      <c r="B10" s="12">
        <v>103</v>
      </c>
      <c r="C10" s="12">
        <v>26</v>
      </c>
      <c r="D10" s="12">
        <v>129</v>
      </c>
      <c r="E10" s="12">
        <v>103</v>
      </c>
      <c r="F10" s="12">
        <v>26</v>
      </c>
      <c r="G10" s="12">
        <v>22951</v>
      </c>
      <c r="H10" s="12">
        <v>11660</v>
      </c>
      <c r="I10" s="12">
        <v>14260</v>
      </c>
      <c r="J10" s="12">
        <v>10</v>
      </c>
      <c r="K10" s="12">
        <v>1571</v>
      </c>
      <c r="L10" s="12">
        <v>230</v>
      </c>
      <c r="M10" s="13">
        <v>1801</v>
      </c>
      <c r="N10" s="247"/>
      <c r="R10" s="305"/>
    </row>
    <row r="11" spans="1:18">
      <c r="A11" s="66" t="s">
        <v>454</v>
      </c>
      <c r="B11" s="85">
        <v>114</v>
      </c>
      <c r="C11" s="85">
        <v>28</v>
      </c>
      <c r="D11" s="85">
        <v>142</v>
      </c>
      <c r="E11" s="85">
        <v>114</v>
      </c>
      <c r="F11" s="85">
        <v>28</v>
      </c>
      <c r="G11" s="12">
        <v>74643</v>
      </c>
      <c r="H11" s="85">
        <v>11660</v>
      </c>
      <c r="I11" s="85">
        <v>14260</v>
      </c>
      <c r="J11" s="12">
        <v>10</v>
      </c>
      <c r="K11" s="12">
        <v>1729</v>
      </c>
      <c r="L11" s="12">
        <v>746</v>
      </c>
      <c r="M11" s="13">
        <v>2475</v>
      </c>
      <c r="N11" s="247"/>
      <c r="R11" s="305"/>
    </row>
    <row r="12" spans="1:18">
      <c r="A12" s="66" t="s">
        <v>455</v>
      </c>
      <c r="B12" s="12">
        <v>87</v>
      </c>
      <c r="C12" s="12">
        <v>22</v>
      </c>
      <c r="D12" s="12">
        <v>109</v>
      </c>
      <c r="E12" s="12">
        <v>87</v>
      </c>
      <c r="F12" s="12">
        <v>22</v>
      </c>
      <c r="G12" s="12">
        <v>38394</v>
      </c>
      <c r="H12" s="12">
        <v>11660</v>
      </c>
      <c r="I12" s="12">
        <v>14260</v>
      </c>
      <c r="J12" s="12">
        <v>9</v>
      </c>
      <c r="K12" s="12">
        <v>1328</v>
      </c>
      <c r="L12" s="12">
        <v>346</v>
      </c>
      <c r="M12" s="13">
        <v>1674</v>
      </c>
      <c r="N12" s="247"/>
      <c r="R12" s="305"/>
    </row>
    <row r="13" spans="1:18">
      <c r="A13" s="76" t="s">
        <v>456</v>
      </c>
      <c r="B13" s="77">
        <v>512</v>
      </c>
      <c r="C13" s="77">
        <v>128</v>
      </c>
      <c r="D13" s="77">
        <v>640</v>
      </c>
      <c r="E13" s="77">
        <v>512</v>
      </c>
      <c r="F13" s="77">
        <v>128</v>
      </c>
      <c r="G13" s="77">
        <v>253499</v>
      </c>
      <c r="H13" s="81">
        <v>10084</v>
      </c>
      <c r="I13" s="81">
        <v>15048</v>
      </c>
      <c r="J13" s="81">
        <v>10</v>
      </c>
      <c r="K13" s="81">
        <v>7089</v>
      </c>
      <c r="L13" s="81">
        <v>2497</v>
      </c>
      <c r="M13" s="78">
        <v>9586</v>
      </c>
      <c r="N13" s="247"/>
      <c r="R13" s="305"/>
    </row>
    <row r="14" spans="1:18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  <c r="N14" s="247"/>
      <c r="R14" s="305"/>
    </row>
    <row r="15" spans="1:18">
      <c r="A15" s="76" t="s">
        <v>457</v>
      </c>
      <c r="B15" s="77">
        <v>20</v>
      </c>
      <c r="C15" s="77" t="s">
        <v>393</v>
      </c>
      <c r="D15" s="77">
        <v>20</v>
      </c>
      <c r="E15" s="77">
        <v>20</v>
      </c>
      <c r="F15" s="77" t="s">
        <v>393</v>
      </c>
      <c r="G15" s="77">
        <v>25000</v>
      </c>
      <c r="H15" s="81">
        <v>12500</v>
      </c>
      <c r="I15" s="81" t="s">
        <v>393</v>
      </c>
      <c r="J15" s="81">
        <v>2</v>
      </c>
      <c r="K15" s="81">
        <v>250</v>
      </c>
      <c r="L15" s="81">
        <v>50</v>
      </c>
      <c r="M15" s="78">
        <v>300</v>
      </c>
      <c r="N15" s="247"/>
      <c r="R15" s="305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47"/>
      <c r="R16" s="305"/>
    </row>
    <row r="17" spans="1:18">
      <c r="A17" s="76" t="s">
        <v>458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7">
        <v>2800</v>
      </c>
      <c r="H17" s="81" t="s">
        <v>393</v>
      </c>
      <c r="I17" s="81" t="s">
        <v>393</v>
      </c>
      <c r="J17" s="81">
        <v>10</v>
      </c>
      <c r="K17" s="81" t="s">
        <v>393</v>
      </c>
      <c r="L17" s="81">
        <v>28</v>
      </c>
      <c r="M17" s="78">
        <v>28</v>
      </c>
      <c r="N17" s="247"/>
      <c r="R17" s="305"/>
    </row>
    <row r="18" spans="1:18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  <c r="N18" s="247"/>
      <c r="R18" s="305"/>
    </row>
    <row r="19" spans="1:18">
      <c r="A19" s="66" t="s">
        <v>537</v>
      </c>
      <c r="B19" s="12">
        <v>17</v>
      </c>
      <c r="C19" s="12">
        <v>3</v>
      </c>
      <c r="D19" s="12">
        <v>20</v>
      </c>
      <c r="E19" s="12">
        <v>17</v>
      </c>
      <c r="F19" s="12">
        <v>3</v>
      </c>
      <c r="G19" s="12">
        <v>12285</v>
      </c>
      <c r="H19" s="12">
        <v>4200</v>
      </c>
      <c r="I19" s="12">
        <v>11100</v>
      </c>
      <c r="J19" s="12">
        <v>8</v>
      </c>
      <c r="K19" s="12">
        <v>105</v>
      </c>
      <c r="L19" s="12">
        <v>98</v>
      </c>
      <c r="M19" s="13">
        <v>203</v>
      </c>
      <c r="N19" s="247"/>
      <c r="R19" s="305"/>
    </row>
    <row r="20" spans="1:18">
      <c r="A20" s="66" t="s">
        <v>460</v>
      </c>
      <c r="B20" s="12">
        <v>29</v>
      </c>
      <c r="C20" s="48" t="s">
        <v>393</v>
      </c>
      <c r="D20" s="12">
        <v>29</v>
      </c>
      <c r="E20" s="12">
        <v>29</v>
      </c>
      <c r="F20" s="48" t="s">
        <v>393</v>
      </c>
      <c r="G20" s="12">
        <v>22000</v>
      </c>
      <c r="H20" s="12">
        <v>4880</v>
      </c>
      <c r="I20" s="48" t="s">
        <v>393</v>
      </c>
      <c r="J20" s="12">
        <v>9</v>
      </c>
      <c r="K20" s="12">
        <v>142</v>
      </c>
      <c r="L20" s="12">
        <v>198</v>
      </c>
      <c r="M20" s="13">
        <v>340</v>
      </c>
      <c r="N20" s="247"/>
      <c r="R20" s="305"/>
    </row>
    <row r="21" spans="1:18">
      <c r="A21" s="66" t="s">
        <v>461</v>
      </c>
      <c r="B21" s="12">
        <v>93</v>
      </c>
      <c r="C21" s="12">
        <v>20</v>
      </c>
      <c r="D21" s="12">
        <v>113</v>
      </c>
      <c r="E21" s="12">
        <v>93</v>
      </c>
      <c r="F21" s="12">
        <v>20</v>
      </c>
      <c r="G21" s="12">
        <v>40850</v>
      </c>
      <c r="H21" s="12">
        <v>4450</v>
      </c>
      <c r="I21" s="12">
        <v>9050</v>
      </c>
      <c r="J21" s="12">
        <v>8</v>
      </c>
      <c r="K21" s="12">
        <v>595</v>
      </c>
      <c r="L21" s="12">
        <v>327</v>
      </c>
      <c r="M21" s="13">
        <v>922</v>
      </c>
      <c r="N21" s="247"/>
      <c r="R21" s="305"/>
    </row>
    <row r="22" spans="1:18">
      <c r="A22" s="76" t="s">
        <v>462</v>
      </c>
      <c r="B22" s="77">
        <v>139</v>
      </c>
      <c r="C22" s="77">
        <v>23</v>
      </c>
      <c r="D22" s="77">
        <v>162</v>
      </c>
      <c r="E22" s="77">
        <v>139</v>
      </c>
      <c r="F22" s="77">
        <v>23</v>
      </c>
      <c r="G22" s="77">
        <v>75135</v>
      </c>
      <c r="H22" s="81">
        <v>4509</v>
      </c>
      <c r="I22" s="81">
        <v>9317</v>
      </c>
      <c r="J22" s="81">
        <v>8</v>
      </c>
      <c r="K22" s="81">
        <v>842</v>
      </c>
      <c r="L22" s="81">
        <v>623</v>
      </c>
      <c r="M22" s="78">
        <v>1465</v>
      </c>
      <c r="N22" s="247"/>
      <c r="R22" s="305"/>
    </row>
    <row r="23" spans="1:18">
      <c r="A23" s="68"/>
      <c r="B23" s="73"/>
      <c r="C23" s="73"/>
      <c r="D23" s="73"/>
      <c r="E23" s="73"/>
      <c r="F23" s="73"/>
      <c r="G23" s="73"/>
      <c r="H23" s="79"/>
      <c r="I23" s="79"/>
      <c r="J23" s="79"/>
      <c r="K23" s="79"/>
      <c r="L23" s="79"/>
      <c r="M23" s="74"/>
      <c r="N23" s="247"/>
      <c r="R23" s="305"/>
    </row>
    <row r="24" spans="1:18">
      <c r="A24" s="76" t="s">
        <v>463</v>
      </c>
      <c r="B24" s="77" t="s">
        <v>393</v>
      </c>
      <c r="C24" s="77">
        <v>1084</v>
      </c>
      <c r="D24" s="77">
        <v>1084</v>
      </c>
      <c r="E24" s="77" t="s">
        <v>393</v>
      </c>
      <c r="F24" s="77">
        <v>1043</v>
      </c>
      <c r="G24" s="77">
        <v>5470</v>
      </c>
      <c r="H24" s="81" t="s">
        <v>393</v>
      </c>
      <c r="I24" s="81">
        <v>23705</v>
      </c>
      <c r="J24" s="81">
        <v>10</v>
      </c>
      <c r="K24" s="81">
        <v>24724</v>
      </c>
      <c r="L24" s="81">
        <v>55</v>
      </c>
      <c r="M24" s="78">
        <v>24779</v>
      </c>
      <c r="N24" s="247"/>
      <c r="R24" s="305"/>
    </row>
    <row r="25" spans="1:18">
      <c r="A25" s="68"/>
      <c r="B25" s="73"/>
      <c r="C25" s="73"/>
      <c r="D25" s="73"/>
      <c r="E25" s="73"/>
      <c r="F25" s="73"/>
      <c r="G25" s="73"/>
      <c r="H25" s="79"/>
      <c r="I25" s="79"/>
      <c r="J25" s="79"/>
      <c r="K25" s="79"/>
      <c r="L25" s="79"/>
      <c r="M25" s="74"/>
      <c r="N25" s="247"/>
      <c r="R25" s="305"/>
    </row>
    <row r="26" spans="1:18">
      <c r="A26" s="76" t="s">
        <v>464</v>
      </c>
      <c r="B26" s="77" t="s">
        <v>393</v>
      </c>
      <c r="C26" s="77">
        <v>2600</v>
      </c>
      <c r="D26" s="77">
        <v>2600</v>
      </c>
      <c r="E26" s="77" t="s">
        <v>393</v>
      </c>
      <c r="F26" s="77">
        <v>2374</v>
      </c>
      <c r="G26" s="77" t="s">
        <v>393</v>
      </c>
      <c r="H26" s="81" t="s">
        <v>393</v>
      </c>
      <c r="I26" s="81">
        <v>23521</v>
      </c>
      <c r="J26" s="81">
        <v>55838</v>
      </c>
      <c r="K26" s="81">
        <v>105</v>
      </c>
      <c r="L26" s="81" t="s">
        <v>393</v>
      </c>
      <c r="M26" s="78">
        <v>105</v>
      </c>
      <c r="N26" s="247"/>
      <c r="R26" s="305"/>
    </row>
    <row r="27" spans="1:18">
      <c r="A27" s="66"/>
      <c r="B27" s="48"/>
      <c r="C27" s="48"/>
      <c r="D27" s="48"/>
      <c r="E27" s="48"/>
      <c r="F27" s="48"/>
      <c r="G27" s="48"/>
      <c r="H27" s="12"/>
      <c r="I27" s="12"/>
      <c r="J27" s="12"/>
      <c r="K27" s="12"/>
      <c r="L27" s="12"/>
      <c r="M27" s="49"/>
      <c r="N27" s="247"/>
      <c r="R27" s="305"/>
    </row>
    <row r="28" spans="1:18">
      <c r="A28" s="66" t="s">
        <v>465</v>
      </c>
      <c r="B28" s="85">
        <v>2</v>
      </c>
      <c r="C28" s="48">
        <v>1196</v>
      </c>
      <c r="D28" s="12">
        <v>1198</v>
      </c>
      <c r="E28" s="85">
        <v>2</v>
      </c>
      <c r="F28" s="48">
        <v>1150</v>
      </c>
      <c r="G28" s="48" t="s">
        <v>393</v>
      </c>
      <c r="H28" s="85">
        <v>14000</v>
      </c>
      <c r="I28" s="12">
        <v>22389</v>
      </c>
      <c r="J28" s="48" t="s">
        <v>393</v>
      </c>
      <c r="K28" s="85">
        <v>25774</v>
      </c>
      <c r="L28" s="48" t="s">
        <v>393</v>
      </c>
      <c r="M28" s="49">
        <v>25774</v>
      </c>
      <c r="N28" s="247"/>
      <c r="R28" s="305"/>
    </row>
    <row r="29" spans="1:18">
      <c r="A29" s="66" t="s">
        <v>466</v>
      </c>
      <c r="B29" s="48" t="s">
        <v>393</v>
      </c>
      <c r="C29" s="12">
        <v>20</v>
      </c>
      <c r="D29" s="12">
        <v>20</v>
      </c>
      <c r="E29" s="48" t="s">
        <v>393</v>
      </c>
      <c r="F29" s="12">
        <v>19</v>
      </c>
      <c r="G29" s="12" t="s">
        <v>393</v>
      </c>
      <c r="H29" s="85" t="s">
        <v>393</v>
      </c>
      <c r="I29" s="12">
        <v>25684</v>
      </c>
      <c r="J29" s="12" t="s">
        <v>393</v>
      </c>
      <c r="K29" s="12">
        <v>488</v>
      </c>
      <c r="L29" s="12" t="s">
        <v>393</v>
      </c>
      <c r="M29" s="13">
        <v>488</v>
      </c>
      <c r="N29" s="247"/>
      <c r="R29" s="305"/>
    </row>
    <row r="30" spans="1:18">
      <c r="A30" s="66" t="s">
        <v>467</v>
      </c>
      <c r="B30" s="85">
        <v>35</v>
      </c>
      <c r="C30" s="12">
        <v>2272</v>
      </c>
      <c r="D30" s="12">
        <v>2307</v>
      </c>
      <c r="E30" s="85">
        <v>35</v>
      </c>
      <c r="F30" s="12">
        <v>2216</v>
      </c>
      <c r="G30" s="48" t="s">
        <v>393</v>
      </c>
      <c r="H30" s="85">
        <v>6300</v>
      </c>
      <c r="I30" s="12">
        <v>16500</v>
      </c>
      <c r="J30" s="48" t="s">
        <v>393</v>
      </c>
      <c r="K30" s="85">
        <v>36784</v>
      </c>
      <c r="L30" s="48" t="s">
        <v>393</v>
      </c>
      <c r="M30" s="13">
        <v>36784</v>
      </c>
      <c r="N30" s="247"/>
      <c r="R30" s="305"/>
    </row>
    <row r="31" spans="1:18" s="347" customFormat="1">
      <c r="A31" s="76" t="s">
        <v>468</v>
      </c>
      <c r="B31" s="77">
        <v>37</v>
      </c>
      <c r="C31" s="77">
        <v>3488</v>
      </c>
      <c r="D31" s="77">
        <v>3525</v>
      </c>
      <c r="E31" s="77">
        <v>37</v>
      </c>
      <c r="F31" s="77">
        <v>3385</v>
      </c>
      <c r="G31" s="77" t="s">
        <v>393</v>
      </c>
      <c r="H31" s="81">
        <v>6716</v>
      </c>
      <c r="I31" s="81">
        <v>18552</v>
      </c>
      <c r="J31" s="81" t="s">
        <v>393</v>
      </c>
      <c r="K31" s="81">
        <v>63046</v>
      </c>
      <c r="L31" s="81" t="s">
        <v>393</v>
      </c>
      <c r="M31" s="78">
        <v>63046</v>
      </c>
      <c r="N31" s="584"/>
      <c r="R31" s="581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47"/>
      <c r="R32" s="305"/>
    </row>
    <row r="33" spans="1:18">
      <c r="A33" s="66" t="s">
        <v>469</v>
      </c>
      <c r="B33" s="83">
        <v>11</v>
      </c>
      <c r="C33" s="83">
        <v>35</v>
      </c>
      <c r="D33" s="12">
        <v>46</v>
      </c>
      <c r="E33" s="83">
        <v>10</v>
      </c>
      <c r="F33" s="83">
        <v>33</v>
      </c>
      <c r="G33" s="12" t="s">
        <v>393</v>
      </c>
      <c r="H33" s="83">
        <v>8700</v>
      </c>
      <c r="I33" s="83">
        <v>17415</v>
      </c>
      <c r="J33" s="83" t="s">
        <v>393</v>
      </c>
      <c r="K33" s="83">
        <v>662</v>
      </c>
      <c r="L33" s="83" t="s">
        <v>393</v>
      </c>
      <c r="M33" s="84">
        <v>662</v>
      </c>
      <c r="N33" s="247"/>
      <c r="R33" s="305"/>
    </row>
    <row r="34" spans="1:18">
      <c r="A34" s="66" t="s">
        <v>470</v>
      </c>
      <c r="B34" s="83">
        <v>1</v>
      </c>
      <c r="C34" s="83">
        <v>372</v>
      </c>
      <c r="D34" s="12">
        <v>373</v>
      </c>
      <c r="E34" s="83" t="s">
        <v>393</v>
      </c>
      <c r="F34" s="83">
        <v>352</v>
      </c>
      <c r="G34" s="12" t="s">
        <v>393</v>
      </c>
      <c r="H34" s="83" t="s">
        <v>393</v>
      </c>
      <c r="I34" s="83">
        <v>22305</v>
      </c>
      <c r="J34" s="83" t="s">
        <v>393</v>
      </c>
      <c r="K34" s="83">
        <v>7851</v>
      </c>
      <c r="L34" s="83" t="s">
        <v>393</v>
      </c>
      <c r="M34" s="13">
        <v>7851</v>
      </c>
      <c r="N34" s="247"/>
      <c r="R34" s="305"/>
    </row>
    <row r="35" spans="1:18">
      <c r="A35" s="66" t="s">
        <v>471</v>
      </c>
      <c r="B35" s="83">
        <v>4</v>
      </c>
      <c r="C35" s="83">
        <v>10368</v>
      </c>
      <c r="D35" s="12">
        <v>10372</v>
      </c>
      <c r="E35" s="83">
        <v>3</v>
      </c>
      <c r="F35" s="83">
        <v>9134</v>
      </c>
      <c r="G35" s="12" t="s">
        <v>393</v>
      </c>
      <c r="H35" s="83">
        <v>9240</v>
      </c>
      <c r="I35" s="83">
        <v>20618</v>
      </c>
      <c r="J35" s="83" t="s">
        <v>393</v>
      </c>
      <c r="K35" s="83">
        <v>188353</v>
      </c>
      <c r="L35" s="83" t="s">
        <v>393</v>
      </c>
      <c r="M35" s="13">
        <v>188353</v>
      </c>
      <c r="N35" s="247"/>
      <c r="R35" s="305"/>
    </row>
    <row r="36" spans="1:18">
      <c r="A36" s="66" t="s">
        <v>472</v>
      </c>
      <c r="B36" s="83">
        <v>1</v>
      </c>
      <c r="C36" s="83">
        <v>133</v>
      </c>
      <c r="D36" s="12">
        <v>134</v>
      </c>
      <c r="E36" s="83" t="s">
        <v>393</v>
      </c>
      <c r="F36" s="83">
        <v>126</v>
      </c>
      <c r="G36" s="12" t="s">
        <v>393</v>
      </c>
      <c r="H36" s="83" t="s">
        <v>393</v>
      </c>
      <c r="I36" s="83">
        <v>11190</v>
      </c>
      <c r="J36" s="83" t="s">
        <v>393</v>
      </c>
      <c r="K36" s="83">
        <v>1410</v>
      </c>
      <c r="L36" s="83" t="s">
        <v>393</v>
      </c>
      <c r="M36" s="13">
        <v>1410</v>
      </c>
      <c r="N36" s="247"/>
      <c r="R36" s="305"/>
    </row>
    <row r="37" spans="1:18">
      <c r="A37" s="76" t="s">
        <v>473</v>
      </c>
      <c r="B37" s="77">
        <v>17</v>
      </c>
      <c r="C37" s="77">
        <v>10908</v>
      </c>
      <c r="D37" s="77">
        <v>10925</v>
      </c>
      <c r="E37" s="77">
        <v>13</v>
      </c>
      <c r="F37" s="77">
        <v>9645</v>
      </c>
      <c r="G37" s="77" t="s">
        <v>393</v>
      </c>
      <c r="H37" s="81">
        <v>8825</v>
      </c>
      <c r="I37" s="81">
        <v>20545</v>
      </c>
      <c r="J37" s="81" t="s">
        <v>393</v>
      </c>
      <c r="K37" s="81">
        <v>198276</v>
      </c>
      <c r="L37" s="81" t="s">
        <v>393</v>
      </c>
      <c r="M37" s="78">
        <v>198276</v>
      </c>
      <c r="N37" s="247"/>
      <c r="R37" s="305"/>
    </row>
    <row r="38" spans="1:18">
      <c r="A38" s="68"/>
      <c r="B38" s="73"/>
      <c r="C38" s="73"/>
      <c r="D38" s="73"/>
      <c r="E38" s="73"/>
      <c r="F38" s="73"/>
      <c r="G38" s="73"/>
      <c r="H38" s="79"/>
      <c r="I38" s="79"/>
      <c r="J38" s="79"/>
      <c r="K38" s="79"/>
      <c r="L38" s="79"/>
      <c r="M38" s="74"/>
      <c r="N38" s="247"/>
      <c r="R38" s="305"/>
    </row>
    <row r="39" spans="1:18">
      <c r="A39" s="76" t="s">
        <v>474</v>
      </c>
      <c r="B39" s="77">
        <v>28</v>
      </c>
      <c r="C39" s="77">
        <v>51</v>
      </c>
      <c r="D39" s="77">
        <v>79</v>
      </c>
      <c r="E39" s="77">
        <v>16</v>
      </c>
      <c r="F39" s="77">
        <v>26</v>
      </c>
      <c r="G39" s="77" t="s">
        <v>393</v>
      </c>
      <c r="H39" s="81">
        <v>3000</v>
      </c>
      <c r="I39" s="81">
        <v>20180</v>
      </c>
      <c r="J39" s="81" t="s">
        <v>393</v>
      </c>
      <c r="K39" s="81">
        <v>591</v>
      </c>
      <c r="L39" s="81" t="s">
        <v>393</v>
      </c>
      <c r="M39" s="78">
        <v>591</v>
      </c>
      <c r="N39" s="247"/>
      <c r="R39" s="305"/>
    </row>
    <row r="40" spans="1:18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  <c r="N40" s="247"/>
      <c r="R40" s="305"/>
    </row>
    <row r="41" spans="1:18">
      <c r="A41" s="66" t="s">
        <v>538</v>
      </c>
      <c r="B41" s="48" t="s">
        <v>393</v>
      </c>
      <c r="C41" s="12">
        <v>2</v>
      </c>
      <c r="D41" s="12">
        <v>2</v>
      </c>
      <c r="E41" s="48" t="s">
        <v>393</v>
      </c>
      <c r="F41" s="12">
        <v>2</v>
      </c>
      <c r="G41" s="12">
        <v>4618</v>
      </c>
      <c r="H41" s="48" t="s">
        <v>393</v>
      </c>
      <c r="I41" s="12">
        <v>6575</v>
      </c>
      <c r="J41" s="12">
        <v>9</v>
      </c>
      <c r="K41" s="12">
        <v>13</v>
      </c>
      <c r="L41" s="12">
        <v>42</v>
      </c>
      <c r="M41" s="13">
        <v>55</v>
      </c>
      <c r="N41" s="247"/>
      <c r="R41" s="305"/>
    </row>
    <row r="42" spans="1:18">
      <c r="A42" s="66" t="s">
        <v>476</v>
      </c>
      <c r="B42" s="12">
        <v>41</v>
      </c>
      <c r="C42" s="12">
        <v>14</v>
      </c>
      <c r="D42" s="12">
        <v>55</v>
      </c>
      <c r="E42" s="12">
        <v>38</v>
      </c>
      <c r="F42" s="12">
        <v>13</v>
      </c>
      <c r="G42" s="12">
        <v>19204</v>
      </c>
      <c r="H42" s="12">
        <v>4350</v>
      </c>
      <c r="I42" s="12">
        <v>5046</v>
      </c>
      <c r="J42" s="12">
        <v>14</v>
      </c>
      <c r="K42" s="12">
        <v>231</v>
      </c>
      <c r="L42" s="12">
        <v>269</v>
      </c>
      <c r="M42" s="13">
        <v>500</v>
      </c>
      <c r="N42" s="247"/>
      <c r="R42" s="305"/>
    </row>
    <row r="43" spans="1:18">
      <c r="A43" s="66" t="s">
        <v>477</v>
      </c>
      <c r="B43" s="12">
        <v>20</v>
      </c>
      <c r="C43" s="12">
        <v>594</v>
      </c>
      <c r="D43" s="12">
        <v>614</v>
      </c>
      <c r="E43" s="12">
        <v>20</v>
      </c>
      <c r="F43" s="12">
        <v>574</v>
      </c>
      <c r="G43" s="12">
        <v>51280</v>
      </c>
      <c r="H43" s="12">
        <v>10230</v>
      </c>
      <c r="I43" s="12">
        <v>21662</v>
      </c>
      <c r="J43" s="12">
        <v>9</v>
      </c>
      <c r="K43" s="12">
        <v>12638</v>
      </c>
      <c r="L43" s="12">
        <v>462</v>
      </c>
      <c r="M43" s="13">
        <v>13100</v>
      </c>
      <c r="N43" s="247"/>
      <c r="R43" s="305"/>
    </row>
    <row r="44" spans="1:18">
      <c r="A44" s="66" t="s">
        <v>478</v>
      </c>
      <c r="B44" s="48" t="s">
        <v>393</v>
      </c>
      <c r="C44" s="12">
        <v>11</v>
      </c>
      <c r="D44" s="12">
        <v>11</v>
      </c>
      <c r="E44" s="48" t="s">
        <v>393</v>
      </c>
      <c r="F44" s="12">
        <v>11</v>
      </c>
      <c r="G44" s="12">
        <v>12608</v>
      </c>
      <c r="H44" s="48" t="s">
        <v>393</v>
      </c>
      <c r="I44" s="12">
        <v>27150</v>
      </c>
      <c r="J44" s="12">
        <v>13</v>
      </c>
      <c r="K44" s="12">
        <v>299</v>
      </c>
      <c r="L44" s="12">
        <v>164</v>
      </c>
      <c r="M44" s="13">
        <v>463</v>
      </c>
      <c r="N44" s="247"/>
      <c r="R44" s="305"/>
    </row>
    <row r="45" spans="1:18">
      <c r="A45" s="66" t="s">
        <v>479</v>
      </c>
      <c r="B45" s="12">
        <v>2</v>
      </c>
      <c r="C45" s="12" t="s">
        <v>393</v>
      </c>
      <c r="D45" s="12">
        <v>2</v>
      </c>
      <c r="E45" s="12">
        <v>2</v>
      </c>
      <c r="F45" s="12" t="s">
        <v>393</v>
      </c>
      <c r="G45" s="12">
        <v>4000</v>
      </c>
      <c r="H45" s="12">
        <v>2000</v>
      </c>
      <c r="I45" s="12" t="s">
        <v>393</v>
      </c>
      <c r="J45" s="12">
        <v>4</v>
      </c>
      <c r="K45" s="12">
        <v>4</v>
      </c>
      <c r="L45" s="12">
        <v>16</v>
      </c>
      <c r="M45" s="13">
        <v>20</v>
      </c>
      <c r="N45" s="247"/>
      <c r="R45" s="305"/>
    </row>
    <row r="46" spans="1:18">
      <c r="A46" s="66" t="s">
        <v>480</v>
      </c>
      <c r="B46" s="12">
        <v>10</v>
      </c>
      <c r="C46" s="12" t="s">
        <v>393</v>
      </c>
      <c r="D46" s="12">
        <v>10</v>
      </c>
      <c r="E46" s="12">
        <v>10</v>
      </c>
      <c r="F46" s="12" t="s">
        <v>393</v>
      </c>
      <c r="G46" s="12">
        <v>700</v>
      </c>
      <c r="H46" s="12">
        <v>2290</v>
      </c>
      <c r="I46" s="12" t="s">
        <v>393</v>
      </c>
      <c r="J46" s="12">
        <v>13</v>
      </c>
      <c r="K46" s="12">
        <v>23</v>
      </c>
      <c r="L46" s="12">
        <v>9</v>
      </c>
      <c r="M46" s="13">
        <v>32</v>
      </c>
      <c r="N46" s="247"/>
      <c r="R46" s="305"/>
    </row>
    <row r="47" spans="1:18">
      <c r="A47" s="66" t="s">
        <v>481</v>
      </c>
      <c r="B47" s="48" t="s">
        <v>393</v>
      </c>
      <c r="C47" s="12" t="s">
        <v>393</v>
      </c>
      <c r="D47" s="12" t="s">
        <v>393</v>
      </c>
      <c r="E47" s="48" t="s">
        <v>393</v>
      </c>
      <c r="F47" s="12" t="s">
        <v>393</v>
      </c>
      <c r="G47" s="12" t="s">
        <v>393</v>
      </c>
      <c r="H47" s="48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  <c r="N47" s="247"/>
      <c r="R47" s="305"/>
    </row>
    <row r="48" spans="1:18">
      <c r="A48" s="66" t="s">
        <v>482</v>
      </c>
      <c r="B48" s="85" t="s">
        <v>393</v>
      </c>
      <c r="C48" s="12">
        <v>3</v>
      </c>
      <c r="D48" s="12">
        <v>3</v>
      </c>
      <c r="E48" s="85" t="s">
        <v>393</v>
      </c>
      <c r="F48" s="12" t="s">
        <v>393</v>
      </c>
      <c r="G48" s="12">
        <v>116</v>
      </c>
      <c r="H48" s="85" t="s">
        <v>393</v>
      </c>
      <c r="I48" s="12" t="s">
        <v>393</v>
      </c>
      <c r="J48" s="12">
        <v>60</v>
      </c>
      <c r="K48" s="12" t="s">
        <v>393</v>
      </c>
      <c r="L48" s="12">
        <v>7</v>
      </c>
      <c r="M48" s="13">
        <v>7</v>
      </c>
      <c r="N48" s="247"/>
      <c r="R48" s="305"/>
    </row>
    <row r="49" spans="1:18">
      <c r="A49" s="66" t="s">
        <v>483</v>
      </c>
      <c r="B49" s="12">
        <v>42</v>
      </c>
      <c r="C49" s="12">
        <v>80</v>
      </c>
      <c r="D49" s="12">
        <v>122</v>
      </c>
      <c r="E49" s="12">
        <v>42</v>
      </c>
      <c r="F49" s="12">
        <v>80</v>
      </c>
      <c r="G49" s="12" t="s">
        <v>393</v>
      </c>
      <c r="H49" s="12">
        <v>5143</v>
      </c>
      <c r="I49" s="12">
        <v>12302</v>
      </c>
      <c r="J49" s="12" t="s">
        <v>393</v>
      </c>
      <c r="K49" s="12">
        <v>1200</v>
      </c>
      <c r="L49" s="12" t="s">
        <v>393</v>
      </c>
      <c r="M49" s="13">
        <v>1200</v>
      </c>
      <c r="N49" s="247"/>
      <c r="R49" s="305"/>
    </row>
    <row r="50" spans="1:18">
      <c r="A50" s="76" t="s">
        <v>484</v>
      </c>
      <c r="B50" s="77">
        <v>115</v>
      </c>
      <c r="C50" s="77">
        <v>704</v>
      </c>
      <c r="D50" s="77">
        <v>819</v>
      </c>
      <c r="E50" s="77">
        <v>112</v>
      </c>
      <c r="F50" s="77">
        <v>680</v>
      </c>
      <c r="G50" s="77">
        <v>92526</v>
      </c>
      <c r="H50" s="81">
        <v>5471</v>
      </c>
      <c r="I50" s="81">
        <v>20288</v>
      </c>
      <c r="J50" s="81">
        <v>10</v>
      </c>
      <c r="K50" s="81">
        <v>14408</v>
      </c>
      <c r="L50" s="81">
        <v>969</v>
      </c>
      <c r="M50" s="78">
        <v>15377</v>
      </c>
      <c r="N50" s="247"/>
      <c r="R50" s="305"/>
    </row>
    <row r="51" spans="1:18">
      <c r="A51" s="68"/>
      <c r="B51" s="73"/>
      <c r="C51" s="73"/>
      <c r="D51" s="73"/>
      <c r="E51" s="73"/>
      <c r="F51" s="73"/>
      <c r="G51" s="73"/>
      <c r="H51" s="79"/>
      <c r="I51" s="79"/>
      <c r="J51" s="79"/>
      <c r="K51" s="79"/>
      <c r="L51" s="79"/>
      <c r="M51" s="74"/>
      <c r="N51" s="247"/>
      <c r="R51" s="305"/>
    </row>
    <row r="52" spans="1:18">
      <c r="A52" s="76" t="s">
        <v>485</v>
      </c>
      <c r="B52" s="77">
        <v>2</v>
      </c>
      <c r="C52" s="77">
        <v>2</v>
      </c>
      <c r="D52" s="77">
        <v>4</v>
      </c>
      <c r="E52" s="77">
        <v>2</v>
      </c>
      <c r="F52" s="77">
        <v>2</v>
      </c>
      <c r="G52" s="77">
        <v>4625</v>
      </c>
      <c r="H52" s="81">
        <v>3000</v>
      </c>
      <c r="I52" s="81">
        <v>11000</v>
      </c>
      <c r="J52" s="81">
        <v>10</v>
      </c>
      <c r="K52" s="81">
        <v>28</v>
      </c>
      <c r="L52" s="81">
        <v>46</v>
      </c>
      <c r="M52" s="78">
        <v>74</v>
      </c>
      <c r="N52" s="247"/>
      <c r="R52" s="305"/>
    </row>
    <row r="53" spans="1:18">
      <c r="A53" s="66"/>
      <c r="B53" s="48"/>
      <c r="C53" s="48"/>
      <c r="D53" s="48"/>
      <c r="E53" s="48"/>
      <c r="F53" s="48"/>
      <c r="G53" s="48"/>
      <c r="H53" s="12"/>
      <c r="I53" s="12"/>
      <c r="J53" s="12"/>
      <c r="K53" s="12"/>
      <c r="L53" s="12"/>
      <c r="M53" s="49"/>
      <c r="N53" s="247"/>
      <c r="R53" s="305"/>
    </row>
    <row r="54" spans="1:18">
      <c r="A54" s="66" t="s">
        <v>486</v>
      </c>
      <c r="B54" s="48" t="s">
        <v>393</v>
      </c>
      <c r="C54" s="12">
        <v>45</v>
      </c>
      <c r="D54" s="12">
        <v>45</v>
      </c>
      <c r="E54" s="48" t="s">
        <v>393</v>
      </c>
      <c r="F54" s="12">
        <v>45</v>
      </c>
      <c r="G54" s="12" t="s">
        <v>393</v>
      </c>
      <c r="H54" s="48" t="s">
        <v>393</v>
      </c>
      <c r="I54" s="12">
        <v>15500</v>
      </c>
      <c r="J54" s="12" t="s">
        <v>393</v>
      </c>
      <c r="K54" s="12">
        <v>698</v>
      </c>
      <c r="L54" s="12" t="s">
        <v>393</v>
      </c>
      <c r="M54" s="13">
        <v>698</v>
      </c>
      <c r="N54" s="247"/>
      <c r="R54" s="305"/>
    </row>
    <row r="55" spans="1:18">
      <c r="A55" s="66" t="s">
        <v>487</v>
      </c>
      <c r="B55" s="12">
        <v>9</v>
      </c>
      <c r="C55" s="12">
        <v>20</v>
      </c>
      <c r="D55" s="12">
        <v>29</v>
      </c>
      <c r="E55" s="12">
        <v>9</v>
      </c>
      <c r="F55" s="12">
        <v>20</v>
      </c>
      <c r="G55" s="12">
        <v>3</v>
      </c>
      <c r="H55" s="12">
        <v>3800</v>
      </c>
      <c r="I55" s="12">
        <v>12300</v>
      </c>
      <c r="J55" s="12">
        <v>10</v>
      </c>
      <c r="K55" s="12">
        <v>280</v>
      </c>
      <c r="L55" s="12" t="s">
        <v>393</v>
      </c>
      <c r="M55" s="13">
        <v>280</v>
      </c>
      <c r="N55" s="247"/>
      <c r="R55" s="305"/>
    </row>
    <row r="56" spans="1:18">
      <c r="A56" s="66" t="s">
        <v>488</v>
      </c>
      <c r="B56" s="12" t="s">
        <v>393</v>
      </c>
      <c r="C56" s="12" t="s">
        <v>393</v>
      </c>
      <c r="D56" s="12" t="s">
        <v>393</v>
      </c>
      <c r="E56" s="12" t="s">
        <v>393</v>
      </c>
      <c r="F56" s="12" t="s">
        <v>393</v>
      </c>
      <c r="G56" s="12">
        <v>5300</v>
      </c>
      <c r="H56" s="12" t="s">
        <v>393</v>
      </c>
      <c r="I56" s="12" t="s">
        <v>393</v>
      </c>
      <c r="J56" s="12">
        <v>5</v>
      </c>
      <c r="K56" s="12" t="s">
        <v>393</v>
      </c>
      <c r="L56" s="12">
        <v>27</v>
      </c>
      <c r="M56" s="13">
        <v>27</v>
      </c>
      <c r="N56" s="247"/>
      <c r="R56" s="305"/>
    </row>
    <row r="57" spans="1:18">
      <c r="A57" s="66" t="s">
        <v>489</v>
      </c>
      <c r="B57" s="12">
        <v>1</v>
      </c>
      <c r="C57" s="12">
        <v>2</v>
      </c>
      <c r="D57" s="12">
        <v>3</v>
      </c>
      <c r="E57" s="12">
        <v>1</v>
      </c>
      <c r="F57" s="12">
        <v>2</v>
      </c>
      <c r="G57" s="12">
        <v>68</v>
      </c>
      <c r="H57" s="12">
        <v>1600</v>
      </c>
      <c r="I57" s="12">
        <v>7500</v>
      </c>
      <c r="J57" s="12">
        <v>13</v>
      </c>
      <c r="K57" s="12">
        <v>16</v>
      </c>
      <c r="L57" s="12">
        <v>1</v>
      </c>
      <c r="M57" s="13">
        <v>17</v>
      </c>
      <c r="N57" s="247"/>
      <c r="R57" s="305"/>
    </row>
    <row r="58" spans="1:18" s="347" customFormat="1">
      <c r="A58" s="66" t="s">
        <v>490</v>
      </c>
      <c r="B58" s="12" t="s">
        <v>393</v>
      </c>
      <c r="C58" s="12">
        <v>12</v>
      </c>
      <c r="D58" s="12">
        <v>12</v>
      </c>
      <c r="E58" s="12" t="s">
        <v>393</v>
      </c>
      <c r="F58" s="12">
        <v>12</v>
      </c>
      <c r="G58" s="12">
        <v>1700</v>
      </c>
      <c r="H58" s="12" t="s">
        <v>393</v>
      </c>
      <c r="I58" s="12">
        <v>24000</v>
      </c>
      <c r="J58" s="12" t="s">
        <v>393</v>
      </c>
      <c r="K58" s="12">
        <v>288</v>
      </c>
      <c r="L58" s="12" t="s">
        <v>393</v>
      </c>
      <c r="M58" s="13">
        <v>288</v>
      </c>
      <c r="N58" s="584"/>
      <c r="R58" s="581"/>
    </row>
    <row r="59" spans="1:18">
      <c r="A59" s="76" t="s">
        <v>565</v>
      </c>
      <c r="B59" s="77">
        <v>10</v>
      </c>
      <c r="C59" s="77">
        <v>79</v>
      </c>
      <c r="D59" s="77">
        <v>89</v>
      </c>
      <c r="E59" s="77">
        <v>10</v>
      </c>
      <c r="F59" s="77">
        <v>79</v>
      </c>
      <c r="G59" s="77">
        <v>7071</v>
      </c>
      <c r="H59" s="81">
        <v>3580</v>
      </c>
      <c r="I59" s="81">
        <v>15778</v>
      </c>
      <c r="J59" s="81">
        <v>4</v>
      </c>
      <c r="K59" s="81">
        <v>1282</v>
      </c>
      <c r="L59" s="81">
        <v>28</v>
      </c>
      <c r="M59" s="78">
        <v>1310</v>
      </c>
      <c r="N59" s="247"/>
      <c r="R59" s="305"/>
    </row>
    <row r="60" spans="1:18">
      <c r="A60" s="66"/>
      <c r="B60" s="48"/>
      <c r="C60" s="48"/>
      <c r="D60" s="48"/>
      <c r="E60" s="48"/>
      <c r="F60" s="48"/>
      <c r="G60" s="48"/>
      <c r="H60" s="12"/>
      <c r="I60" s="12"/>
      <c r="J60" s="12"/>
      <c r="K60" s="12"/>
      <c r="L60" s="12"/>
      <c r="M60" s="49"/>
      <c r="N60" s="247"/>
      <c r="R60" s="305"/>
    </row>
    <row r="61" spans="1:18">
      <c r="A61" s="66" t="s">
        <v>492</v>
      </c>
      <c r="B61" s="12">
        <v>58</v>
      </c>
      <c r="C61" s="12">
        <v>275</v>
      </c>
      <c r="D61" s="12">
        <v>333</v>
      </c>
      <c r="E61" s="12">
        <v>56</v>
      </c>
      <c r="F61" s="12">
        <v>266</v>
      </c>
      <c r="G61" s="12">
        <v>5595</v>
      </c>
      <c r="H61" s="12">
        <v>3543</v>
      </c>
      <c r="I61" s="12">
        <v>17391</v>
      </c>
      <c r="J61" s="12">
        <v>9</v>
      </c>
      <c r="K61" s="12">
        <v>4827</v>
      </c>
      <c r="L61" s="12">
        <v>50</v>
      </c>
      <c r="M61" s="13">
        <v>4877</v>
      </c>
      <c r="N61" s="247"/>
      <c r="R61" s="305"/>
    </row>
    <row r="62" spans="1:18">
      <c r="A62" s="66" t="s">
        <v>493</v>
      </c>
      <c r="B62" s="12">
        <v>32</v>
      </c>
      <c r="C62" s="12">
        <v>124</v>
      </c>
      <c r="D62" s="12">
        <v>156</v>
      </c>
      <c r="E62" s="12">
        <v>24</v>
      </c>
      <c r="F62" s="12">
        <v>108</v>
      </c>
      <c r="G62" s="12" t="s">
        <v>393</v>
      </c>
      <c r="H62" s="12">
        <v>2000</v>
      </c>
      <c r="I62" s="12">
        <v>7500</v>
      </c>
      <c r="J62" s="12" t="s">
        <v>393</v>
      </c>
      <c r="K62" s="12">
        <v>859</v>
      </c>
      <c r="L62" s="12" t="s">
        <v>393</v>
      </c>
      <c r="M62" s="13">
        <v>859</v>
      </c>
      <c r="N62" s="247"/>
      <c r="R62" s="305"/>
    </row>
    <row r="63" spans="1:18" s="347" customFormat="1">
      <c r="A63" s="66" t="s">
        <v>494</v>
      </c>
      <c r="B63" s="12">
        <v>42</v>
      </c>
      <c r="C63" s="12">
        <v>78</v>
      </c>
      <c r="D63" s="12">
        <v>120</v>
      </c>
      <c r="E63" s="12">
        <v>36</v>
      </c>
      <c r="F63" s="12">
        <v>67</v>
      </c>
      <c r="G63" s="12" t="s">
        <v>393</v>
      </c>
      <c r="H63" s="12">
        <v>2783</v>
      </c>
      <c r="I63" s="12">
        <v>9693</v>
      </c>
      <c r="J63" s="12" t="s">
        <v>393</v>
      </c>
      <c r="K63" s="12">
        <v>750</v>
      </c>
      <c r="L63" s="12" t="s">
        <v>393</v>
      </c>
      <c r="M63" s="13">
        <v>750</v>
      </c>
      <c r="N63" s="584"/>
      <c r="R63" s="581"/>
    </row>
    <row r="64" spans="1:18">
      <c r="A64" s="76" t="s">
        <v>495</v>
      </c>
      <c r="B64" s="77">
        <v>132</v>
      </c>
      <c r="C64" s="77">
        <v>477</v>
      </c>
      <c r="D64" s="77">
        <v>609</v>
      </c>
      <c r="E64" s="77">
        <v>116</v>
      </c>
      <c r="F64" s="77">
        <v>441</v>
      </c>
      <c r="G64" s="77">
        <v>5595</v>
      </c>
      <c r="H64" s="81">
        <v>2988</v>
      </c>
      <c r="I64" s="81">
        <v>13799</v>
      </c>
      <c r="J64" s="81">
        <v>9</v>
      </c>
      <c r="K64" s="81">
        <v>6436</v>
      </c>
      <c r="L64" s="81">
        <v>50</v>
      </c>
      <c r="M64" s="78">
        <v>6486</v>
      </c>
      <c r="N64" s="247"/>
      <c r="R64" s="305"/>
    </row>
    <row r="65" spans="1:19" s="347" customFormat="1">
      <c r="A65" s="66"/>
      <c r="B65" s="48"/>
      <c r="C65" s="48"/>
      <c r="D65" s="48"/>
      <c r="E65" s="48"/>
      <c r="F65" s="48"/>
      <c r="G65" s="48"/>
      <c r="H65" s="12"/>
      <c r="I65" s="12"/>
      <c r="J65" s="12"/>
      <c r="K65" s="12"/>
      <c r="L65" s="12"/>
      <c r="M65" s="49"/>
      <c r="N65" s="584"/>
      <c r="R65" s="581"/>
    </row>
    <row r="66" spans="1:19">
      <c r="A66" s="76" t="s">
        <v>496</v>
      </c>
      <c r="B66" s="77" t="s">
        <v>393</v>
      </c>
      <c r="C66" s="77">
        <v>1280</v>
      </c>
      <c r="D66" s="77">
        <v>1280</v>
      </c>
      <c r="E66" s="77" t="s">
        <v>393</v>
      </c>
      <c r="F66" s="77">
        <v>1210</v>
      </c>
      <c r="G66" s="77" t="s">
        <v>393</v>
      </c>
      <c r="H66" s="81" t="s">
        <v>393</v>
      </c>
      <c r="I66" s="81">
        <v>21559</v>
      </c>
      <c r="J66" s="81" t="s">
        <v>393</v>
      </c>
      <c r="K66" s="81">
        <v>26086</v>
      </c>
      <c r="L66" s="81" t="s">
        <v>393</v>
      </c>
      <c r="M66" s="78">
        <v>26086</v>
      </c>
      <c r="N66" s="247"/>
      <c r="R66" s="305"/>
      <c r="S66" s="576"/>
    </row>
    <row r="67" spans="1:19">
      <c r="A67" s="66"/>
      <c r="B67" s="48"/>
      <c r="C67" s="48"/>
      <c r="D67" s="48"/>
      <c r="E67" s="48"/>
      <c r="F67" s="48"/>
      <c r="G67" s="48"/>
      <c r="H67" s="12"/>
      <c r="I67" s="12"/>
      <c r="J67" s="12"/>
      <c r="K67" s="12"/>
      <c r="L67" s="12"/>
      <c r="M67" s="49"/>
      <c r="N67" s="247"/>
      <c r="R67" s="305"/>
      <c r="S67" s="576"/>
    </row>
    <row r="68" spans="1:19">
      <c r="A68" s="66" t="s">
        <v>497</v>
      </c>
      <c r="B68" s="48" t="s">
        <v>393</v>
      </c>
      <c r="C68" s="12">
        <v>890</v>
      </c>
      <c r="D68" s="12">
        <v>890</v>
      </c>
      <c r="E68" s="48" t="s">
        <v>393</v>
      </c>
      <c r="F68" s="12">
        <v>872</v>
      </c>
      <c r="G68" s="12" t="s">
        <v>393</v>
      </c>
      <c r="H68" s="48" t="s">
        <v>393</v>
      </c>
      <c r="I68" s="12">
        <v>17670</v>
      </c>
      <c r="J68" s="12" t="s">
        <v>393</v>
      </c>
      <c r="K68" s="12">
        <v>15408</v>
      </c>
      <c r="L68" s="12" t="s">
        <v>393</v>
      </c>
      <c r="M68" s="13">
        <v>15408</v>
      </c>
      <c r="N68" s="247"/>
      <c r="R68" s="305"/>
    </row>
    <row r="69" spans="1:19" s="347" customFormat="1">
      <c r="A69" s="66" t="s">
        <v>498</v>
      </c>
      <c r="B69" s="48" t="s">
        <v>393</v>
      </c>
      <c r="C69" s="12">
        <v>70</v>
      </c>
      <c r="D69" s="12">
        <v>70</v>
      </c>
      <c r="E69" s="48" t="s">
        <v>393</v>
      </c>
      <c r="F69" s="12">
        <v>66</v>
      </c>
      <c r="G69" s="12" t="s">
        <v>393</v>
      </c>
      <c r="H69" s="48" t="s">
        <v>393</v>
      </c>
      <c r="I69" s="12">
        <v>17460</v>
      </c>
      <c r="J69" s="12" t="s">
        <v>393</v>
      </c>
      <c r="K69" s="12">
        <v>1152</v>
      </c>
      <c r="L69" s="12" t="s">
        <v>393</v>
      </c>
      <c r="M69" s="13">
        <v>1152</v>
      </c>
      <c r="N69" s="584"/>
      <c r="R69" s="581"/>
    </row>
    <row r="70" spans="1:19">
      <c r="A70" s="76" t="s">
        <v>499</v>
      </c>
      <c r="B70" s="77" t="s">
        <v>393</v>
      </c>
      <c r="C70" s="77">
        <v>960</v>
      </c>
      <c r="D70" s="77">
        <v>960</v>
      </c>
      <c r="E70" s="77" t="s">
        <v>393</v>
      </c>
      <c r="F70" s="77">
        <v>938</v>
      </c>
      <c r="G70" s="77" t="s">
        <v>393</v>
      </c>
      <c r="H70" s="81" t="s">
        <v>393</v>
      </c>
      <c r="I70" s="81">
        <v>17655</v>
      </c>
      <c r="J70" s="81" t="s">
        <v>393</v>
      </c>
      <c r="K70" s="81">
        <v>16560</v>
      </c>
      <c r="L70" s="81" t="s">
        <v>393</v>
      </c>
      <c r="M70" s="78">
        <v>16560</v>
      </c>
      <c r="N70" s="247"/>
      <c r="R70" s="305"/>
    </row>
    <row r="71" spans="1:19">
      <c r="A71" s="66"/>
      <c r="B71" s="48"/>
      <c r="C71" s="48"/>
      <c r="D71" s="48"/>
      <c r="E71" s="48"/>
      <c r="F71" s="48"/>
      <c r="G71" s="48"/>
      <c r="H71" s="12"/>
      <c r="I71" s="12"/>
      <c r="J71" s="12"/>
      <c r="K71" s="12"/>
      <c r="L71" s="12"/>
      <c r="M71" s="49"/>
      <c r="N71" s="247"/>
      <c r="R71" s="305"/>
    </row>
    <row r="72" spans="1:19">
      <c r="A72" s="66" t="s">
        <v>500</v>
      </c>
      <c r="B72" s="48" t="s">
        <v>393</v>
      </c>
      <c r="C72" s="12">
        <v>26</v>
      </c>
      <c r="D72" s="12">
        <v>26</v>
      </c>
      <c r="E72" s="48" t="s">
        <v>393</v>
      </c>
      <c r="F72" s="12">
        <v>26</v>
      </c>
      <c r="G72" s="48" t="s">
        <v>393</v>
      </c>
      <c r="H72" s="48" t="s">
        <v>393</v>
      </c>
      <c r="I72" s="12">
        <v>8192</v>
      </c>
      <c r="J72" s="48" t="s">
        <v>393</v>
      </c>
      <c r="K72" s="85">
        <v>213</v>
      </c>
      <c r="L72" s="48" t="s">
        <v>393</v>
      </c>
      <c r="M72" s="13">
        <v>213</v>
      </c>
      <c r="N72" s="247"/>
      <c r="R72" s="305"/>
    </row>
    <row r="73" spans="1:19">
      <c r="A73" s="66" t="s">
        <v>501</v>
      </c>
      <c r="B73" s="48" t="s">
        <v>393</v>
      </c>
      <c r="C73" s="12">
        <v>89</v>
      </c>
      <c r="D73" s="12">
        <v>89</v>
      </c>
      <c r="E73" s="48" t="s">
        <v>393</v>
      </c>
      <c r="F73" s="12">
        <v>75</v>
      </c>
      <c r="G73" s="48" t="s">
        <v>393</v>
      </c>
      <c r="H73" s="48" t="s">
        <v>393</v>
      </c>
      <c r="I73" s="12">
        <v>148</v>
      </c>
      <c r="J73" s="48" t="s">
        <v>393</v>
      </c>
      <c r="K73" s="85">
        <v>11</v>
      </c>
      <c r="L73" s="48" t="s">
        <v>393</v>
      </c>
      <c r="M73" s="13">
        <v>11</v>
      </c>
      <c r="N73" s="247"/>
      <c r="R73" s="305"/>
    </row>
    <row r="74" spans="1:19">
      <c r="A74" s="66" t="s">
        <v>502</v>
      </c>
      <c r="B74" s="12">
        <v>8</v>
      </c>
      <c r="C74" s="12">
        <v>47</v>
      </c>
      <c r="D74" s="12">
        <v>55</v>
      </c>
      <c r="E74" s="12">
        <v>1</v>
      </c>
      <c r="F74" s="12">
        <v>45</v>
      </c>
      <c r="G74" s="12" t="s">
        <v>393</v>
      </c>
      <c r="H74" s="12">
        <v>5000</v>
      </c>
      <c r="I74" s="12">
        <v>15000</v>
      </c>
      <c r="J74" s="12" t="s">
        <v>393</v>
      </c>
      <c r="K74" s="12">
        <v>680</v>
      </c>
      <c r="L74" s="12" t="s">
        <v>393</v>
      </c>
      <c r="M74" s="13">
        <v>680</v>
      </c>
      <c r="N74" s="247"/>
      <c r="R74" s="305"/>
    </row>
    <row r="75" spans="1:19">
      <c r="A75" s="66" t="s">
        <v>503</v>
      </c>
      <c r="B75" s="85" t="s">
        <v>393</v>
      </c>
      <c r="C75" s="12">
        <v>327</v>
      </c>
      <c r="D75" s="12">
        <v>327</v>
      </c>
      <c r="E75" s="48" t="s">
        <v>393</v>
      </c>
      <c r="F75" s="12">
        <v>308</v>
      </c>
      <c r="G75" s="12">
        <v>3380</v>
      </c>
      <c r="H75" s="48" t="s">
        <v>393</v>
      </c>
      <c r="I75" s="12">
        <v>16684</v>
      </c>
      <c r="J75" s="85">
        <v>12</v>
      </c>
      <c r="K75" s="85">
        <v>5138</v>
      </c>
      <c r="L75" s="85">
        <v>41</v>
      </c>
      <c r="M75" s="13">
        <v>5179</v>
      </c>
      <c r="N75" s="247"/>
      <c r="R75" s="305"/>
    </row>
    <row r="76" spans="1:19">
      <c r="A76" s="66" t="s">
        <v>504</v>
      </c>
      <c r="B76" s="12" t="s">
        <v>393</v>
      </c>
      <c r="C76" s="12">
        <v>35</v>
      </c>
      <c r="D76" s="12">
        <v>35</v>
      </c>
      <c r="E76" s="12" t="s">
        <v>393</v>
      </c>
      <c r="F76" s="12">
        <v>34</v>
      </c>
      <c r="G76" s="12" t="s">
        <v>393</v>
      </c>
      <c r="H76" s="12" t="s">
        <v>393</v>
      </c>
      <c r="I76" s="12">
        <v>15000</v>
      </c>
      <c r="J76" s="12" t="s">
        <v>393</v>
      </c>
      <c r="K76" s="12">
        <v>510</v>
      </c>
      <c r="L76" s="12" t="s">
        <v>393</v>
      </c>
      <c r="M76" s="13">
        <v>510</v>
      </c>
      <c r="N76" s="247"/>
      <c r="R76" s="305"/>
    </row>
    <row r="77" spans="1:19">
      <c r="A77" s="66" t="s">
        <v>505</v>
      </c>
      <c r="B77" s="12">
        <v>30</v>
      </c>
      <c r="C77" s="12">
        <v>18</v>
      </c>
      <c r="D77" s="12">
        <v>48</v>
      </c>
      <c r="E77" s="12">
        <v>23</v>
      </c>
      <c r="F77" s="12">
        <v>17</v>
      </c>
      <c r="G77" s="12" t="s">
        <v>393</v>
      </c>
      <c r="H77" s="12">
        <v>2500</v>
      </c>
      <c r="I77" s="12">
        <v>9100</v>
      </c>
      <c r="J77" s="12" t="s">
        <v>393</v>
      </c>
      <c r="K77" s="12">
        <v>212</v>
      </c>
      <c r="L77" s="12" t="s">
        <v>393</v>
      </c>
      <c r="M77" s="13">
        <v>212</v>
      </c>
      <c r="N77" s="247"/>
      <c r="R77" s="305"/>
    </row>
    <row r="78" spans="1:19" s="347" customFormat="1">
      <c r="A78" s="66" t="s">
        <v>506</v>
      </c>
      <c r="B78" s="85">
        <v>8</v>
      </c>
      <c r="C78" s="12">
        <v>98</v>
      </c>
      <c r="D78" s="12">
        <v>106</v>
      </c>
      <c r="E78" s="85">
        <v>2</v>
      </c>
      <c r="F78" s="12">
        <v>95</v>
      </c>
      <c r="G78" s="48" t="s">
        <v>393</v>
      </c>
      <c r="H78" s="85">
        <v>700</v>
      </c>
      <c r="I78" s="12">
        <v>8520</v>
      </c>
      <c r="J78" s="48" t="s">
        <v>393</v>
      </c>
      <c r="K78" s="85">
        <v>811</v>
      </c>
      <c r="L78" s="48" t="s">
        <v>393</v>
      </c>
      <c r="M78" s="13">
        <v>811</v>
      </c>
      <c r="N78" s="584"/>
      <c r="R78" s="581"/>
    </row>
    <row r="79" spans="1:19">
      <c r="A79" s="66" t="s">
        <v>507</v>
      </c>
      <c r="B79" s="85">
        <v>3</v>
      </c>
      <c r="C79" s="12">
        <v>23</v>
      </c>
      <c r="D79" s="12">
        <v>26</v>
      </c>
      <c r="E79" s="85">
        <v>3</v>
      </c>
      <c r="F79" s="12">
        <v>23</v>
      </c>
      <c r="G79" s="48" t="s">
        <v>393</v>
      </c>
      <c r="H79" s="85">
        <v>3275</v>
      </c>
      <c r="I79" s="12">
        <v>12600</v>
      </c>
      <c r="J79" s="48" t="s">
        <v>393</v>
      </c>
      <c r="K79" s="85">
        <v>300</v>
      </c>
      <c r="L79" s="48" t="s">
        <v>393</v>
      </c>
      <c r="M79" s="13">
        <v>300</v>
      </c>
      <c r="N79" s="247"/>
      <c r="R79" s="305"/>
    </row>
    <row r="80" spans="1:19">
      <c r="A80" s="76" t="s">
        <v>508</v>
      </c>
      <c r="B80" s="77">
        <v>49</v>
      </c>
      <c r="C80" s="77">
        <v>663</v>
      </c>
      <c r="D80" s="77">
        <v>712</v>
      </c>
      <c r="E80" s="77">
        <v>29</v>
      </c>
      <c r="F80" s="77">
        <v>623</v>
      </c>
      <c r="G80" s="77">
        <v>3380</v>
      </c>
      <c r="H80" s="81">
        <v>2542</v>
      </c>
      <c r="I80" s="81">
        <v>12523</v>
      </c>
      <c r="J80" s="81">
        <v>12</v>
      </c>
      <c r="K80" s="81">
        <v>7875</v>
      </c>
      <c r="L80" s="81">
        <v>41</v>
      </c>
      <c r="M80" s="78">
        <v>7916</v>
      </c>
      <c r="N80" s="247"/>
      <c r="R80" s="305"/>
    </row>
    <row r="81" spans="1:18">
      <c r="A81" s="66"/>
      <c r="B81" s="48"/>
      <c r="C81" s="48"/>
      <c r="D81" s="48"/>
      <c r="E81" s="48"/>
      <c r="F81" s="48"/>
      <c r="G81" s="48"/>
      <c r="H81" s="12"/>
      <c r="I81" s="12"/>
      <c r="J81" s="12"/>
      <c r="K81" s="12"/>
      <c r="L81" s="12"/>
      <c r="M81" s="49"/>
      <c r="N81" s="247"/>
      <c r="R81" s="305"/>
    </row>
    <row r="82" spans="1:18" s="347" customFormat="1">
      <c r="A82" s="66" t="s">
        <v>509</v>
      </c>
      <c r="B82" s="12">
        <v>9</v>
      </c>
      <c r="C82" s="12">
        <v>69</v>
      </c>
      <c r="D82" s="12">
        <v>78</v>
      </c>
      <c r="E82" s="12">
        <v>9</v>
      </c>
      <c r="F82" s="12">
        <v>69</v>
      </c>
      <c r="G82" s="12">
        <v>16685</v>
      </c>
      <c r="H82" s="12">
        <v>3000</v>
      </c>
      <c r="I82" s="12">
        <v>19993</v>
      </c>
      <c r="J82" s="12">
        <v>5</v>
      </c>
      <c r="K82" s="12">
        <v>1396</v>
      </c>
      <c r="L82" s="12">
        <v>83</v>
      </c>
      <c r="M82" s="13">
        <v>1479</v>
      </c>
      <c r="N82" s="584"/>
      <c r="R82" s="581"/>
    </row>
    <row r="83" spans="1:18">
      <c r="A83" s="66" t="s">
        <v>510</v>
      </c>
      <c r="B83" s="12">
        <v>39</v>
      </c>
      <c r="C83" s="12">
        <v>18</v>
      </c>
      <c r="D83" s="12">
        <v>57</v>
      </c>
      <c r="E83" s="12">
        <v>38</v>
      </c>
      <c r="F83" s="12">
        <v>18</v>
      </c>
      <c r="G83" s="12">
        <v>38295</v>
      </c>
      <c r="H83" s="12">
        <v>2000</v>
      </c>
      <c r="I83" s="12">
        <v>12000</v>
      </c>
      <c r="J83" s="12">
        <v>3</v>
      </c>
      <c r="K83" s="12">
        <v>286</v>
      </c>
      <c r="L83" s="12">
        <v>115</v>
      </c>
      <c r="M83" s="13">
        <v>401</v>
      </c>
      <c r="N83" s="247"/>
      <c r="R83" s="305"/>
    </row>
    <row r="84" spans="1:18">
      <c r="A84" s="76" t="s">
        <v>511</v>
      </c>
      <c r="B84" s="77">
        <v>48</v>
      </c>
      <c r="C84" s="77">
        <v>87</v>
      </c>
      <c r="D84" s="77">
        <v>135</v>
      </c>
      <c r="E84" s="77">
        <v>47</v>
      </c>
      <c r="F84" s="77">
        <v>87</v>
      </c>
      <c r="G84" s="77">
        <v>54980</v>
      </c>
      <c r="H84" s="81">
        <v>2191</v>
      </c>
      <c r="I84" s="81">
        <v>18339</v>
      </c>
      <c r="J84" s="81">
        <v>4</v>
      </c>
      <c r="K84" s="81">
        <v>1682</v>
      </c>
      <c r="L84" s="81">
        <v>198</v>
      </c>
      <c r="M84" s="78">
        <v>1880</v>
      </c>
      <c r="N84" s="247"/>
      <c r="R84" s="305"/>
    </row>
    <row r="85" spans="1:18">
      <c r="A85" s="66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9"/>
      <c r="R85" s="305"/>
    </row>
    <row r="86" spans="1:18" ht="13.5" thickBot="1">
      <c r="A86" s="69" t="s">
        <v>512</v>
      </c>
      <c r="B86" s="55">
        <v>1109</v>
      </c>
      <c r="C86" s="55">
        <v>22534</v>
      </c>
      <c r="D86" s="55">
        <v>23643</v>
      </c>
      <c r="E86" s="55">
        <v>1053</v>
      </c>
      <c r="F86" s="55">
        <v>20684</v>
      </c>
      <c r="G86" s="55">
        <v>530081</v>
      </c>
      <c r="H86" s="205">
        <v>7245</v>
      </c>
      <c r="I86" s="205">
        <v>20179</v>
      </c>
      <c r="J86" s="205">
        <v>9</v>
      </c>
      <c r="K86" s="205">
        <v>369280</v>
      </c>
      <c r="L86" s="205">
        <v>4585</v>
      </c>
      <c r="M86" s="56">
        <v>373865</v>
      </c>
      <c r="R86" s="305"/>
    </row>
    <row r="87" spans="1:18">
      <c r="F87" s="242"/>
      <c r="R87" s="305"/>
    </row>
    <row r="92" spans="1:18">
      <c r="D92" s="242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Hoja4114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85546875" style="240" customWidth="1"/>
    <col min="2" max="7" width="16.7109375" style="240" customWidth="1"/>
    <col min="8" max="9" width="12.710937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3" spans="1:9" s="91" customFormat="1" ht="15">
      <c r="A3" s="1545" t="s">
        <v>1239</v>
      </c>
      <c r="B3" s="1545"/>
      <c r="C3" s="1545"/>
      <c r="D3" s="1545"/>
      <c r="E3" s="1545"/>
      <c r="F3" s="1545"/>
      <c r="G3" s="1545"/>
    </row>
    <row r="4" spans="1:9" s="91" customFormat="1" ht="15">
      <c r="A4" s="1545" t="s">
        <v>1457</v>
      </c>
      <c r="B4" s="1545"/>
      <c r="C4" s="1545"/>
      <c r="D4" s="1545"/>
      <c r="E4" s="1545"/>
      <c r="F4" s="1545"/>
      <c r="G4" s="1545"/>
    </row>
    <row r="5" spans="1:9" s="91" customFormat="1" ht="13.5" customHeight="1" thickBot="1">
      <c r="A5" s="298"/>
      <c r="B5" s="298"/>
      <c r="C5" s="298"/>
      <c r="D5" s="298"/>
      <c r="E5" s="298"/>
      <c r="F5" s="298"/>
      <c r="G5" s="298"/>
    </row>
    <row r="6" spans="1:9" ht="26.25" customHeight="1">
      <c r="A6" s="1548" t="s">
        <v>448</v>
      </c>
      <c r="B6" s="1531" t="s">
        <v>1236</v>
      </c>
      <c r="C6" s="1532"/>
      <c r="D6" s="1533"/>
      <c r="E6" s="1531" t="s">
        <v>1237</v>
      </c>
      <c r="F6" s="1532"/>
      <c r="G6" s="1532"/>
      <c r="H6" s="37"/>
    </row>
    <row r="7" spans="1:9" ht="19.5" customHeight="1">
      <c r="A7" s="1549"/>
      <c r="B7" s="262" t="s">
        <v>373</v>
      </c>
      <c r="C7" s="262" t="s">
        <v>1089</v>
      </c>
      <c r="D7" s="262" t="s">
        <v>374</v>
      </c>
      <c r="E7" s="262" t="s">
        <v>373</v>
      </c>
      <c r="F7" s="262" t="s">
        <v>1089</v>
      </c>
      <c r="G7" s="735" t="s">
        <v>374</v>
      </c>
    </row>
    <row r="8" spans="1:9" ht="19.5" customHeight="1" thickBot="1">
      <c r="A8" s="1549"/>
      <c r="B8" s="263" t="s">
        <v>383</v>
      </c>
      <c r="C8" s="263" t="s">
        <v>1092</v>
      </c>
      <c r="D8" s="263" t="s">
        <v>526</v>
      </c>
      <c r="E8" s="263" t="s">
        <v>383</v>
      </c>
      <c r="F8" s="263" t="s">
        <v>1092</v>
      </c>
      <c r="G8" s="272" t="s">
        <v>526</v>
      </c>
    </row>
    <row r="9" spans="1:9">
      <c r="A9" s="75" t="s">
        <v>452</v>
      </c>
      <c r="B9" s="126" t="s">
        <v>393</v>
      </c>
      <c r="C9" s="126" t="s">
        <v>393</v>
      </c>
      <c r="D9" s="126" t="s">
        <v>393</v>
      </c>
      <c r="E9" s="126" t="s">
        <v>393</v>
      </c>
      <c r="F9" s="45" t="s">
        <v>393</v>
      </c>
      <c r="G9" s="135" t="s">
        <v>393</v>
      </c>
    </row>
    <row r="10" spans="1:9">
      <c r="A10" s="66" t="s">
        <v>453</v>
      </c>
      <c r="B10" s="48" t="s">
        <v>393</v>
      </c>
      <c r="C10" s="48" t="s">
        <v>393</v>
      </c>
      <c r="D10" s="48" t="s">
        <v>393</v>
      </c>
      <c r="E10" s="12" t="s">
        <v>393</v>
      </c>
      <c r="F10" s="48" t="s">
        <v>393</v>
      </c>
      <c r="G10" s="13" t="s">
        <v>393</v>
      </c>
    </row>
    <row r="11" spans="1:9">
      <c r="A11" s="66" t="s">
        <v>454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13" t="s">
        <v>393</v>
      </c>
    </row>
    <row r="12" spans="1:9">
      <c r="A12" s="66" t="s">
        <v>455</v>
      </c>
      <c r="B12" s="48" t="s">
        <v>393</v>
      </c>
      <c r="C12" s="12" t="s">
        <v>393</v>
      </c>
      <c r="D12" s="12" t="s">
        <v>393</v>
      </c>
      <c r="E12" s="12" t="s">
        <v>393</v>
      </c>
      <c r="F12" s="12" t="s">
        <v>393</v>
      </c>
      <c r="G12" s="13" t="s">
        <v>393</v>
      </c>
    </row>
    <row r="13" spans="1:9">
      <c r="A13" s="76" t="s">
        <v>456</v>
      </c>
      <c r="B13" s="77" t="s">
        <v>393</v>
      </c>
      <c r="C13" s="77" t="s">
        <v>393</v>
      </c>
      <c r="D13" s="77" t="s">
        <v>393</v>
      </c>
      <c r="E13" s="77" t="s">
        <v>393</v>
      </c>
      <c r="F13" s="77" t="s">
        <v>393</v>
      </c>
      <c r="G13" s="78" t="s">
        <v>393</v>
      </c>
    </row>
    <row r="14" spans="1:9">
      <c r="A14" s="68"/>
      <c r="B14" s="73"/>
      <c r="C14" s="73"/>
      <c r="D14" s="73"/>
      <c r="E14" s="73"/>
      <c r="F14" s="73"/>
      <c r="G14" s="74"/>
    </row>
    <row r="15" spans="1:9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8" t="s">
        <v>393</v>
      </c>
    </row>
    <row r="16" spans="1:9">
      <c r="A16" s="68"/>
      <c r="B16" s="73"/>
      <c r="C16" s="73"/>
      <c r="D16" s="73"/>
      <c r="E16" s="73"/>
      <c r="F16" s="73"/>
      <c r="G16" s="74"/>
    </row>
    <row r="17" spans="1:7">
      <c r="A17" s="76" t="s">
        <v>458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8" t="s">
        <v>393</v>
      </c>
    </row>
    <row r="18" spans="1:7" s="347" customFormat="1">
      <c r="A18" s="66"/>
      <c r="B18" s="48"/>
      <c r="C18" s="48"/>
      <c r="D18" s="48"/>
      <c r="E18" s="48"/>
      <c r="F18" s="48"/>
      <c r="G18" s="49"/>
    </row>
    <row r="19" spans="1:7">
      <c r="A19" s="66" t="s">
        <v>537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48" t="s">
        <v>393</v>
      </c>
      <c r="G19" s="49" t="s">
        <v>393</v>
      </c>
    </row>
    <row r="20" spans="1:7">
      <c r="A20" s="66" t="s">
        <v>460</v>
      </c>
      <c r="B20" s="12" t="s">
        <v>393</v>
      </c>
      <c r="C20" s="12" t="s">
        <v>393</v>
      </c>
      <c r="D20" s="12" t="s">
        <v>393</v>
      </c>
      <c r="E20" s="48" t="s">
        <v>393</v>
      </c>
      <c r="F20" s="48" t="s">
        <v>393</v>
      </c>
      <c r="G20" s="49" t="s">
        <v>393</v>
      </c>
    </row>
    <row r="21" spans="1:7">
      <c r="A21" s="66" t="s">
        <v>461</v>
      </c>
      <c r="B21" s="12" t="s">
        <v>393</v>
      </c>
      <c r="C21" s="12" t="s">
        <v>393</v>
      </c>
      <c r="D21" s="12" t="s">
        <v>393</v>
      </c>
      <c r="E21" s="48" t="s">
        <v>393</v>
      </c>
      <c r="F21" s="48" t="s">
        <v>393</v>
      </c>
      <c r="G21" s="49" t="s">
        <v>393</v>
      </c>
    </row>
    <row r="22" spans="1:7">
      <c r="A22" s="76" t="s">
        <v>462</v>
      </c>
      <c r="B22" s="77" t="s">
        <v>393</v>
      </c>
      <c r="C22" s="77" t="s">
        <v>393</v>
      </c>
      <c r="D22" s="77" t="s">
        <v>393</v>
      </c>
      <c r="E22" s="77" t="s">
        <v>393</v>
      </c>
      <c r="F22" s="77" t="s">
        <v>393</v>
      </c>
      <c r="G22" s="78" t="s">
        <v>393</v>
      </c>
    </row>
    <row r="23" spans="1:7">
      <c r="A23" s="68"/>
      <c r="B23" s="73"/>
      <c r="C23" s="73"/>
      <c r="D23" s="73"/>
      <c r="E23" s="73"/>
      <c r="F23" s="73"/>
      <c r="G23" s="74"/>
    </row>
    <row r="24" spans="1:7">
      <c r="A24" s="76" t="s">
        <v>463</v>
      </c>
      <c r="B24" s="77">
        <v>15</v>
      </c>
      <c r="C24" s="77">
        <v>550</v>
      </c>
      <c r="D24" s="77">
        <v>360</v>
      </c>
      <c r="E24" s="77">
        <v>20</v>
      </c>
      <c r="F24" s="77">
        <v>800</v>
      </c>
      <c r="G24" s="78">
        <v>482</v>
      </c>
    </row>
    <row r="25" spans="1:7">
      <c r="A25" s="68"/>
      <c r="B25" s="73"/>
      <c r="C25" s="73"/>
      <c r="D25" s="73"/>
      <c r="E25" s="73"/>
      <c r="F25" s="73"/>
      <c r="G25" s="74"/>
    </row>
    <row r="26" spans="1:7">
      <c r="A26" s="76" t="s">
        <v>464</v>
      </c>
      <c r="B26" s="77">
        <v>27</v>
      </c>
      <c r="C26" s="77" t="s">
        <v>393</v>
      </c>
      <c r="D26" s="77">
        <v>690</v>
      </c>
      <c r="E26" s="77">
        <v>22</v>
      </c>
      <c r="F26" s="77" t="s">
        <v>393</v>
      </c>
      <c r="G26" s="78">
        <v>380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465</v>
      </c>
      <c r="B28" s="85">
        <v>83</v>
      </c>
      <c r="C28" s="48" t="s">
        <v>393</v>
      </c>
      <c r="D28" s="85">
        <v>1804</v>
      </c>
      <c r="E28" s="48">
        <v>71</v>
      </c>
      <c r="F28" s="48" t="s">
        <v>393</v>
      </c>
      <c r="G28" s="49">
        <v>1546</v>
      </c>
    </row>
    <row r="29" spans="1:7">
      <c r="A29" s="66" t="s">
        <v>466</v>
      </c>
      <c r="B29" s="85" t="s">
        <v>393</v>
      </c>
      <c r="C29" s="48" t="s">
        <v>393</v>
      </c>
      <c r="D29" s="85" t="s">
        <v>393</v>
      </c>
      <c r="E29" s="12" t="s">
        <v>393</v>
      </c>
      <c r="F29" s="12" t="s">
        <v>393</v>
      </c>
      <c r="G29" s="13" t="s">
        <v>393</v>
      </c>
    </row>
    <row r="30" spans="1:7">
      <c r="A30" s="66" t="s">
        <v>467</v>
      </c>
      <c r="B30" s="85">
        <v>161</v>
      </c>
      <c r="C30" s="48" t="s">
        <v>393</v>
      </c>
      <c r="D30" s="85">
        <v>2575</v>
      </c>
      <c r="E30" s="12">
        <v>138</v>
      </c>
      <c r="F30" s="48" t="s">
        <v>393</v>
      </c>
      <c r="G30" s="13">
        <v>2207</v>
      </c>
    </row>
    <row r="31" spans="1:7" s="385" customFormat="1">
      <c r="A31" s="76" t="s">
        <v>468</v>
      </c>
      <c r="B31" s="77">
        <v>244</v>
      </c>
      <c r="C31" s="77" t="s">
        <v>393</v>
      </c>
      <c r="D31" s="77">
        <v>4379</v>
      </c>
      <c r="E31" s="77">
        <v>209</v>
      </c>
      <c r="F31" s="77" t="s">
        <v>393</v>
      </c>
      <c r="G31" s="78">
        <v>3753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469</v>
      </c>
      <c r="B33" s="48" t="s">
        <v>393</v>
      </c>
      <c r="C33" s="48" t="s">
        <v>393</v>
      </c>
      <c r="D33" s="48" t="s">
        <v>393</v>
      </c>
      <c r="E33" s="83">
        <v>8</v>
      </c>
      <c r="F33" s="83" t="s">
        <v>393</v>
      </c>
      <c r="G33" s="84">
        <v>113</v>
      </c>
    </row>
    <row r="34" spans="1:7">
      <c r="A34" s="66" t="s">
        <v>470</v>
      </c>
      <c r="B34" s="48" t="s">
        <v>393</v>
      </c>
      <c r="C34" s="48" t="s">
        <v>393</v>
      </c>
      <c r="D34" s="48" t="s">
        <v>393</v>
      </c>
      <c r="E34" s="83" t="s">
        <v>393</v>
      </c>
      <c r="F34" s="48" t="s">
        <v>393</v>
      </c>
      <c r="G34" s="84" t="s">
        <v>393</v>
      </c>
    </row>
    <row r="35" spans="1:7">
      <c r="A35" s="66" t="s">
        <v>471</v>
      </c>
      <c r="B35" s="85">
        <v>830</v>
      </c>
      <c r="C35" s="85" t="s">
        <v>393</v>
      </c>
      <c r="D35" s="85">
        <v>18835</v>
      </c>
      <c r="E35" s="83">
        <v>519</v>
      </c>
      <c r="F35" s="83" t="s">
        <v>393</v>
      </c>
      <c r="G35" s="84">
        <v>7534</v>
      </c>
    </row>
    <row r="36" spans="1:7">
      <c r="A36" s="66" t="s">
        <v>472</v>
      </c>
      <c r="B36" s="85" t="s">
        <v>393</v>
      </c>
      <c r="C36" s="48" t="s">
        <v>393</v>
      </c>
      <c r="D36" s="85" t="s">
        <v>393</v>
      </c>
      <c r="E36" s="83">
        <v>55</v>
      </c>
      <c r="F36" s="83" t="s">
        <v>393</v>
      </c>
      <c r="G36" s="84">
        <v>578</v>
      </c>
    </row>
    <row r="37" spans="1:7">
      <c r="A37" s="76" t="s">
        <v>473</v>
      </c>
      <c r="B37" s="77">
        <v>830</v>
      </c>
      <c r="C37" s="77" t="s">
        <v>393</v>
      </c>
      <c r="D37" s="77">
        <v>18835</v>
      </c>
      <c r="E37" s="77">
        <v>582</v>
      </c>
      <c r="F37" s="77" t="s">
        <v>393</v>
      </c>
      <c r="G37" s="78">
        <v>8225</v>
      </c>
    </row>
    <row r="38" spans="1:7">
      <c r="A38" s="68"/>
      <c r="B38" s="73"/>
      <c r="C38" s="73"/>
      <c r="D38" s="73"/>
      <c r="E38" s="73"/>
      <c r="F38" s="73"/>
      <c r="G38" s="74"/>
    </row>
    <row r="39" spans="1:7">
      <c r="A39" s="76" t="s">
        <v>474</v>
      </c>
      <c r="B39" s="77">
        <v>19</v>
      </c>
      <c r="C39" s="77" t="s">
        <v>393</v>
      </c>
      <c r="D39" s="77">
        <v>142</v>
      </c>
      <c r="E39" s="77">
        <v>20</v>
      </c>
      <c r="F39" s="77" t="s">
        <v>393</v>
      </c>
      <c r="G39" s="78">
        <v>150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538</v>
      </c>
      <c r="B41" s="48" t="s">
        <v>393</v>
      </c>
      <c r="C41" s="48" t="s">
        <v>393</v>
      </c>
      <c r="D41" s="48" t="s">
        <v>393</v>
      </c>
      <c r="E41" s="12" t="s">
        <v>393</v>
      </c>
      <c r="F41" s="48" t="s">
        <v>393</v>
      </c>
      <c r="G41" s="13" t="s">
        <v>393</v>
      </c>
    </row>
    <row r="42" spans="1:7">
      <c r="A42" s="66" t="s">
        <v>476</v>
      </c>
      <c r="B42" s="48" t="s">
        <v>393</v>
      </c>
      <c r="C42" s="48" t="s">
        <v>393</v>
      </c>
      <c r="D42" s="48" t="s">
        <v>393</v>
      </c>
      <c r="E42" s="12" t="s">
        <v>393</v>
      </c>
      <c r="F42" s="12" t="s">
        <v>393</v>
      </c>
      <c r="G42" s="13" t="s">
        <v>393</v>
      </c>
    </row>
    <row r="43" spans="1:7">
      <c r="A43" s="66" t="s">
        <v>477</v>
      </c>
      <c r="B43" s="85">
        <v>20</v>
      </c>
      <c r="C43" s="85">
        <v>1969</v>
      </c>
      <c r="D43" s="85">
        <v>358</v>
      </c>
      <c r="E43" s="12">
        <v>39</v>
      </c>
      <c r="F43" s="12">
        <v>5804</v>
      </c>
      <c r="G43" s="13">
        <v>774</v>
      </c>
    </row>
    <row r="44" spans="1:7">
      <c r="A44" s="66" t="s">
        <v>478</v>
      </c>
      <c r="B44" s="48" t="s">
        <v>393</v>
      </c>
      <c r="C44" s="85">
        <v>854</v>
      </c>
      <c r="D44" s="85">
        <v>18</v>
      </c>
      <c r="E44" s="12" t="s">
        <v>393</v>
      </c>
      <c r="F44" s="12">
        <v>555</v>
      </c>
      <c r="G44" s="13">
        <v>11</v>
      </c>
    </row>
    <row r="45" spans="1:7">
      <c r="A45" s="66" t="s">
        <v>479</v>
      </c>
      <c r="B45" s="85">
        <v>1</v>
      </c>
      <c r="C45" s="85">
        <v>1000</v>
      </c>
      <c r="D45" s="85">
        <v>6</v>
      </c>
      <c r="E45" s="12" t="s">
        <v>393</v>
      </c>
      <c r="F45" s="12" t="s">
        <v>393</v>
      </c>
      <c r="G45" s="13" t="s">
        <v>393</v>
      </c>
    </row>
    <row r="46" spans="1:7">
      <c r="A46" s="66" t="s">
        <v>480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48" t="s">
        <v>393</v>
      </c>
      <c r="G46" s="49" t="s">
        <v>393</v>
      </c>
    </row>
    <row r="47" spans="1:7">
      <c r="A47" s="66" t="s">
        <v>481</v>
      </c>
      <c r="B47" s="48" t="s">
        <v>393</v>
      </c>
      <c r="C47" s="48" t="s">
        <v>393</v>
      </c>
      <c r="D47" s="48" t="s">
        <v>393</v>
      </c>
      <c r="E47" s="12" t="s">
        <v>393</v>
      </c>
      <c r="F47" s="12" t="s">
        <v>393</v>
      </c>
      <c r="G47" s="13" t="s">
        <v>393</v>
      </c>
    </row>
    <row r="48" spans="1:7">
      <c r="A48" s="66" t="s">
        <v>482</v>
      </c>
      <c r="B48" s="48" t="s">
        <v>393</v>
      </c>
      <c r="C48" s="48" t="s">
        <v>393</v>
      </c>
      <c r="D48" s="48" t="s">
        <v>393</v>
      </c>
      <c r="E48" s="12" t="s">
        <v>393</v>
      </c>
      <c r="F48" s="12" t="s">
        <v>393</v>
      </c>
      <c r="G48" s="13" t="s">
        <v>393</v>
      </c>
    </row>
    <row r="49" spans="1:7">
      <c r="A49" s="66" t="s">
        <v>483</v>
      </c>
      <c r="B49" s="85">
        <v>25</v>
      </c>
      <c r="C49" s="48" t="s">
        <v>393</v>
      </c>
      <c r="D49" s="85">
        <v>250</v>
      </c>
      <c r="E49" s="12">
        <v>8</v>
      </c>
      <c r="F49" s="12" t="s">
        <v>393</v>
      </c>
      <c r="G49" s="13">
        <v>88</v>
      </c>
    </row>
    <row r="50" spans="1:7">
      <c r="A50" s="76" t="s">
        <v>484</v>
      </c>
      <c r="B50" s="77">
        <v>46</v>
      </c>
      <c r="C50" s="77">
        <v>3823</v>
      </c>
      <c r="D50" s="77">
        <v>632</v>
      </c>
      <c r="E50" s="77">
        <v>47</v>
      </c>
      <c r="F50" s="77">
        <v>6359</v>
      </c>
      <c r="G50" s="78">
        <v>873</v>
      </c>
    </row>
    <row r="51" spans="1:7">
      <c r="A51" s="68"/>
      <c r="B51" s="73"/>
      <c r="C51" s="73"/>
      <c r="D51" s="73"/>
      <c r="E51" s="73"/>
      <c r="F51" s="73"/>
      <c r="G51" s="74"/>
    </row>
    <row r="52" spans="1:7">
      <c r="A52" s="76" t="s">
        <v>485</v>
      </c>
      <c r="B52" s="77" t="s">
        <v>393</v>
      </c>
      <c r="C52" s="77" t="s">
        <v>393</v>
      </c>
      <c r="D52" s="77" t="s">
        <v>393</v>
      </c>
      <c r="E52" s="77" t="s">
        <v>393</v>
      </c>
      <c r="F52" s="77" t="s">
        <v>393</v>
      </c>
      <c r="G52" s="78" t="s">
        <v>393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486</v>
      </c>
      <c r="B54" s="48" t="s">
        <v>393</v>
      </c>
      <c r="C54" s="48" t="s">
        <v>393</v>
      </c>
      <c r="D54" s="48" t="s">
        <v>393</v>
      </c>
      <c r="E54" s="12" t="s">
        <v>393</v>
      </c>
      <c r="F54" s="48" t="s">
        <v>393</v>
      </c>
      <c r="G54" s="13" t="s">
        <v>393</v>
      </c>
    </row>
    <row r="55" spans="1:7">
      <c r="A55" s="66" t="s">
        <v>487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49" t="s">
        <v>393</v>
      </c>
    </row>
    <row r="56" spans="1:7">
      <c r="A56" s="66" t="s">
        <v>488</v>
      </c>
      <c r="B56" s="48" t="s">
        <v>393</v>
      </c>
      <c r="C56" s="48" t="s">
        <v>393</v>
      </c>
      <c r="D56" s="48" t="s">
        <v>393</v>
      </c>
      <c r="E56" s="12" t="s">
        <v>393</v>
      </c>
      <c r="F56" s="48" t="s">
        <v>393</v>
      </c>
      <c r="G56" s="13" t="s">
        <v>393</v>
      </c>
    </row>
    <row r="57" spans="1:7">
      <c r="A57" s="66" t="s">
        <v>489</v>
      </c>
      <c r="B57" s="48" t="s">
        <v>393</v>
      </c>
      <c r="C57" s="48" t="s">
        <v>393</v>
      </c>
      <c r="D57" s="48" t="s">
        <v>393</v>
      </c>
      <c r="E57" s="12" t="s">
        <v>393</v>
      </c>
      <c r="F57" s="12" t="s">
        <v>393</v>
      </c>
      <c r="G57" s="13" t="s">
        <v>393</v>
      </c>
    </row>
    <row r="58" spans="1:7">
      <c r="A58" s="66" t="s">
        <v>490</v>
      </c>
      <c r="B58" s="48" t="s">
        <v>393</v>
      </c>
      <c r="C58" s="48" t="s">
        <v>393</v>
      </c>
      <c r="D58" s="48" t="s">
        <v>393</v>
      </c>
      <c r="E58" s="12" t="s">
        <v>393</v>
      </c>
      <c r="F58" s="12" t="s">
        <v>393</v>
      </c>
      <c r="G58" s="13" t="s">
        <v>393</v>
      </c>
    </row>
    <row r="59" spans="1:7">
      <c r="A59" s="76" t="s">
        <v>565</v>
      </c>
      <c r="B59" s="77" t="s">
        <v>393</v>
      </c>
      <c r="C59" s="77" t="s">
        <v>393</v>
      </c>
      <c r="D59" s="77" t="s">
        <v>393</v>
      </c>
      <c r="E59" s="77" t="s">
        <v>393</v>
      </c>
      <c r="F59" s="77" t="s">
        <v>393</v>
      </c>
      <c r="G59" s="78" t="s">
        <v>393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492</v>
      </c>
      <c r="B61" s="85" t="s">
        <v>393</v>
      </c>
      <c r="C61" s="85">
        <v>25</v>
      </c>
      <c r="D61" s="85">
        <v>64</v>
      </c>
      <c r="E61" s="12" t="s">
        <v>393</v>
      </c>
      <c r="F61" s="83">
        <v>1800</v>
      </c>
      <c r="G61" s="13">
        <v>1755</v>
      </c>
    </row>
    <row r="62" spans="1:7">
      <c r="A62" s="66" t="s">
        <v>493</v>
      </c>
      <c r="B62" s="48" t="s">
        <v>393</v>
      </c>
      <c r="C62" s="48" t="s">
        <v>393</v>
      </c>
      <c r="D62" s="48" t="s">
        <v>393</v>
      </c>
      <c r="E62" s="12">
        <v>63</v>
      </c>
      <c r="F62" s="83" t="s">
        <v>393</v>
      </c>
      <c r="G62" s="13">
        <v>348</v>
      </c>
    </row>
    <row r="63" spans="1:7">
      <c r="A63" s="66" t="s">
        <v>494</v>
      </c>
      <c r="B63" s="48" t="s">
        <v>393</v>
      </c>
      <c r="C63" s="48" t="s">
        <v>393</v>
      </c>
      <c r="D63" s="48" t="s">
        <v>393</v>
      </c>
      <c r="E63" s="12">
        <v>72</v>
      </c>
      <c r="F63" s="83" t="s">
        <v>393</v>
      </c>
      <c r="G63" s="13">
        <v>507</v>
      </c>
    </row>
    <row r="64" spans="1:7">
      <c r="A64" s="76" t="s">
        <v>495</v>
      </c>
      <c r="B64" s="77" t="s">
        <v>393</v>
      </c>
      <c r="C64" s="77">
        <v>25</v>
      </c>
      <c r="D64" s="77">
        <v>64</v>
      </c>
      <c r="E64" s="77">
        <v>135</v>
      </c>
      <c r="F64" s="77">
        <v>1800</v>
      </c>
      <c r="G64" s="78">
        <v>2610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496</v>
      </c>
      <c r="B66" s="77" t="s">
        <v>393</v>
      </c>
      <c r="C66" s="77" t="s">
        <v>393</v>
      </c>
      <c r="D66" s="77" t="s">
        <v>393</v>
      </c>
      <c r="E66" s="77">
        <v>974</v>
      </c>
      <c r="F66" s="77" t="s">
        <v>393</v>
      </c>
      <c r="G66" s="78">
        <v>19850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497</v>
      </c>
      <c r="B68" s="48" t="s">
        <v>393</v>
      </c>
      <c r="C68" s="48" t="s">
        <v>393</v>
      </c>
      <c r="D68" s="48" t="s">
        <v>393</v>
      </c>
      <c r="E68" s="12" t="s">
        <v>393</v>
      </c>
      <c r="F68" s="12" t="s">
        <v>393</v>
      </c>
      <c r="G68" s="13" t="s">
        <v>393</v>
      </c>
    </row>
    <row r="69" spans="1:7">
      <c r="A69" s="66" t="s">
        <v>498</v>
      </c>
      <c r="B69" s="48" t="s">
        <v>393</v>
      </c>
      <c r="C69" s="48" t="s">
        <v>393</v>
      </c>
      <c r="D69" s="48" t="s">
        <v>393</v>
      </c>
      <c r="E69" s="48" t="s">
        <v>393</v>
      </c>
      <c r="F69" s="48" t="s">
        <v>393</v>
      </c>
      <c r="G69" s="49" t="s">
        <v>393</v>
      </c>
    </row>
    <row r="70" spans="1:7">
      <c r="A70" s="76" t="s">
        <v>499</v>
      </c>
      <c r="B70" s="77" t="s">
        <v>393</v>
      </c>
      <c r="C70" s="77" t="s">
        <v>393</v>
      </c>
      <c r="D70" s="77" t="s">
        <v>393</v>
      </c>
      <c r="E70" s="77" t="s">
        <v>393</v>
      </c>
      <c r="F70" s="77" t="s">
        <v>393</v>
      </c>
      <c r="G70" s="78" t="s">
        <v>393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500</v>
      </c>
      <c r="B72" s="48" t="s">
        <v>393</v>
      </c>
      <c r="C72" s="48" t="s">
        <v>393</v>
      </c>
      <c r="D72" s="48" t="s">
        <v>393</v>
      </c>
      <c r="E72" s="48" t="s">
        <v>393</v>
      </c>
      <c r="F72" s="48" t="s">
        <v>393</v>
      </c>
      <c r="G72" s="49" t="s">
        <v>393</v>
      </c>
    </row>
    <row r="73" spans="1:7">
      <c r="A73" s="66" t="s">
        <v>501</v>
      </c>
      <c r="B73" s="48" t="s">
        <v>393</v>
      </c>
      <c r="C73" s="48" t="s">
        <v>393</v>
      </c>
      <c r="D73" s="48" t="s">
        <v>393</v>
      </c>
      <c r="E73" s="12">
        <v>89</v>
      </c>
      <c r="F73" s="48" t="s">
        <v>393</v>
      </c>
      <c r="G73" s="13">
        <v>11</v>
      </c>
    </row>
    <row r="74" spans="1:7">
      <c r="A74" s="66" t="s">
        <v>502</v>
      </c>
      <c r="B74" s="48" t="s">
        <v>393</v>
      </c>
      <c r="C74" s="48" t="s">
        <v>393</v>
      </c>
      <c r="D74" s="48" t="s">
        <v>393</v>
      </c>
      <c r="E74" s="12">
        <v>11</v>
      </c>
      <c r="F74" s="12" t="s">
        <v>393</v>
      </c>
      <c r="G74" s="13">
        <v>109</v>
      </c>
    </row>
    <row r="75" spans="1:7">
      <c r="A75" s="66" t="s">
        <v>503</v>
      </c>
      <c r="B75" s="85">
        <v>2</v>
      </c>
      <c r="C75" s="48" t="s">
        <v>393</v>
      </c>
      <c r="D75" s="85">
        <v>23</v>
      </c>
      <c r="E75" s="12" t="s">
        <v>393</v>
      </c>
      <c r="F75" s="48" t="s">
        <v>393</v>
      </c>
      <c r="G75" s="13" t="s">
        <v>393</v>
      </c>
    </row>
    <row r="76" spans="1:7">
      <c r="A76" s="66" t="s">
        <v>504</v>
      </c>
      <c r="B76" s="48" t="s">
        <v>393</v>
      </c>
      <c r="C76" s="48" t="s">
        <v>393</v>
      </c>
      <c r="D76" s="48" t="s">
        <v>393</v>
      </c>
      <c r="E76" s="12">
        <v>24</v>
      </c>
      <c r="F76" s="48" t="s">
        <v>393</v>
      </c>
      <c r="G76" s="13">
        <v>360</v>
      </c>
    </row>
    <row r="77" spans="1:7">
      <c r="A77" s="66" t="s">
        <v>505</v>
      </c>
      <c r="B77" s="48" t="s">
        <v>393</v>
      </c>
      <c r="C77" s="48" t="s">
        <v>393</v>
      </c>
      <c r="D77" s="48" t="s">
        <v>393</v>
      </c>
      <c r="E77" s="12" t="s">
        <v>393</v>
      </c>
      <c r="F77" s="12" t="s">
        <v>393</v>
      </c>
      <c r="G77" s="13" t="s">
        <v>393</v>
      </c>
    </row>
    <row r="78" spans="1:7">
      <c r="A78" s="66" t="s">
        <v>506</v>
      </c>
      <c r="B78" s="48" t="s">
        <v>393</v>
      </c>
      <c r="C78" s="48" t="s">
        <v>393</v>
      </c>
      <c r="D78" s="48" t="s">
        <v>393</v>
      </c>
      <c r="E78" s="48" t="s">
        <v>393</v>
      </c>
      <c r="F78" s="48" t="s">
        <v>393</v>
      </c>
      <c r="G78" s="49" t="s">
        <v>393</v>
      </c>
    </row>
    <row r="79" spans="1:7">
      <c r="A79" s="66" t="s">
        <v>507</v>
      </c>
      <c r="B79" s="48" t="s">
        <v>393</v>
      </c>
      <c r="C79" s="48" t="s">
        <v>393</v>
      </c>
      <c r="D79" s="48" t="s">
        <v>393</v>
      </c>
      <c r="E79" s="48" t="s">
        <v>393</v>
      </c>
      <c r="F79" s="48" t="s">
        <v>393</v>
      </c>
      <c r="G79" s="49" t="s">
        <v>393</v>
      </c>
    </row>
    <row r="80" spans="1:7">
      <c r="A80" s="76" t="s">
        <v>508</v>
      </c>
      <c r="B80" s="77">
        <v>2</v>
      </c>
      <c r="C80" s="77" t="s">
        <v>393</v>
      </c>
      <c r="D80" s="77">
        <v>23</v>
      </c>
      <c r="E80" s="77">
        <v>124</v>
      </c>
      <c r="F80" s="77" t="s">
        <v>393</v>
      </c>
      <c r="G80" s="78">
        <v>480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509</v>
      </c>
      <c r="B82" s="48" t="s">
        <v>393</v>
      </c>
      <c r="C82" s="48" t="s">
        <v>393</v>
      </c>
      <c r="D82" s="48" t="s">
        <v>393</v>
      </c>
      <c r="E82" s="85">
        <v>9</v>
      </c>
      <c r="F82" s="85">
        <v>4681</v>
      </c>
      <c r="G82" s="128">
        <v>51</v>
      </c>
    </row>
    <row r="83" spans="1:7">
      <c r="A83" s="66" t="s">
        <v>510</v>
      </c>
      <c r="B83" s="48" t="s">
        <v>393</v>
      </c>
      <c r="C83" s="48" t="s">
        <v>393</v>
      </c>
      <c r="D83" s="48" t="s">
        <v>393</v>
      </c>
      <c r="E83" s="85">
        <v>23</v>
      </c>
      <c r="F83" s="85">
        <v>15370</v>
      </c>
      <c r="G83" s="128">
        <v>160</v>
      </c>
    </row>
    <row r="84" spans="1:7">
      <c r="A84" s="76" t="s">
        <v>511</v>
      </c>
      <c r="B84" s="77" t="s">
        <v>393</v>
      </c>
      <c r="C84" s="77" t="s">
        <v>393</v>
      </c>
      <c r="D84" s="77" t="s">
        <v>393</v>
      </c>
      <c r="E84" s="77">
        <v>32</v>
      </c>
      <c r="F84" s="77">
        <v>20051</v>
      </c>
      <c r="G84" s="78">
        <v>211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512</v>
      </c>
      <c r="B86" s="55">
        <v>1183</v>
      </c>
      <c r="C86" s="55">
        <v>4398</v>
      </c>
      <c r="D86" s="55">
        <v>25125</v>
      </c>
      <c r="E86" s="55">
        <v>2165</v>
      </c>
      <c r="F86" s="55">
        <v>29010</v>
      </c>
      <c r="G86" s="56">
        <v>37014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Hoja41114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140625" style="240" customWidth="1"/>
    <col min="2" max="7" width="16.7109375" style="240" customWidth="1"/>
    <col min="8" max="9" width="12.710937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</row>
    <row r="3" spans="1:9" s="91" customFormat="1" ht="15">
      <c r="A3" s="1545" t="s">
        <v>1240</v>
      </c>
      <c r="B3" s="1545"/>
      <c r="C3" s="1545"/>
      <c r="D3" s="1545"/>
      <c r="E3" s="1545"/>
      <c r="F3" s="1545"/>
      <c r="G3" s="1545"/>
    </row>
    <row r="4" spans="1:9" s="91" customFormat="1" ht="15">
      <c r="A4" s="1545" t="s">
        <v>1458</v>
      </c>
      <c r="B4" s="1545"/>
      <c r="C4" s="1545"/>
      <c r="D4" s="1545"/>
      <c r="E4" s="1545"/>
      <c r="F4" s="1545"/>
      <c r="G4" s="1545"/>
    </row>
    <row r="5" spans="1:9" s="91" customFormat="1" ht="13.5" customHeight="1" thickBot="1">
      <c r="A5" s="298"/>
      <c r="B5" s="298"/>
      <c r="C5" s="298"/>
      <c r="D5" s="298"/>
      <c r="E5" s="298"/>
      <c r="F5" s="298"/>
      <c r="G5" s="298"/>
    </row>
    <row r="6" spans="1:9" s="739" customFormat="1" ht="22.5" customHeight="1">
      <c r="A6" s="1548" t="s">
        <v>448</v>
      </c>
      <c r="B6" s="1531" t="s">
        <v>1238</v>
      </c>
      <c r="C6" s="1532"/>
      <c r="D6" s="1533"/>
      <c r="E6" s="1531" t="s">
        <v>1056</v>
      </c>
      <c r="F6" s="1532"/>
      <c r="G6" s="1532"/>
      <c r="H6" s="806"/>
    </row>
    <row r="7" spans="1:9" s="739" customFormat="1" ht="22.5" customHeight="1">
      <c r="A7" s="1549"/>
      <c r="B7" s="262" t="s">
        <v>373</v>
      </c>
      <c r="C7" s="262" t="s">
        <v>1089</v>
      </c>
      <c r="D7" s="262" t="s">
        <v>374</v>
      </c>
      <c r="E7" s="262" t="s">
        <v>373</v>
      </c>
      <c r="F7" s="262" t="s">
        <v>1089</v>
      </c>
      <c r="G7" s="735" t="s">
        <v>374</v>
      </c>
    </row>
    <row r="8" spans="1:9" s="739" customFormat="1" ht="22.5" customHeight="1" thickBot="1">
      <c r="A8" s="1549"/>
      <c r="B8" s="263" t="s">
        <v>383</v>
      </c>
      <c r="C8" s="263" t="s">
        <v>1092</v>
      </c>
      <c r="D8" s="263" t="s">
        <v>526</v>
      </c>
      <c r="E8" s="263" t="s">
        <v>383</v>
      </c>
      <c r="F8" s="263" t="s">
        <v>1092</v>
      </c>
      <c r="G8" s="272" t="s">
        <v>526</v>
      </c>
    </row>
    <row r="9" spans="1:9">
      <c r="A9" s="75" t="s">
        <v>452</v>
      </c>
      <c r="B9" s="126" t="s">
        <v>393</v>
      </c>
      <c r="C9" s="126" t="s">
        <v>393</v>
      </c>
      <c r="D9" s="126" t="s">
        <v>393</v>
      </c>
      <c r="E9" s="126">
        <v>260</v>
      </c>
      <c r="F9" s="232">
        <v>117511</v>
      </c>
      <c r="G9" s="135">
        <v>3636</v>
      </c>
    </row>
    <row r="10" spans="1:9">
      <c r="A10" s="66" t="s">
        <v>453</v>
      </c>
      <c r="B10" s="48" t="s">
        <v>393</v>
      </c>
      <c r="C10" s="48" t="s">
        <v>393</v>
      </c>
      <c r="D10" s="48" t="s">
        <v>393</v>
      </c>
      <c r="E10" s="12">
        <v>129</v>
      </c>
      <c r="F10" s="85">
        <v>22951</v>
      </c>
      <c r="G10" s="13">
        <v>1801</v>
      </c>
    </row>
    <row r="11" spans="1:9">
      <c r="A11" s="66" t="s">
        <v>454</v>
      </c>
      <c r="B11" s="48" t="s">
        <v>393</v>
      </c>
      <c r="C11" s="48" t="s">
        <v>393</v>
      </c>
      <c r="D11" s="48" t="s">
        <v>393</v>
      </c>
      <c r="E11" s="12">
        <v>142</v>
      </c>
      <c r="F11" s="85">
        <v>74643</v>
      </c>
      <c r="G11" s="13">
        <v>2475</v>
      </c>
    </row>
    <row r="12" spans="1:9">
      <c r="A12" s="66" t="s">
        <v>455</v>
      </c>
      <c r="B12" s="48" t="s">
        <v>393</v>
      </c>
      <c r="C12" s="12" t="s">
        <v>393</v>
      </c>
      <c r="D12" s="12" t="s">
        <v>393</v>
      </c>
      <c r="E12" s="12">
        <v>109</v>
      </c>
      <c r="F12" s="12">
        <v>38394</v>
      </c>
      <c r="G12" s="13">
        <v>1674</v>
      </c>
    </row>
    <row r="13" spans="1:9">
      <c r="A13" s="76" t="s">
        <v>456</v>
      </c>
      <c r="B13" s="77" t="s">
        <v>393</v>
      </c>
      <c r="C13" s="77" t="s">
        <v>393</v>
      </c>
      <c r="D13" s="77" t="s">
        <v>393</v>
      </c>
      <c r="E13" s="77">
        <v>640</v>
      </c>
      <c r="F13" s="77">
        <v>253499</v>
      </c>
      <c r="G13" s="78">
        <v>9586</v>
      </c>
    </row>
    <row r="14" spans="1:9">
      <c r="A14" s="68"/>
      <c r="B14" s="73"/>
      <c r="C14" s="73"/>
      <c r="D14" s="73"/>
      <c r="E14" s="73"/>
      <c r="F14" s="73"/>
      <c r="G14" s="74"/>
    </row>
    <row r="15" spans="1:9">
      <c r="A15" s="76" t="s">
        <v>457</v>
      </c>
      <c r="B15" s="77" t="s">
        <v>393</v>
      </c>
      <c r="C15" s="77" t="s">
        <v>393</v>
      </c>
      <c r="D15" s="77" t="s">
        <v>393</v>
      </c>
      <c r="E15" s="77">
        <v>20</v>
      </c>
      <c r="F15" s="77">
        <v>25000</v>
      </c>
      <c r="G15" s="78">
        <v>300</v>
      </c>
    </row>
    <row r="16" spans="1:9">
      <c r="A16" s="68"/>
      <c r="B16" s="73"/>
      <c r="C16" s="73"/>
      <c r="D16" s="73"/>
      <c r="E16" s="73"/>
      <c r="F16" s="73"/>
      <c r="G16" s="74"/>
    </row>
    <row r="17" spans="1:7">
      <c r="A17" s="76" t="s">
        <v>458</v>
      </c>
      <c r="B17" s="77" t="s">
        <v>393</v>
      </c>
      <c r="C17" s="77">
        <v>2800</v>
      </c>
      <c r="D17" s="77">
        <v>28</v>
      </c>
      <c r="E17" s="77" t="s">
        <v>393</v>
      </c>
      <c r="F17" s="77" t="s">
        <v>393</v>
      </c>
      <c r="G17" s="78" t="s">
        <v>393</v>
      </c>
    </row>
    <row r="18" spans="1:7">
      <c r="A18" s="66"/>
      <c r="B18" s="48"/>
      <c r="C18" s="48"/>
      <c r="D18" s="48"/>
      <c r="E18" s="48"/>
      <c r="F18" s="48"/>
      <c r="G18" s="49"/>
    </row>
    <row r="19" spans="1:7">
      <c r="A19" s="66" t="s">
        <v>537</v>
      </c>
      <c r="B19" s="48" t="s">
        <v>393</v>
      </c>
      <c r="C19" s="48" t="s">
        <v>393</v>
      </c>
      <c r="D19" s="48" t="s">
        <v>393</v>
      </c>
      <c r="E19" s="85">
        <v>20</v>
      </c>
      <c r="F19" s="85">
        <v>12285</v>
      </c>
      <c r="G19" s="128">
        <v>203</v>
      </c>
    </row>
    <row r="20" spans="1:7">
      <c r="A20" s="66" t="s">
        <v>460</v>
      </c>
      <c r="B20" s="12" t="s">
        <v>393</v>
      </c>
      <c r="C20" s="12" t="s">
        <v>393</v>
      </c>
      <c r="D20" s="12" t="s">
        <v>393</v>
      </c>
      <c r="E20" s="85">
        <v>29</v>
      </c>
      <c r="F20" s="85">
        <v>22000</v>
      </c>
      <c r="G20" s="128">
        <v>340</v>
      </c>
    </row>
    <row r="21" spans="1:7">
      <c r="A21" s="66" t="s">
        <v>461</v>
      </c>
      <c r="B21" s="12" t="s">
        <v>393</v>
      </c>
      <c r="C21" s="12" t="s">
        <v>393</v>
      </c>
      <c r="D21" s="12" t="s">
        <v>393</v>
      </c>
      <c r="E21" s="85">
        <v>113</v>
      </c>
      <c r="F21" s="85">
        <v>40850</v>
      </c>
      <c r="G21" s="128">
        <v>922</v>
      </c>
    </row>
    <row r="22" spans="1:7">
      <c r="A22" s="76" t="s">
        <v>462</v>
      </c>
      <c r="B22" s="77" t="s">
        <v>393</v>
      </c>
      <c r="C22" s="77" t="s">
        <v>393</v>
      </c>
      <c r="D22" s="77" t="s">
        <v>393</v>
      </c>
      <c r="E22" s="77">
        <v>162</v>
      </c>
      <c r="F22" s="77">
        <v>75135</v>
      </c>
      <c r="G22" s="78">
        <v>1465</v>
      </c>
    </row>
    <row r="23" spans="1:7">
      <c r="A23" s="68"/>
      <c r="B23" s="73"/>
      <c r="C23" s="73"/>
      <c r="D23" s="73"/>
      <c r="E23" s="73"/>
      <c r="F23" s="73"/>
      <c r="G23" s="74"/>
    </row>
    <row r="24" spans="1:7">
      <c r="A24" s="76" t="s">
        <v>463</v>
      </c>
      <c r="B24" s="77">
        <v>70</v>
      </c>
      <c r="C24" s="77">
        <v>1750</v>
      </c>
      <c r="D24" s="77">
        <v>1660</v>
      </c>
      <c r="E24" s="77">
        <v>979</v>
      </c>
      <c r="F24" s="77">
        <v>2370</v>
      </c>
      <c r="G24" s="78">
        <v>22277</v>
      </c>
    </row>
    <row r="25" spans="1:7">
      <c r="A25" s="68"/>
      <c r="B25" s="73"/>
      <c r="C25" s="73"/>
      <c r="D25" s="73"/>
      <c r="E25" s="73"/>
      <c r="F25" s="73"/>
      <c r="G25" s="74"/>
    </row>
    <row r="26" spans="1:7">
      <c r="A26" s="76" t="s">
        <v>464</v>
      </c>
      <c r="B26" s="77">
        <v>167</v>
      </c>
      <c r="C26" s="77" t="s">
        <v>393</v>
      </c>
      <c r="D26" s="77">
        <v>3100</v>
      </c>
      <c r="E26" s="77">
        <v>2384</v>
      </c>
      <c r="F26" s="77" t="s">
        <v>393</v>
      </c>
      <c r="G26" s="78">
        <v>51668</v>
      </c>
    </row>
    <row r="27" spans="1:7">
      <c r="A27" s="66"/>
      <c r="B27" s="48"/>
      <c r="C27" s="48"/>
      <c r="D27" s="48"/>
      <c r="E27" s="48"/>
      <c r="F27" s="48"/>
      <c r="G27" s="49"/>
    </row>
    <row r="28" spans="1:7">
      <c r="A28" s="66" t="s">
        <v>465</v>
      </c>
      <c r="B28" s="85">
        <v>443</v>
      </c>
      <c r="C28" s="48" t="s">
        <v>393</v>
      </c>
      <c r="D28" s="85">
        <v>9536</v>
      </c>
      <c r="E28" s="48">
        <v>601</v>
      </c>
      <c r="F28" s="48" t="s">
        <v>393</v>
      </c>
      <c r="G28" s="49">
        <v>12888</v>
      </c>
    </row>
    <row r="29" spans="1:7">
      <c r="A29" s="66" t="s">
        <v>466</v>
      </c>
      <c r="B29" s="85">
        <v>19</v>
      </c>
      <c r="C29" s="48" t="s">
        <v>393</v>
      </c>
      <c r="D29" s="85">
        <v>439</v>
      </c>
      <c r="E29" s="12">
        <v>1</v>
      </c>
      <c r="F29" s="12" t="s">
        <v>393</v>
      </c>
      <c r="G29" s="13">
        <v>49</v>
      </c>
    </row>
    <row r="30" spans="1:7">
      <c r="A30" s="66" t="s">
        <v>467</v>
      </c>
      <c r="B30" s="85">
        <v>853</v>
      </c>
      <c r="C30" s="48" t="s">
        <v>393</v>
      </c>
      <c r="D30" s="85">
        <v>13610</v>
      </c>
      <c r="E30" s="12">
        <v>1155</v>
      </c>
      <c r="F30" s="48" t="s">
        <v>393</v>
      </c>
      <c r="G30" s="13">
        <v>18392</v>
      </c>
    </row>
    <row r="31" spans="1:7" s="347" customFormat="1">
      <c r="A31" s="76" t="s">
        <v>468</v>
      </c>
      <c r="B31" s="77">
        <v>1315</v>
      </c>
      <c r="C31" s="77" t="s">
        <v>393</v>
      </c>
      <c r="D31" s="77">
        <v>23585</v>
      </c>
      <c r="E31" s="77">
        <v>1757</v>
      </c>
      <c r="F31" s="77" t="s">
        <v>393</v>
      </c>
      <c r="G31" s="78">
        <v>31329</v>
      </c>
    </row>
    <row r="32" spans="1:7">
      <c r="A32" s="66"/>
      <c r="B32" s="48"/>
      <c r="C32" s="48"/>
      <c r="D32" s="48"/>
      <c r="E32" s="48"/>
      <c r="F32" s="48"/>
      <c r="G32" s="49"/>
    </row>
    <row r="33" spans="1:7">
      <c r="A33" s="66" t="s">
        <v>469</v>
      </c>
      <c r="B33" s="85">
        <v>6</v>
      </c>
      <c r="C33" s="85" t="s">
        <v>393</v>
      </c>
      <c r="D33" s="85">
        <v>79</v>
      </c>
      <c r="E33" s="83">
        <v>32</v>
      </c>
      <c r="F33" s="83" t="s">
        <v>393</v>
      </c>
      <c r="G33" s="84">
        <v>470</v>
      </c>
    </row>
    <row r="34" spans="1:7">
      <c r="A34" s="66" t="s">
        <v>470</v>
      </c>
      <c r="B34" s="48" t="s">
        <v>393</v>
      </c>
      <c r="C34" s="48" t="s">
        <v>393</v>
      </c>
      <c r="D34" s="48" t="s">
        <v>393</v>
      </c>
      <c r="E34" s="83">
        <v>373</v>
      </c>
      <c r="F34" s="48" t="s">
        <v>393</v>
      </c>
      <c r="G34" s="84">
        <v>7851</v>
      </c>
    </row>
    <row r="35" spans="1:7">
      <c r="A35" s="66" t="s">
        <v>471</v>
      </c>
      <c r="B35" s="85">
        <v>1452</v>
      </c>
      <c r="C35" s="85" t="s">
        <v>393</v>
      </c>
      <c r="D35" s="85">
        <v>22602</v>
      </c>
      <c r="E35" s="83">
        <v>7571</v>
      </c>
      <c r="F35" s="83" t="s">
        <v>393</v>
      </c>
      <c r="G35" s="84">
        <v>139382</v>
      </c>
    </row>
    <row r="36" spans="1:7">
      <c r="A36" s="66" t="s">
        <v>472</v>
      </c>
      <c r="B36" s="85">
        <v>15</v>
      </c>
      <c r="C36" s="48" t="s">
        <v>393</v>
      </c>
      <c r="D36" s="85">
        <v>155</v>
      </c>
      <c r="E36" s="83">
        <v>64</v>
      </c>
      <c r="F36" s="83" t="s">
        <v>393</v>
      </c>
      <c r="G36" s="84">
        <v>677</v>
      </c>
    </row>
    <row r="37" spans="1:7">
      <c r="A37" s="76" t="s">
        <v>473</v>
      </c>
      <c r="B37" s="77">
        <v>1473</v>
      </c>
      <c r="C37" s="77" t="s">
        <v>393</v>
      </c>
      <c r="D37" s="77">
        <v>22836</v>
      </c>
      <c r="E37" s="77">
        <v>8040</v>
      </c>
      <c r="F37" s="77" t="s">
        <v>393</v>
      </c>
      <c r="G37" s="78">
        <v>148380</v>
      </c>
    </row>
    <row r="38" spans="1:7">
      <c r="A38" s="68"/>
      <c r="B38" s="73"/>
      <c r="C38" s="73"/>
      <c r="D38" s="73"/>
      <c r="E38" s="73"/>
      <c r="F38" s="73"/>
      <c r="G38" s="74"/>
    </row>
    <row r="39" spans="1:7">
      <c r="A39" s="76" t="s">
        <v>474</v>
      </c>
      <c r="B39" s="77">
        <v>32</v>
      </c>
      <c r="C39" s="77" t="s">
        <v>393</v>
      </c>
      <c r="D39" s="77">
        <v>239</v>
      </c>
      <c r="E39" s="77">
        <v>8</v>
      </c>
      <c r="F39" s="77" t="s">
        <v>393</v>
      </c>
      <c r="G39" s="78">
        <v>60</v>
      </c>
    </row>
    <row r="40" spans="1:7">
      <c r="A40" s="66"/>
      <c r="B40" s="48"/>
      <c r="C40" s="48"/>
      <c r="D40" s="48"/>
      <c r="E40" s="48"/>
      <c r="F40" s="48"/>
      <c r="G40" s="49"/>
    </row>
    <row r="41" spans="1:7">
      <c r="A41" s="66" t="s">
        <v>538</v>
      </c>
      <c r="B41" s="85">
        <v>2</v>
      </c>
      <c r="C41" s="85">
        <v>4618</v>
      </c>
      <c r="D41" s="85">
        <v>55</v>
      </c>
      <c r="E41" s="12" t="s">
        <v>393</v>
      </c>
      <c r="F41" s="48" t="s">
        <v>393</v>
      </c>
      <c r="G41" s="13" t="s">
        <v>393</v>
      </c>
    </row>
    <row r="42" spans="1:7">
      <c r="A42" s="66" t="s">
        <v>476</v>
      </c>
      <c r="B42" s="85">
        <v>14</v>
      </c>
      <c r="C42" s="85">
        <v>2755</v>
      </c>
      <c r="D42" s="85">
        <v>98</v>
      </c>
      <c r="E42" s="12">
        <v>41</v>
      </c>
      <c r="F42" s="12">
        <v>16449</v>
      </c>
      <c r="G42" s="13">
        <v>402</v>
      </c>
    </row>
    <row r="43" spans="1:7">
      <c r="A43" s="66" t="s">
        <v>477</v>
      </c>
      <c r="B43" s="85">
        <v>28</v>
      </c>
      <c r="C43" s="85">
        <v>2730</v>
      </c>
      <c r="D43" s="85">
        <v>543</v>
      </c>
      <c r="E43" s="12">
        <v>527</v>
      </c>
      <c r="F43" s="12">
        <v>40777</v>
      </c>
      <c r="G43" s="13">
        <v>11425</v>
      </c>
    </row>
    <row r="44" spans="1:7">
      <c r="A44" s="66" t="s">
        <v>478</v>
      </c>
      <c r="B44" s="48" t="s">
        <v>393</v>
      </c>
      <c r="C44" s="85">
        <v>214</v>
      </c>
      <c r="D44" s="85">
        <v>4</v>
      </c>
      <c r="E44" s="12">
        <v>11</v>
      </c>
      <c r="F44" s="12">
        <v>10985</v>
      </c>
      <c r="G44" s="13">
        <v>430</v>
      </c>
    </row>
    <row r="45" spans="1:7">
      <c r="A45" s="66" t="s">
        <v>479</v>
      </c>
      <c r="B45" s="85">
        <v>1</v>
      </c>
      <c r="C45" s="85">
        <v>1000</v>
      </c>
      <c r="D45" s="85">
        <v>6</v>
      </c>
      <c r="E45" s="12" t="s">
        <v>393</v>
      </c>
      <c r="F45" s="12">
        <v>2000</v>
      </c>
      <c r="G45" s="13">
        <v>8</v>
      </c>
    </row>
    <row r="46" spans="1:7">
      <c r="A46" s="66" t="s">
        <v>480</v>
      </c>
      <c r="B46" s="48" t="s">
        <v>393</v>
      </c>
      <c r="C46" s="48" t="s">
        <v>393</v>
      </c>
      <c r="D46" s="48" t="s">
        <v>393</v>
      </c>
      <c r="E46" s="85">
        <v>10</v>
      </c>
      <c r="F46" s="85">
        <v>700</v>
      </c>
      <c r="G46" s="128">
        <v>32</v>
      </c>
    </row>
    <row r="47" spans="1:7">
      <c r="A47" s="66" t="s">
        <v>481</v>
      </c>
      <c r="B47" s="48" t="s">
        <v>393</v>
      </c>
      <c r="C47" s="48" t="s">
        <v>393</v>
      </c>
      <c r="D47" s="48" t="s">
        <v>393</v>
      </c>
      <c r="E47" s="12" t="s">
        <v>393</v>
      </c>
      <c r="F47" s="12" t="s">
        <v>393</v>
      </c>
      <c r="G47" s="13" t="s">
        <v>393</v>
      </c>
    </row>
    <row r="48" spans="1:7">
      <c r="A48" s="66" t="s">
        <v>482</v>
      </c>
      <c r="B48" s="85">
        <v>1</v>
      </c>
      <c r="C48" s="85">
        <v>70</v>
      </c>
      <c r="D48" s="85">
        <v>4</v>
      </c>
      <c r="E48" s="12">
        <v>2</v>
      </c>
      <c r="F48" s="12">
        <v>46</v>
      </c>
      <c r="G48" s="13">
        <v>3</v>
      </c>
    </row>
    <row r="49" spans="1:7">
      <c r="A49" s="66" t="s">
        <v>483</v>
      </c>
      <c r="B49" s="85">
        <v>17</v>
      </c>
      <c r="C49" s="48" t="s">
        <v>393</v>
      </c>
      <c r="D49" s="85">
        <v>164</v>
      </c>
      <c r="E49" s="12">
        <v>72</v>
      </c>
      <c r="F49" s="12" t="s">
        <v>393</v>
      </c>
      <c r="G49" s="13">
        <v>698</v>
      </c>
    </row>
    <row r="50" spans="1:7">
      <c r="A50" s="76" t="s">
        <v>484</v>
      </c>
      <c r="B50" s="77">
        <v>63</v>
      </c>
      <c r="C50" s="77">
        <v>11387</v>
      </c>
      <c r="D50" s="77">
        <v>874</v>
      </c>
      <c r="E50" s="77">
        <v>663</v>
      </c>
      <c r="F50" s="77">
        <v>70957</v>
      </c>
      <c r="G50" s="78">
        <v>12998</v>
      </c>
    </row>
    <row r="51" spans="1:7">
      <c r="A51" s="68"/>
      <c r="B51" s="73"/>
      <c r="C51" s="73"/>
      <c r="D51" s="73"/>
      <c r="E51" s="73"/>
      <c r="F51" s="73"/>
      <c r="G51" s="74"/>
    </row>
    <row r="52" spans="1:7">
      <c r="A52" s="76" t="s">
        <v>485</v>
      </c>
      <c r="B52" s="77">
        <v>4</v>
      </c>
      <c r="C52" s="77">
        <v>4625</v>
      </c>
      <c r="D52" s="77">
        <v>74</v>
      </c>
      <c r="E52" s="77" t="s">
        <v>393</v>
      </c>
      <c r="F52" s="77" t="s">
        <v>393</v>
      </c>
      <c r="G52" s="78" t="s">
        <v>393</v>
      </c>
    </row>
    <row r="53" spans="1:7">
      <c r="A53" s="66"/>
      <c r="B53" s="48"/>
      <c r="C53" s="48"/>
      <c r="D53" s="48"/>
      <c r="E53" s="48"/>
      <c r="F53" s="48"/>
      <c r="G53" s="49"/>
    </row>
    <row r="54" spans="1:7">
      <c r="A54" s="66" t="s">
        <v>486</v>
      </c>
      <c r="B54" s="48" t="s">
        <v>393</v>
      </c>
      <c r="C54" s="48" t="s">
        <v>393</v>
      </c>
      <c r="D54" s="48" t="s">
        <v>393</v>
      </c>
      <c r="E54" s="12">
        <v>45</v>
      </c>
      <c r="F54" s="48" t="s">
        <v>393</v>
      </c>
      <c r="G54" s="13">
        <v>698</v>
      </c>
    </row>
    <row r="55" spans="1:7">
      <c r="A55" s="66" t="s">
        <v>487</v>
      </c>
      <c r="B55" s="48" t="s">
        <v>393</v>
      </c>
      <c r="C55" s="48" t="s">
        <v>393</v>
      </c>
      <c r="D55" s="48" t="s">
        <v>393</v>
      </c>
      <c r="E55" s="85">
        <v>29</v>
      </c>
      <c r="F55" s="85">
        <v>3</v>
      </c>
      <c r="G55" s="128">
        <v>280</v>
      </c>
    </row>
    <row r="56" spans="1:7">
      <c r="A56" s="66" t="s">
        <v>488</v>
      </c>
      <c r="B56" s="48" t="s">
        <v>393</v>
      </c>
      <c r="C56" s="48" t="s">
        <v>393</v>
      </c>
      <c r="D56" s="48" t="s">
        <v>393</v>
      </c>
      <c r="E56" s="12" t="s">
        <v>393</v>
      </c>
      <c r="F56" s="85">
        <v>5300</v>
      </c>
      <c r="G56" s="13">
        <v>27</v>
      </c>
    </row>
    <row r="57" spans="1:7">
      <c r="A57" s="66" t="s">
        <v>489</v>
      </c>
      <c r="B57" s="48" t="s">
        <v>393</v>
      </c>
      <c r="C57" s="48" t="s">
        <v>393</v>
      </c>
      <c r="D57" s="48" t="s">
        <v>393</v>
      </c>
      <c r="E57" s="12">
        <v>3</v>
      </c>
      <c r="F57" s="12">
        <v>68</v>
      </c>
      <c r="G57" s="13">
        <v>17</v>
      </c>
    </row>
    <row r="58" spans="1:7" s="347" customFormat="1">
      <c r="A58" s="66" t="s">
        <v>490</v>
      </c>
      <c r="B58" s="85">
        <v>12</v>
      </c>
      <c r="C58" s="85" t="s">
        <v>393</v>
      </c>
      <c r="D58" s="85">
        <v>288</v>
      </c>
      <c r="E58" s="12" t="s">
        <v>393</v>
      </c>
      <c r="F58" s="12">
        <v>1700</v>
      </c>
      <c r="G58" s="13" t="s">
        <v>393</v>
      </c>
    </row>
    <row r="59" spans="1:7">
      <c r="A59" s="76" t="s">
        <v>565</v>
      </c>
      <c r="B59" s="77">
        <v>12</v>
      </c>
      <c r="C59" s="77" t="s">
        <v>393</v>
      </c>
      <c r="D59" s="77">
        <v>288</v>
      </c>
      <c r="E59" s="77">
        <v>77</v>
      </c>
      <c r="F59" s="77">
        <v>7071</v>
      </c>
      <c r="G59" s="78">
        <v>1022</v>
      </c>
    </row>
    <row r="60" spans="1:7">
      <c r="A60" s="66"/>
      <c r="B60" s="48"/>
      <c r="C60" s="48"/>
      <c r="D60" s="48"/>
      <c r="E60" s="48"/>
      <c r="F60" s="48"/>
      <c r="G60" s="49"/>
    </row>
    <row r="61" spans="1:7">
      <c r="A61" s="66" t="s">
        <v>492</v>
      </c>
      <c r="B61" s="85" t="s">
        <v>393</v>
      </c>
      <c r="C61" s="85">
        <v>1100</v>
      </c>
      <c r="D61" s="85">
        <v>1094</v>
      </c>
      <c r="E61" s="12">
        <v>333</v>
      </c>
      <c r="F61" s="83">
        <v>2670</v>
      </c>
      <c r="G61" s="13">
        <v>1964</v>
      </c>
    </row>
    <row r="62" spans="1:7">
      <c r="A62" s="66" t="s">
        <v>493</v>
      </c>
      <c r="B62" s="85">
        <v>59</v>
      </c>
      <c r="C62" s="48" t="s">
        <v>393</v>
      </c>
      <c r="D62" s="85">
        <v>313</v>
      </c>
      <c r="E62" s="12">
        <v>34</v>
      </c>
      <c r="F62" s="83" t="s">
        <v>393</v>
      </c>
      <c r="G62" s="13">
        <v>198</v>
      </c>
    </row>
    <row r="63" spans="1:7">
      <c r="A63" s="66" t="s">
        <v>494</v>
      </c>
      <c r="B63" s="85">
        <v>22</v>
      </c>
      <c r="C63" s="48" t="s">
        <v>393</v>
      </c>
      <c r="D63" s="48">
        <v>124</v>
      </c>
      <c r="E63" s="12">
        <v>26</v>
      </c>
      <c r="F63" s="83" t="s">
        <v>393</v>
      </c>
      <c r="G63" s="13">
        <v>119</v>
      </c>
    </row>
    <row r="64" spans="1:7">
      <c r="A64" s="76" t="s">
        <v>495</v>
      </c>
      <c r="B64" s="77">
        <v>81</v>
      </c>
      <c r="C64" s="77">
        <v>1100</v>
      </c>
      <c r="D64" s="77">
        <v>1531</v>
      </c>
      <c r="E64" s="77">
        <v>393</v>
      </c>
      <c r="F64" s="77">
        <v>2670</v>
      </c>
      <c r="G64" s="78">
        <v>2281</v>
      </c>
    </row>
    <row r="65" spans="1:7">
      <c r="A65" s="68"/>
      <c r="B65" s="73"/>
      <c r="C65" s="73"/>
      <c r="D65" s="73"/>
      <c r="E65" s="73"/>
      <c r="F65" s="73"/>
      <c r="G65" s="74"/>
    </row>
    <row r="66" spans="1:7">
      <c r="A66" s="76" t="s">
        <v>496</v>
      </c>
      <c r="B66" s="77">
        <v>168</v>
      </c>
      <c r="C66" s="77" t="s">
        <v>393</v>
      </c>
      <c r="D66" s="77">
        <v>3424</v>
      </c>
      <c r="E66" s="77">
        <v>138</v>
      </c>
      <c r="F66" s="77" t="s">
        <v>393</v>
      </c>
      <c r="G66" s="78">
        <v>2812</v>
      </c>
    </row>
    <row r="67" spans="1:7">
      <c r="A67" s="66"/>
      <c r="B67" s="48"/>
      <c r="C67" s="48"/>
      <c r="D67" s="48"/>
      <c r="E67" s="48"/>
      <c r="F67" s="48"/>
      <c r="G67" s="49"/>
    </row>
    <row r="68" spans="1:7">
      <c r="A68" s="66" t="s">
        <v>497</v>
      </c>
      <c r="B68" s="48" t="s">
        <v>393</v>
      </c>
      <c r="C68" s="48" t="s">
        <v>393</v>
      </c>
      <c r="D68" s="48" t="s">
        <v>393</v>
      </c>
      <c r="E68" s="12">
        <v>890</v>
      </c>
      <c r="F68" s="12" t="s">
        <v>393</v>
      </c>
      <c r="G68" s="13">
        <v>15408</v>
      </c>
    </row>
    <row r="69" spans="1:7" s="347" customFormat="1">
      <c r="A69" s="66" t="s">
        <v>498</v>
      </c>
      <c r="B69" s="48" t="s">
        <v>393</v>
      </c>
      <c r="C69" s="48" t="s">
        <v>393</v>
      </c>
      <c r="D69" s="48" t="s">
        <v>393</v>
      </c>
      <c r="E69" s="85">
        <v>70</v>
      </c>
      <c r="F69" s="48" t="s">
        <v>393</v>
      </c>
      <c r="G69" s="128">
        <v>1152</v>
      </c>
    </row>
    <row r="70" spans="1:7">
      <c r="A70" s="76" t="s">
        <v>499</v>
      </c>
      <c r="B70" s="77" t="s">
        <v>393</v>
      </c>
      <c r="C70" s="77" t="s">
        <v>393</v>
      </c>
      <c r="D70" s="77" t="s">
        <v>393</v>
      </c>
      <c r="E70" s="77">
        <v>960</v>
      </c>
      <c r="F70" s="77" t="s">
        <v>393</v>
      </c>
      <c r="G70" s="78">
        <v>16560</v>
      </c>
    </row>
    <row r="71" spans="1:7">
      <c r="A71" s="66"/>
      <c r="B71" s="48"/>
      <c r="C71" s="48"/>
      <c r="D71" s="48"/>
      <c r="E71" s="48"/>
      <c r="F71" s="48"/>
      <c r="G71" s="49"/>
    </row>
    <row r="72" spans="1:7">
      <c r="A72" s="66" t="s">
        <v>500</v>
      </c>
      <c r="B72" s="48" t="s">
        <v>393</v>
      </c>
      <c r="C72" s="48" t="s">
        <v>393</v>
      </c>
      <c r="D72" s="48" t="s">
        <v>393</v>
      </c>
      <c r="E72" s="48">
        <v>26</v>
      </c>
      <c r="F72" s="48" t="s">
        <v>393</v>
      </c>
      <c r="G72" s="49">
        <v>213</v>
      </c>
    </row>
    <row r="73" spans="1:7">
      <c r="A73" s="66" t="s">
        <v>501</v>
      </c>
      <c r="B73" s="48" t="s">
        <v>393</v>
      </c>
      <c r="C73" s="48" t="s">
        <v>393</v>
      </c>
      <c r="D73" s="48" t="s">
        <v>393</v>
      </c>
      <c r="E73" s="12" t="s">
        <v>393</v>
      </c>
      <c r="F73" s="48" t="s">
        <v>393</v>
      </c>
      <c r="G73" s="13" t="s">
        <v>393</v>
      </c>
    </row>
    <row r="74" spans="1:7">
      <c r="A74" s="66" t="s">
        <v>502</v>
      </c>
      <c r="B74" s="85">
        <v>11</v>
      </c>
      <c r="C74" s="48" t="s">
        <v>393</v>
      </c>
      <c r="D74" s="85">
        <v>109</v>
      </c>
      <c r="E74" s="12">
        <v>33</v>
      </c>
      <c r="F74" s="12" t="s">
        <v>393</v>
      </c>
      <c r="G74" s="13">
        <v>462</v>
      </c>
    </row>
    <row r="75" spans="1:7">
      <c r="A75" s="66" t="s">
        <v>503</v>
      </c>
      <c r="B75" s="85">
        <v>187</v>
      </c>
      <c r="C75" s="48" t="s">
        <v>393</v>
      </c>
      <c r="D75" s="85">
        <v>2936</v>
      </c>
      <c r="E75" s="12">
        <v>138</v>
      </c>
      <c r="F75" s="85">
        <v>3380</v>
      </c>
      <c r="G75" s="13">
        <v>2220</v>
      </c>
    </row>
    <row r="76" spans="1:7">
      <c r="A76" s="66" t="s">
        <v>504</v>
      </c>
      <c r="B76" s="48" t="s">
        <v>393</v>
      </c>
      <c r="C76" s="48" t="s">
        <v>393</v>
      </c>
      <c r="D76" s="48" t="s">
        <v>393</v>
      </c>
      <c r="E76" s="12">
        <v>11</v>
      </c>
      <c r="F76" s="48" t="s">
        <v>393</v>
      </c>
      <c r="G76" s="13">
        <v>150</v>
      </c>
    </row>
    <row r="77" spans="1:7">
      <c r="A77" s="66" t="s">
        <v>505</v>
      </c>
      <c r="B77" s="48" t="s">
        <v>393</v>
      </c>
      <c r="C77" s="48" t="s">
        <v>393</v>
      </c>
      <c r="D77" s="48" t="s">
        <v>393</v>
      </c>
      <c r="E77" s="12">
        <v>48</v>
      </c>
      <c r="F77" s="12" t="s">
        <v>393</v>
      </c>
      <c r="G77" s="13">
        <v>212</v>
      </c>
    </row>
    <row r="78" spans="1:7">
      <c r="A78" s="66" t="s">
        <v>506</v>
      </c>
      <c r="B78" s="48" t="s">
        <v>393</v>
      </c>
      <c r="C78" s="48" t="s">
        <v>393</v>
      </c>
      <c r="D78" s="48" t="s">
        <v>393</v>
      </c>
      <c r="E78" s="85">
        <v>106</v>
      </c>
      <c r="F78" s="48" t="s">
        <v>393</v>
      </c>
      <c r="G78" s="128">
        <v>811</v>
      </c>
    </row>
    <row r="79" spans="1:7" s="347" customFormat="1">
      <c r="A79" s="66" t="s">
        <v>507</v>
      </c>
      <c r="B79" s="48" t="s">
        <v>393</v>
      </c>
      <c r="C79" s="48" t="s">
        <v>393</v>
      </c>
      <c r="D79" s="48" t="s">
        <v>393</v>
      </c>
      <c r="E79" s="85">
        <v>26</v>
      </c>
      <c r="F79" s="48" t="s">
        <v>393</v>
      </c>
      <c r="G79" s="49">
        <v>300</v>
      </c>
    </row>
    <row r="80" spans="1:7">
      <c r="A80" s="76" t="s">
        <v>508</v>
      </c>
      <c r="B80" s="77">
        <v>198</v>
      </c>
      <c r="C80" s="77" t="s">
        <v>393</v>
      </c>
      <c r="D80" s="77">
        <v>3045</v>
      </c>
      <c r="E80" s="77">
        <v>388</v>
      </c>
      <c r="F80" s="77">
        <v>3380</v>
      </c>
      <c r="G80" s="78">
        <v>4368</v>
      </c>
    </row>
    <row r="81" spans="1:7">
      <c r="A81" s="66"/>
      <c r="B81" s="48"/>
      <c r="C81" s="48"/>
      <c r="D81" s="48"/>
      <c r="E81" s="48"/>
      <c r="F81" s="48"/>
      <c r="G81" s="49"/>
    </row>
    <row r="82" spans="1:7">
      <c r="A82" s="66" t="s">
        <v>509</v>
      </c>
      <c r="B82" s="48" t="s">
        <v>393</v>
      </c>
      <c r="C82" s="48" t="s">
        <v>393</v>
      </c>
      <c r="D82" s="48" t="s">
        <v>393</v>
      </c>
      <c r="E82" s="85">
        <v>69</v>
      </c>
      <c r="F82" s="85">
        <v>12004</v>
      </c>
      <c r="G82" s="128">
        <v>1428</v>
      </c>
    </row>
    <row r="83" spans="1:7" s="347" customFormat="1">
      <c r="A83" s="66" t="s">
        <v>510</v>
      </c>
      <c r="B83" s="48" t="s">
        <v>393</v>
      </c>
      <c r="C83" s="48" t="s">
        <v>393</v>
      </c>
      <c r="D83" s="48" t="s">
        <v>393</v>
      </c>
      <c r="E83" s="85">
        <v>34</v>
      </c>
      <c r="F83" s="85">
        <v>22925</v>
      </c>
      <c r="G83" s="128">
        <v>241</v>
      </c>
    </row>
    <row r="84" spans="1:7">
      <c r="A84" s="76" t="s">
        <v>511</v>
      </c>
      <c r="B84" s="77" t="s">
        <v>393</v>
      </c>
      <c r="C84" s="77" t="s">
        <v>393</v>
      </c>
      <c r="D84" s="77" t="s">
        <v>393</v>
      </c>
      <c r="E84" s="77">
        <v>103</v>
      </c>
      <c r="F84" s="77">
        <v>34929</v>
      </c>
      <c r="G84" s="78">
        <v>1669</v>
      </c>
    </row>
    <row r="85" spans="1:7">
      <c r="A85" s="66"/>
      <c r="B85" s="48"/>
      <c r="C85" s="48"/>
      <c r="D85" s="48"/>
      <c r="E85" s="48"/>
      <c r="F85" s="48"/>
      <c r="G85" s="49"/>
    </row>
    <row r="86" spans="1:7" ht="13.5" thickBot="1">
      <c r="A86" s="69" t="s">
        <v>512</v>
      </c>
      <c r="B86" s="55">
        <v>3583</v>
      </c>
      <c r="C86" s="55">
        <v>21662</v>
      </c>
      <c r="D86" s="55">
        <v>60684</v>
      </c>
      <c r="E86" s="55">
        <v>16712</v>
      </c>
      <c r="F86" s="55">
        <v>475011</v>
      </c>
      <c r="G86" s="56">
        <v>306775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Hoja272">
    <pageSetUpPr fitToPage="1"/>
  </sheetPr>
  <dimension ref="A1:I54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4.7109375" style="149" customWidth="1"/>
    <col min="2" max="8" width="17" style="149" customWidth="1"/>
    <col min="9" max="9" width="5.7109375" style="149" customWidth="1"/>
    <col min="10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"/>
    </row>
    <row r="3" spans="1:9" s="3" customFormat="1" ht="15">
      <c r="A3" s="1590" t="s">
        <v>1241</v>
      </c>
      <c r="B3" s="1590"/>
      <c r="C3" s="1590"/>
      <c r="D3" s="1590"/>
      <c r="E3" s="1590"/>
      <c r="F3" s="1590"/>
      <c r="G3" s="1590"/>
      <c r="H3" s="1590"/>
    </row>
    <row r="4" spans="1:9" s="3" customFormat="1" ht="15">
      <c r="A4" s="1590" t="s">
        <v>1242</v>
      </c>
      <c r="B4" s="1590"/>
      <c r="C4" s="1590"/>
      <c r="D4" s="1590"/>
      <c r="E4" s="1590"/>
      <c r="F4" s="1590"/>
      <c r="G4" s="1590"/>
      <c r="H4" s="159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120" customFormat="1" ht="19.5" customHeight="1">
      <c r="A6" s="1673" t="s">
        <v>372</v>
      </c>
      <c r="B6" s="1119" t="s">
        <v>1120</v>
      </c>
      <c r="C6" s="793"/>
      <c r="D6" s="1656" t="s">
        <v>1134</v>
      </c>
      <c r="E6" s="730" t="s">
        <v>380</v>
      </c>
      <c r="F6" s="1125"/>
      <c r="G6" s="820" t="s">
        <v>514</v>
      </c>
      <c r="H6" s="746"/>
    </row>
    <row r="7" spans="1:9" s="1120" customFormat="1" ht="19.5" customHeight="1">
      <c r="A7" s="1674"/>
      <c r="B7" s="1121" t="s">
        <v>1135</v>
      </c>
      <c r="C7" s="797"/>
      <c r="D7" s="1657"/>
      <c r="E7" s="263" t="s">
        <v>1136</v>
      </c>
      <c r="F7" s="782" t="s">
        <v>374</v>
      </c>
      <c r="G7" s="782" t="s">
        <v>515</v>
      </c>
      <c r="H7" s="799" t="s">
        <v>375</v>
      </c>
    </row>
    <row r="8" spans="1:9" s="1120" customFormat="1" ht="18" customHeight="1">
      <c r="A8" s="1674"/>
      <c r="B8" s="262" t="s">
        <v>389</v>
      </c>
      <c r="C8" s="262" t="s">
        <v>1095</v>
      </c>
      <c r="D8" s="1657"/>
      <c r="E8" s="263" t="s">
        <v>1137</v>
      </c>
      <c r="F8" s="263" t="s">
        <v>526</v>
      </c>
      <c r="G8" s="782" t="s">
        <v>518</v>
      </c>
      <c r="H8" s="799" t="s">
        <v>378</v>
      </c>
    </row>
    <row r="9" spans="1:9" s="1120" customFormat="1" ht="19.5" customHeight="1" thickBot="1">
      <c r="A9" s="1675"/>
      <c r="B9" s="264" t="s">
        <v>383</v>
      </c>
      <c r="C9" s="264" t="s">
        <v>383</v>
      </c>
      <c r="D9" s="1541"/>
      <c r="E9" s="264" t="s">
        <v>517</v>
      </c>
      <c r="F9" s="750"/>
      <c r="G9" s="785" t="s">
        <v>519</v>
      </c>
      <c r="H9" s="1017"/>
    </row>
    <row r="10" spans="1:9" ht="19.5" customHeight="1">
      <c r="A10" s="547">
        <v>2004</v>
      </c>
      <c r="B10" s="85">
        <v>3009</v>
      </c>
      <c r="C10" s="85">
        <v>2948</v>
      </c>
      <c r="D10" s="85">
        <v>106.184</v>
      </c>
      <c r="E10" s="536">
        <v>130.94979647218454</v>
      </c>
      <c r="F10" s="85">
        <v>38604</v>
      </c>
      <c r="G10" s="466">
        <v>102.57</v>
      </c>
      <c r="H10" s="128">
        <v>39596.122799999997</v>
      </c>
    </row>
    <row r="11" spans="1:9">
      <c r="A11" s="547">
        <v>2005</v>
      </c>
      <c r="B11" s="85">
        <v>2889</v>
      </c>
      <c r="C11" s="85">
        <v>2833</v>
      </c>
      <c r="D11" s="85">
        <v>88.900999999999996</v>
      </c>
      <c r="E11" s="536">
        <v>65.644193434521711</v>
      </c>
      <c r="F11" s="85">
        <v>18597</v>
      </c>
      <c r="G11" s="466">
        <v>99.1</v>
      </c>
      <c r="H11" s="128">
        <v>18429.627</v>
      </c>
    </row>
    <row r="12" spans="1:9">
      <c r="A12" s="547">
        <v>2006</v>
      </c>
      <c r="B12" s="85">
        <v>2836</v>
      </c>
      <c r="C12" s="85">
        <v>2768</v>
      </c>
      <c r="D12" s="85">
        <v>74.165000000000006</v>
      </c>
      <c r="E12" s="536">
        <v>131.74494219653178</v>
      </c>
      <c r="F12" s="85">
        <v>36467</v>
      </c>
      <c r="G12" s="466">
        <v>63.81</v>
      </c>
      <c r="H12" s="128">
        <v>23269.592700000001</v>
      </c>
    </row>
    <row r="13" spans="1:9">
      <c r="A13" s="547">
        <v>2007</v>
      </c>
      <c r="B13" s="85">
        <v>2897</v>
      </c>
      <c r="C13" s="85">
        <v>2820</v>
      </c>
      <c r="D13" s="85">
        <v>70.343999999999994</v>
      </c>
      <c r="E13" s="536">
        <v>117.58156028368795</v>
      </c>
      <c r="F13" s="85">
        <v>33158</v>
      </c>
      <c r="G13" s="466">
        <v>124.11</v>
      </c>
      <c r="H13" s="128">
        <v>41152.394</v>
      </c>
    </row>
    <row r="14" spans="1:9">
      <c r="A14" s="547">
        <v>2008</v>
      </c>
      <c r="B14" s="85">
        <v>2861</v>
      </c>
      <c r="C14" s="85">
        <v>2767</v>
      </c>
      <c r="D14" s="85">
        <v>72.007999999999996</v>
      </c>
      <c r="E14" s="536">
        <v>124.62594868088182</v>
      </c>
      <c r="F14" s="85">
        <v>34484</v>
      </c>
      <c r="G14" s="466">
        <v>100.18</v>
      </c>
      <c r="H14" s="128">
        <v>34546.071199999998</v>
      </c>
    </row>
    <row r="15" spans="1:9">
      <c r="A15" s="547">
        <v>2009</v>
      </c>
      <c r="B15" s="85">
        <v>2679</v>
      </c>
      <c r="C15" s="85">
        <v>2602</v>
      </c>
      <c r="D15" s="85">
        <v>70.637</v>
      </c>
      <c r="E15" s="536">
        <v>128.08608762490391</v>
      </c>
      <c r="F15" s="85">
        <v>33328</v>
      </c>
      <c r="G15" s="466">
        <v>120.06</v>
      </c>
      <c r="H15" s="128">
        <v>40013.596799999999</v>
      </c>
    </row>
    <row r="16" spans="1:9">
      <c r="A16" s="547">
        <v>2010</v>
      </c>
      <c r="B16" s="85">
        <v>2825</v>
      </c>
      <c r="C16" s="85">
        <v>2770</v>
      </c>
      <c r="D16" s="85">
        <v>70.664000000000001</v>
      </c>
      <c r="E16" s="536">
        <v>114.92418772563177</v>
      </c>
      <c r="F16" s="85">
        <v>31834</v>
      </c>
      <c r="G16" s="466">
        <v>86.64</v>
      </c>
      <c r="H16" s="128">
        <v>27580.977600000002</v>
      </c>
    </row>
    <row r="17" spans="1:8">
      <c r="A17" s="547">
        <v>2011</v>
      </c>
      <c r="B17" s="85">
        <v>2619</v>
      </c>
      <c r="C17" s="85">
        <v>2520</v>
      </c>
      <c r="D17" s="85">
        <v>69.052000000000007</v>
      </c>
      <c r="E17" s="536">
        <v>114.33333333333334</v>
      </c>
      <c r="F17" s="85">
        <v>28812</v>
      </c>
      <c r="G17" s="466">
        <v>99.64</v>
      </c>
      <c r="H17" s="128">
        <v>28708.276800000003</v>
      </c>
    </row>
    <row r="18" spans="1:8">
      <c r="A18" s="547">
        <v>2012</v>
      </c>
      <c r="B18" s="85">
        <v>2724</v>
      </c>
      <c r="C18" s="85">
        <v>2629</v>
      </c>
      <c r="D18" s="85">
        <v>63.594000000000001</v>
      </c>
      <c r="E18" s="536">
        <v>116.12400152149107</v>
      </c>
      <c r="F18" s="85">
        <v>30529</v>
      </c>
      <c r="G18" s="466">
        <v>97.93</v>
      </c>
      <c r="H18" s="128">
        <v>29897.049700000003</v>
      </c>
    </row>
    <row r="19" spans="1:8">
      <c r="A19" s="547">
        <v>2013</v>
      </c>
      <c r="B19" s="85">
        <v>2569</v>
      </c>
      <c r="C19" s="85">
        <v>2501</v>
      </c>
      <c r="D19" s="85">
        <v>63.673999999999999</v>
      </c>
      <c r="E19" s="536">
        <v>115.21391443422631</v>
      </c>
      <c r="F19" s="85">
        <v>28815</v>
      </c>
      <c r="G19" s="466">
        <v>120.3</v>
      </c>
      <c r="H19" s="128">
        <v>34664.445</v>
      </c>
    </row>
    <row r="20" spans="1:8" ht="13.5" thickBot="1">
      <c r="A20" s="549">
        <v>2014</v>
      </c>
      <c r="B20" s="434">
        <v>2579</v>
      </c>
      <c r="C20" s="434">
        <v>2456</v>
      </c>
      <c r="D20" s="434">
        <v>57.210999999999999</v>
      </c>
      <c r="E20" s="538">
        <f>+F20/C20*10</f>
        <v>115.83469055374593</v>
      </c>
      <c r="F20" s="434">
        <v>28449</v>
      </c>
      <c r="G20" s="1455">
        <v>120.5</v>
      </c>
      <c r="H20" s="1398">
        <v>34281.044999999998</v>
      </c>
    </row>
    <row r="23" spans="1:8">
      <c r="E23" s="585"/>
    </row>
    <row r="54" spans="9:9">
      <c r="I54" s="88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Hoja273">
    <pageSetUpPr fitToPage="1"/>
  </sheetPr>
  <dimension ref="A1:R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42578125" style="240" customWidth="1"/>
    <col min="2" max="13" width="14.1406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1243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>
      <c r="A6" s="288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8" ht="24" customHeight="1">
      <c r="A7" s="729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8" ht="24" customHeight="1">
      <c r="A8" s="729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8" ht="24" customHeight="1" thickBot="1">
      <c r="A9" s="729"/>
      <c r="B9" s="263" t="s">
        <v>387</v>
      </c>
      <c r="C9" s="263" t="s">
        <v>388</v>
      </c>
      <c r="D9" s="263" t="s">
        <v>389</v>
      </c>
      <c r="E9" s="263" t="s">
        <v>387</v>
      </c>
      <c r="F9" s="263" t="s">
        <v>388</v>
      </c>
      <c r="G9" s="1657"/>
      <c r="H9" s="263" t="s">
        <v>387</v>
      </c>
      <c r="I9" s="263" t="s">
        <v>388</v>
      </c>
      <c r="J9" s="263" t="s">
        <v>1129</v>
      </c>
      <c r="K9" s="1657"/>
      <c r="L9" s="1657"/>
      <c r="M9" s="1543"/>
      <c r="P9" s="576"/>
      <c r="Q9" s="576"/>
    </row>
    <row r="10" spans="1:18" ht="21.75" customHeight="1">
      <c r="A10" s="75" t="s">
        <v>452</v>
      </c>
      <c r="B10" s="126">
        <v>19</v>
      </c>
      <c r="C10" s="126">
        <v>5</v>
      </c>
      <c r="D10" s="45">
        <v>24</v>
      </c>
      <c r="E10" s="126">
        <v>19</v>
      </c>
      <c r="F10" s="126">
        <v>5</v>
      </c>
      <c r="G10" s="126">
        <v>5032</v>
      </c>
      <c r="H10" s="126">
        <v>1260</v>
      </c>
      <c r="I10" s="126">
        <v>1800</v>
      </c>
      <c r="J10" s="126">
        <v>4</v>
      </c>
      <c r="K10" s="126">
        <v>33</v>
      </c>
      <c r="L10" s="126">
        <v>20</v>
      </c>
      <c r="M10" s="135">
        <v>53</v>
      </c>
      <c r="N10" s="247"/>
      <c r="R10" s="305"/>
    </row>
    <row r="11" spans="1:18">
      <c r="A11" s="66" t="s">
        <v>453</v>
      </c>
      <c r="B11" s="12">
        <v>9</v>
      </c>
      <c r="C11" s="12">
        <v>2</v>
      </c>
      <c r="D11" s="12">
        <v>11</v>
      </c>
      <c r="E11" s="12">
        <v>9</v>
      </c>
      <c r="F11" s="12">
        <v>2</v>
      </c>
      <c r="G11" s="12">
        <v>653</v>
      </c>
      <c r="H11" s="12">
        <v>1170</v>
      </c>
      <c r="I11" s="12">
        <v>1710</v>
      </c>
      <c r="J11" s="12">
        <v>4</v>
      </c>
      <c r="K11" s="12">
        <v>14</v>
      </c>
      <c r="L11" s="12">
        <v>3</v>
      </c>
      <c r="M11" s="13">
        <v>17</v>
      </c>
      <c r="N11" s="247"/>
      <c r="R11" s="305"/>
    </row>
    <row r="12" spans="1:18">
      <c r="A12" s="66" t="s">
        <v>454</v>
      </c>
      <c r="B12" s="85">
        <v>8</v>
      </c>
      <c r="C12" s="85">
        <v>2</v>
      </c>
      <c r="D12" s="85">
        <v>10</v>
      </c>
      <c r="E12" s="85">
        <v>8</v>
      </c>
      <c r="F12" s="85">
        <v>2</v>
      </c>
      <c r="G12" s="12">
        <v>1136</v>
      </c>
      <c r="H12" s="85">
        <v>1170</v>
      </c>
      <c r="I12" s="85">
        <v>1710</v>
      </c>
      <c r="J12" s="12">
        <v>5</v>
      </c>
      <c r="K12" s="12">
        <v>12</v>
      </c>
      <c r="L12" s="12">
        <v>6</v>
      </c>
      <c r="M12" s="13">
        <v>18</v>
      </c>
      <c r="N12" s="247"/>
      <c r="R12" s="305"/>
    </row>
    <row r="13" spans="1:18">
      <c r="A13" s="66" t="s">
        <v>455</v>
      </c>
      <c r="B13" s="12">
        <v>38</v>
      </c>
      <c r="C13" s="12">
        <v>9</v>
      </c>
      <c r="D13" s="12">
        <v>47</v>
      </c>
      <c r="E13" s="12">
        <v>38</v>
      </c>
      <c r="F13" s="12">
        <v>9</v>
      </c>
      <c r="G13" s="12">
        <v>1803</v>
      </c>
      <c r="H13" s="12">
        <v>1260</v>
      </c>
      <c r="I13" s="12">
        <v>1800</v>
      </c>
      <c r="J13" s="12">
        <v>5</v>
      </c>
      <c r="K13" s="12">
        <v>64</v>
      </c>
      <c r="L13" s="12">
        <v>9</v>
      </c>
      <c r="M13" s="13">
        <v>73</v>
      </c>
      <c r="N13" s="247"/>
      <c r="R13" s="305"/>
    </row>
    <row r="14" spans="1:18">
      <c r="A14" s="76" t="s">
        <v>456</v>
      </c>
      <c r="B14" s="77">
        <v>74</v>
      </c>
      <c r="C14" s="77">
        <v>18</v>
      </c>
      <c r="D14" s="77">
        <v>92</v>
      </c>
      <c r="E14" s="77">
        <v>74</v>
      </c>
      <c r="F14" s="77">
        <v>18</v>
      </c>
      <c r="G14" s="77">
        <v>8624</v>
      </c>
      <c r="H14" s="81">
        <v>1239</v>
      </c>
      <c r="I14" s="81">
        <v>1780</v>
      </c>
      <c r="J14" s="81">
        <v>4</v>
      </c>
      <c r="K14" s="81">
        <v>123</v>
      </c>
      <c r="L14" s="81">
        <v>38</v>
      </c>
      <c r="M14" s="78">
        <v>161</v>
      </c>
      <c r="N14" s="247"/>
      <c r="R14" s="305"/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247"/>
      <c r="R15" s="305"/>
    </row>
    <row r="16" spans="1:18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81" t="s">
        <v>393</v>
      </c>
      <c r="I16" s="81" t="s">
        <v>393</v>
      </c>
      <c r="J16" s="81" t="s">
        <v>393</v>
      </c>
      <c r="K16" s="81" t="s">
        <v>393</v>
      </c>
      <c r="L16" s="81" t="s">
        <v>393</v>
      </c>
      <c r="M16" s="78" t="s">
        <v>393</v>
      </c>
      <c r="N16" s="247"/>
      <c r="R16" s="305"/>
    </row>
    <row r="17" spans="1:18">
      <c r="A17" s="66"/>
      <c r="B17" s="12"/>
      <c r="C17" s="48"/>
      <c r="D17" s="12"/>
      <c r="E17" s="12"/>
      <c r="F17" s="48"/>
      <c r="G17" s="12"/>
      <c r="H17" s="12"/>
      <c r="I17" s="48"/>
      <c r="J17" s="12"/>
      <c r="K17" s="12"/>
      <c r="L17" s="12"/>
      <c r="M17" s="13"/>
      <c r="N17" s="247"/>
      <c r="R17" s="305"/>
    </row>
    <row r="18" spans="1:18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  <c r="N18" s="247"/>
      <c r="R18" s="305"/>
    </row>
    <row r="19" spans="1:18">
      <c r="A19" s="66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  <c r="N19" s="247"/>
      <c r="R19" s="305"/>
    </row>
    <row r="20" spans="1:18">
      <c r="A20" s="66" t="s">
        <v>537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48">
        <v>85</v>
      </c>
      <c r="H20" s="12" t="s">
        <v>393</v>
      </c>
      <c r="I20" s="12" t="s">
        <v>393</v>
      </c>
      <c r="J20" s="12">
        <v>8</v>
      </c>
      <c r="K20" s="12" t="s">
        <v>393</v>
      </c>
      <c r="L20" s="12">
        <v>1</v>
      </c>
      <c r="M20" s="49">
        <v>1</v>
      </c>
      <c r="N20" s="247"/>
      <c r="R20" s="305"/>
    </row>
    <row r="21" spans="1:18">
      <c r="A21" s="66" t="s">
        <v>460</v>
      </c>
      <c r="B21" s="83" t="s">
        <v>393</v>
      </c>
      <c r="C21" s="83" t="s">
        <v>393</v>
      </c>
      <c r="D21" s="12" t="s">
        <v>393</v>
      </c>
      <c r="E21" s="83" t="s">
        <v>393</v>
      </c>
      <c r="F21" s="83" t="s">
        <v>393</v>
      </c>
      <c r="G21" s="12">
        <v>2500</v>
      </c>
      <c r="H21" s="83" t="s">
        <v>393</v>
      </c>
      <c r="I21" s="83" t="s">
        <v>393</v>
      </c>
      <c r="J21" s="83">
        <v>7</v>
      </c>
      <c r="K21" s="83" t="s">
        <v>393</v>
      </c>
      <c r="L21" s="83">
        <v>18</v>
      </c>
      <c r="M21" s="84">
        <v>18</v>
      </c>
    </row>
    <row r="22" spans="1:18">
      <c r="A22" s="66" t="s">
        <v>461</v>
      </c>
      <c r="B22" s="83" t="s">
        <v>393</v>
      </c>
      <c r="C22" s="83" t="s">
        <v>393</v>
      </c>
      <c r="D22" s="12" t="s">
        <v>393</v>
      </c>
      <c r="E22" s="83" t="s">
        <v>393</v>
      </c>
      <c r="F22" s="83" t="s">
        <v>393</v>
      </c>
      <c r="G22" s="12">
        <v>145</v>
      </c>
      <c r="H22" s="83" t="s">
        <v>393</v>
      </c>
      <c r="I22" s="83" t="s">
        <v>393</v>
      </c>
      <c r="J22" s="83">
        <v>7</v>
      </c>
      <c r="K22" s="83" t="s">
        <v>393</v>
      </c>
      <c r="L22" s="83">
        <v>1</v>
      </c>
      <c r="M22" s="13">
        <v>1</v>
      </c>
    </row>
    <row r="23" spans="1:18">
      <c r="A23" s="76" t="s">
        <v>462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>
        <v>2730</v>
      </c>
      <c r="H23" s="81" t="s">
        <v>393</v>
      </c>
      <c r="I23" s="81" t="s">
        <v>393</v>
      </c>
      <c r="J23" s="81">
        <v>7</v>
      </c>
      <c r="K23" s="81" t="s">
        <v>393</v>
      </c>
      <c r="L23" s="81">
        <v>20</v>
      </c>
      <c r="M23" s="78">
        <v>20</v>
      </c>
      <c r="N23" s="247"/>
      <c r="R23" s="305"/>
    </row>
    <row r="24" spans="1:18">
      <c r="A24" s="66"/>
      <c r="B24" s="83"/>
      <c r="C24" s="83"/>
      <c r="D24" s="12"/>
      <c r="E24" s="83"/>
      <c r="F24" s="83"/>
      <c r="G24" s="12"/>
      <c r="H24" s="83"/>
      <c r="I24" s="83"/>
      <c r="J24" s="83"/>
      <c r="K24" s="83"/>
      <c r="L24" s="83"/>
      <c r="M24" s="13"/>
    </row>
    <row r="25" spans="1:18">
      <c r="A25" s="76" t="s">
        <v>463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 t="s">
        <v>393</v>
      </c>
      <c r="H25" s="81" t="s">
        <v>393</v>
      </c>
      <c r="I25" s="81" t="s">
        <v>393</v>
      </c>
      <c r="J25" s="81" t="s">
        <v>393</v>
      </c>
      <c r="K25" s="81" t="s">
        <v>393</v>
      </c>
      <c r="L25" s="81" t="s">
        <v>393</v>
      </c>
      <c r="M25" s="78" t="s">
        <v>393</v>
      </c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</row>
    <row r="27" spans="1:18">
      <c r="A27" s="76" t="s">
        <v>464</v>
      </c>
      <c r="B27" s="77" t="s">
        <v>393</v>
      </c>
      <c r="C27" s="77" t="s">
        <v>393</v>
      </c>
      <c r="D27" s="77" t="s">
        <v>393</v>
      </c>
      <c r="E27" s="77" t="s">
        <v>393</v>
      </c>
      <c r="F27" s="77" t="s">
        <v>393</v>
      </c>
      <c r="G27" s="77" t="s">
        <v>393</v>
      </c>
      <c r="H27" s="81" t="s">
        <v>393</v>
      </c>
      <c r="I27" s="81" t="s">
        <v>393</v>
      </c>
      <c r="J27" s="81" t="s">
        <v>393</v>
      </c>
      <c r="K27" s="81" t="s">
        <v>393</v>
      </c>
      <c r="L27" s="81" t="s">
        <v>393</v>
      </c>
      <c r="M27" s="78" t="s">
        <v>393</v>
      </c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8">
      <c r="A29" s="66" t="s">
        <v>465</v>
      </c>
      <c r="B29" s="48" t="s">
        <v>393</v>
      </c>
      <c r="C29" s="12" t="s">
        <v>393</v>
      </c>
      <c r="D29" s="12" t="s">
        <v>393</v>
      </c>
      <c r="E29" s="48" t="s">
        <v>393</v>
      </c>
      <c r="F29" s="12" t="s">
        <v>393</v>
      </c>
      <c r="G29" s="12" t="s">
        <v>393</v>
      </c>
      <c r="H29" s="48">
        <v>4525</v>
      </c>
      <c r="I29" s="12" t="s">
        <v>393</v>
      </c>
      <c r="J29" s="12" t="s">
        <v>393</v>
      </c>
      <c r="K29" s="12" t="s">
        <v>393</v>
      </c>
      <c r="L29" s="12" t="s">
        <v>393</v>
      </c>
      <c r="M29" s="13" t="s">
        <v>393</v>
      </c>
    </row>
    <row r="30" spans="1:18">
      <c r="A30" s="66" t="s">
        <v>466</v>
      </c>
      <c r="B30" s="12" t="s">
        <v>393</v>
      </c>
      <c r="C30" s="12" t="s">
        <v>393</v>
      </c>
      <c r="D30" s="12" t="s">
        <v>393</v>
      </c>
      <c r="E30" s="12" t="s">
        <v>393</v>
      </c>
      <c r="F30" s="12" t="s">
        <v>393</v>
      </c>
      <c r="G30" s="12" t="s">
        <v>393</v>
      </c>
      <c r="H30" s="12" t="s">
        <v>393</v>
      </c>
      <c r="I30" s="12" t="s">
        <v>393</v>
      </c>
      <c r="J30" s="12" t="s">
        <v>393</v>
      </c>
      <c r="K30" s="12" t="s">
        <v>393</v>
      </c>
      <c r="L30" s="12" t="s">
        <v>393</v>
      </c>
      <c r="M30" s="13" t="s">
        <v>393</v>
      </c>
    </row>
    <row r="31" spans="1:18">
      <c r="A31" s="66" t="s">
        <v>467</v>
      </c>
      <c r="B31" s="83" t="s">
        <v>393</v>
      </c>
      <c r="C31" s="83" t="s">
        <v>393</v>
      </c>
      <c r="D31" s="12" t="s">
        <v>393</v>
      </c>
      <c r="E31" s="83" t="s">
        <v>393</v>
      </c>
      <c r="F31" s="83" t="s">
        <v>393</v>
      </c>
      <c r="G31" s="12" t="s">
        <v>393</v>
      </c>
      <c r="H31" s="83">
        <v>4525</v>
      </c>
      <c r="I31" s="83" t="s">
        <v>393</v>
      </c>
      <c r="J31" s="83" t="s">
        <v>393</v>
      </c>
      <c r="K31" s="83" t="s">
        <v>393</v>
      </c>
      <c r="L31" s="83" t="s">
        <v>393</v>
      </c>
      <c r="M31" s="84" t="s">
        <v>393</v>
      </c>
    </row>
    <row r="32" spans="1:18">
      <c r="A32" s="76" t="s">
        <v>468</v>
      </c>
      <c r="B32" s="77" t="s">
        <v>393</v>
      </c>
      <c r="C32" s="77" t="s">
        <v>393</v>
      </c>
      <c r="D32" s="77" t="s">
        <v>393</v>
      </c>
      <c r="E32" s="77" t="s">
        <v>393</v>
      </c>
      <c r="F32" s="77" t="s">
        <v>393</v>
      </c>
      <c r="G32" s="77" t="s">
        <v>393</v>
      </c>
      <c r="H32" s="81" t="s">
        <v>393</v>
      </c>
      <c r="I32" s="81" t="s">
        <v>393</v>
      </c>
      <c r="J32" s="81" t="s">
        <v>393</v>
      </c>
      <c r="K32" s="81" t="s">
        <v>393</v>
      </c>
      <c r="L32" s="81" t="s">
        <v>393</v>
      </c>
      <c r="M32" s="78" t="s">
        <v>393</v>
      </c>
      <c r="N32" s="247"/>
      <c r="R32" s="305"/>
    </row>
    <row r="33" spans="1:13">
      <c r="A33" s="66"/>
      <c r="B33" s="83"/>
      <c r="C33" s="83"/>
      <c r="D33" s="12"/>
      <c r="E33" s="83"/>
      <c r="F33" s="83"/>
      <c r="G33" s="12"/>
      <c r="H33" s="83"/>
      <c r="I33" s="83"/>
      <c r="J33" s="83"/>
      <c r="K33" s="83"/>
      <c r="L33" s="83"/>
      <c r="M33" s="84"/>
    </row>
    <row r="34" spans="1:13">
      <c r="A34" s="66" t="s">
        <v>469</v>
      </c>
      <c r="B34" s="48">
        <v>1</v>
      </c>
      <c r="C34" s="48">
        <v>2</v>
      </c>
      <c r="D34" s="48">
        <v>3</v>
      </c>
      <c r="E34" s="48">
        <v>1</v>
      </c>
      <c r="F34" s="48">
        <v>2</v>
      </c>
      <c r="G34" s="48" t="s">
        <v>393</v>
      </c>
      <c r="H34" s="12">
        <v>6700</v>
      </c>
      <c r="I34" s="12">
        <v>10900</v>
      </c>
      <c r="J34" s="12" t="s">
        <v>393</v>
      </c>
      <c r="K34" s="12">
        <v>29</v>
      </c>
      <c r="L34" s="12" t="s">
        <v>393</v>
      </c>
      <c r="M34" s="49">
        <v>29</v>
      </c>
    </row>
    <row r="35" spans="1:13">
      <c r="A35" s="66" t="s">
        <v>470</v>
      </c>
      <c r="B35" s="12" t="s">
        <v>393</v>
      </c>
      <c r="C35" s="12" t="s">
        <v>393</v>
      </c>
      <c r="D35" s="12" t="s">
        <v>393</v>
      </c>
      <c r="E35" s="12" t="s">
        <v>393</v>
      </c>
      <c r="F35" s="12" t="s">
        <v>393</v>
      </c>
      <c r="G35" s="12" t="s">
        <v>393</v>
      </c>
      <c r="H35" s="12" t="s">
        <v>393</v>
      </c>
      <c r="I35" s="12" t="s">
        <v>393</v>
      </c>
      <c r="J35" s="12" t="s">
        <v>393</v>
      </c>
      <c r="K35" s="12" t="s">
        <v>393</v>
      </c>
      <c r="L35" s="12" t="s">
        <v>393</v>
      </c>
      <c r="M35" s="13" t="s">
        <v>393</v>
      </c>
    </row>
    <row r="36" spans="1:13">
      <c r="A36" s="66" t="s">
        <v>471</v>
      </c>
      <c r="B36" s="12" t="s">
        <v>393</v>
      </c>
      <c r="C36" s="12">
        <v>2</v>
      </c>
      <c r="D36" s="12">
        <v>2</v>
      </c>
      <c r="E36" s="12" t="s">
        <v>393</v>
      </c>
      <c r="F36" s="12" t="s">
        <v>393</v>
      </c>
      <c r="G36" s="12" t="s">
        <v>393</v>
      </c>
      <c r="H36" s="12" t="s">
        <v>393</v>
      </c>
      <c r="I36" s="12" t="s">
        <v>393</v>
      </c>
      <c r="J36" s="12" t="s">
        <v>393</v>
      </c>
      <c r="K36" s="12" t="s">
        <v>393</v>
      </c>
      <c r="L36" s="12" t="s">
        <v>393</v>
      </c>
      <c r="M36" s="13" t="s">
        <v>393</v>
      </c>
    </row>
    <row r="37" spans="1:13">
      <c r="A37" s="66" t="s">
        <v>472</v>
      </c>
      <c r="B37" s="12" t="s">
        <v>393</v>
      </c>
      <c r="C37" s="12" t="s">
        <v>393</v>
      </c>
      <c r="D37" s="12" t="s">
        <v>393</v>
      </c>
      <c r="E37" s="12" t="s">
        <v>393</v>
      </c>
      <c r="F37" s="12" t="s">
        <v>393</v>
      </c>
      <c r="G37" s="12" t="s">
        <v>393</v>
      </c>
      <c r="H37" s="12" t="s">
        <v>393</v>
      </c>
      <c r="I37" s="12" t="s">
        <v>393</v>
      </c>
      <c r="J37" s="12" t="s">
        <v>393</v>
      </c>
      <c r="K37" s="12" t="s">
        <v>393</v>
      </c>
      <c r="L37" s="12" t="s">
        <v>393</v>
      </c>
      <c r="M37" s="13" t="s">
        <v>393</v>
      </c>
    </row>
    <row r="38" spans="1:13">
      <c r="A38" s="76" t="s">
        <v>473</v>
      </c>
      <c r="B38" s="77">
        <v>1</v>
      </c>
      <c r="C38" s="77">
        <v>4</v>
      </c>
      <c r="D38" s="77">
        <v>5</v>
      </c>
      <c r="E38" s="77">
        <v>1</v>
      </c>
      <c r="F38" s="77">
        <v>2</v>
      </c>
      <c r="G38" s="77" t="s">
        <v>393</v>
      </c>
      <c r="H38" s="81">
        <v>6700</v>
      </c>
      <c r="I38" s="81">
        <v>10900</v>
      </c>
      <c r="J38" s="81" t="s">
        <v>393</v>
      </c>
      <c r="K38" s="81">
        <v>29</v>
      </c>
      <c r="L38" s="81" t="s">
        <v>393</v>
      </c>
      <c r="M38" s="78">
        <v>29</v>
      </c>
    </row>
    <row r="39" spans="1:13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3">
      <c r="A40" s="76" t="s">
        <v>474</v>
      </c>
      <c r="B40" s="77" t="s">
        <v>393</v>
      </c>
      <c r="C40" s="77">
        <v>20</v>
      </c>
      <c r="D40" s="77">
        <v>20</v>
      </c>
      <c r="E40" s="77" t="s">
        <v>393</v>
      </c>
      <c r="F40" s="77">
        <v>10</v>
      </c>
      <c r="G40" s="77" t="s">
        <v>393</v>
      </c>
      <c r="H40" s="81" t="s">
        <v>393</v>
      </c>
      <c r="I40" s="81">
        <v>2700</v>
      </c>
      <c r="J40" s="81" t="s">
        <v>393</v>
      </c>
      <c r="K40" s="81">
        <v>27</v>
      </c>
      <c r="L40" s="81" t="s">
        <v>393</v>
      </c>
      <c r="M40" s="78">
        <v>27</v>
      </c>
    </row>
    <row r="41" spans="1:13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</row>
    <row r="42" spans="1:13">
      <c r="A42" s="66" t="s">
        <v>538</v>
      </c>
      <c r="B42" s="48" t="s">
        <v>393</v>
      </c>
      <c r="C42" s="12" t="s">
        <v>393</v>
      </c>
      <c r="D42" s="12" t="s">
        <v>393</v>
      </c>
      <c r="E42" s="48" t="s">
        <v>393</v>
      </c>
      <c r="F42" s="12" t="s">
        <v>393</v>
      </c>
      <c r="G42" s="48">
        <v>99</v>
      </c>
      <c r="H42" s="48" t="s">
        <v>393</v>
      </c>
      <c r="I42" s="12" t="s">
        <v>393</v>
      </c>
      <c r="J42" s="48" t="s">
        <v>393</v>
      </c>
      <c r="K42" s="85" t="s">
        <v>393</v>
      </c>
      <c r="L42" s="48" t="s">
        <v>393</v>
      </c>
      <c r="M42" s="13" t="s">
        <v>393</v>
      </c>
    </row>
    <row r="43" spans="1:13">
      <c r="A43" s="66" t="s">
        <v>476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12" t="s">
        <v>393</v>
      </c>
      <c r="G43" s="48" t="s">
        <v>393</v>
      </c>
      <c r="H43" s="48" t="s">
        <v>393</v>
      </c>
      <c r="I43" s="12" t="s">
        <v>393</v>
      </c>
      <c r="J43" s="48" t="s">
        <v>393</v>
      </c>
      <c r="K43" s="85" t="s">
        <v>393</v>
      </c>
      <c r="L43" s="48" t="s">
        <v>393</v>
      </c>
      <c r="M43" s="13" t="s">
        <v>393</v>
      </c>
    </row>
    <row r="44" spans="1:13">
      <c r="A44" s="66" t="s">
        <v>477</v>
      </c>
      <c r="B44" s="12" t="s">
        <v>393</v>
      </c>
      <c r="C44" s="12" t="s">
        <v>393</v>
      </c>
      <c r="D44" s="12" t="s">
        <v>393</v>
      </c>
      <c r="E44" s="12" t="s">
        <v>393</v>
      </c>
      <c r="F44" s="12" t="s">
        <v>393</v>
      </c>
      <c r="G44" s="12" t="s">
        <v>393</v>
      </c>
      <c r="H44" s="12" t="s">
        <v>393</v>
      </c>
      <c r="I44" s="12" t="s">
        <v>393</v>
      </c>
      <c r="J44" s="12" t="s">
        <v>393</v>
      </c>
      <c r="K44" s="12" t="s">
        <v>393</v>
      </c>
      <c r="L44" s="12" t="s">
        <v>393</v>
      </c>
      <c r="M44" s="13" t="s">
        <v>393</v>
      </c>
    </row>
    <row r="45" spans="1:13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12" t="s">
        <v>393</v>
      </c>
      <c r="H45" s="48" t="s">
        <v>393</v>
      </c>
      <c r="I45" s="12" t="s">
        <v>393</v>
      </c>
      <c r="J45" s="85" t="s">
        <v>393</v>
      </c>
      <c r="K45" s="85" t="s">
        <v>393</v>
      </c>
      <c r="L45" s="85" t="s">
        <v>393</v>
      </c>
      <c r="M45" s="13" t="s">
        <v>393</v>
      </c>
    </row>
    <row r="46" spans="1:13">
      <c r="A46" s="66" t="s">
        <v>479</v>
      </c>
      <c r="B46" s="12" t="s">
        <v>393</v>
      </c>
      <c r="C46" s="12" t="s">
        <v>393</v>
      </c>
      <c r="D46" s="12" t="s">
        <v>393</v>
      </c>
      <c r="E46" s="12" t="s">
        <v>393</v>
      </c>
      <c r="F46" s="12" t="s">
        <v>393</v>
      </c>
      <c r="G46" s="12">
        <v>230</v>
      </c>
      <c r="H46" s="12" t="s">
        <v>393</v>
      </c>
      <c r="I46" s="12" t="s">
        <v>393</v>
      </c>
      <c r="J46" s="12">
        <v>7</v>
      </c>
      <c r="K46" s="12" t="s">
        <v>393</v>
      </c>
      <c r="L46" s="12">
        <v>2</v>
      </c>
      <c r="M46" s="13">
        <v>2</v>
      </c>
    </row>
    <row r="47" spans="1:13">
      <c r="A47" s="66" t="s">
        <v>480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12" t="s">
        <v>393</v>
      </c>
      <c r="G47" s="12" t="s">
        <v>393</v>
      </c>
      <c r="H47" s="12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</row>
    <row r="48" spans="1:13">
      <c r="A48" s="66" t="s">
        <v>481</v>
      </c>
      <c r="B48" s="85" t="s">
        <v>393</v>
      </c>
      <c r="C48" s="12" t="s">
        <v>393</v>
      </c>
      <c r="D48" s="12" t="s">
        <v>393</v>
      </c>
      <c r="E48" s="85" t="s">
        <v>393</v>
      </c>
      <c r="F48" s="12" t="s">
        <v>393</v>
      </c>
      <c r="G48" s="48" t="s">
        <v>393</v>
      </c>
      <c r="H48" s="85" t="s">
        <v>393</v>
      </c>
      <c r="I48" s="12" t="s">
        <v>393</v>
      </c>
      <c r="J48" s="48" t="s">
        <v>393</v>
      </c>
      <c r="K48" s="85" t="s">
        <v>393</v>
      </c>
      <c r="L48" s="48" t="s">
        <v>393</v>
      </c>
      <c r="M48" s="13" t="s">
        <v>393</v>
      </c>
    </row>
    <row r="49" spans="1:18">
      <c r="A49" s="66" t="s">
        <v>482</v>
      </c>
      <c r="B49" s="48" t="s">
        <v>393</v>
      </c>
      <c r="C49" s="12" t="s">
        <v>393</v>
      </c>
      <c r="D49" s="12" t="s">
        <v>393</v>
      </c>
      <c r="E49" s="48" t="s">
        <v>393</v>
      </c>
      <c r="F49" s="12" t="s">
        <v>393</v>
      </c>
      <c r="G49" s="48" t="s">
        <v>393</v>
      </c>
      <c r="H49" s="48" t="s">
        <v>393</v>
      </c>
      <c r="I49" s="12" t="s">
        <v>393</v>
      </c>
      <c r="J49" s="48" t="s">
        <v>393</v>
      </c>
      <c r="K49" s="85" t="s">
        <v>393</v>
      </c>
      <c r="L49" s="48" t="s">
        <v>393</v>
      </c>
      <c r="M49" s="13" t="s">
        <v>393</v>
      </c>
    </row>
    <row r="50" spans="1:18">
      <c r="A50" s="66" t="s">
        <v>483</v>
      </c>
      <c r="B50" s="83" t="s">
        <v>393</v>
      </c>
      <c r="C50" s="83" t="s">
        <v>393</v>
      </c>
      <c r="D50" s="12" t="s">
        <v>393</v>
      </c>
      <c r="E50" s="83" t="s">
        <v>393</v>
      </c>
      <c r="F50" s="83" t="s">
        <v>393</v>
      </c>
      <c r="G50" s="12" t="s">
        <v>393</v>
      </c>
      <c r="H50" s="83" t="s">
        <v>393</v>
      </c>
      <c r="I50" s="83" t="s">
        <v>393</v>
      </c>
      <c r="J50" s="83" t="s">
        <v>393</v>
      </c>
      <c r="K50" s="83" t="s">
        <v>393</v>
      </c>
      <c r="L50" s="83" t="s">
        <v>393</v>
      </c>
      <c r="M50" s="84" t="s">
        <v>393</v>
      </c>
    </row>
    <row r="51" spans="1:18">
      <c r="A51" s="76" t="s">
        <v>484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77" t="s">
        <v>393</v>
      </c>
      <c r="G51" s="77">
        <v>329</v>
      </c>
      <c r="H51" s="81" t="s">
        <v>393</v>
      </c>
      <c r="I51" s="81" t="s">
        <v>393</v>
      </c>
      <c r="J51" s="81">
        <v>5</v>
      </c>
      <c r="K51" s="81" t="s">
        <v>393</v>
      </c>
      <c r="L51" s="81">
        <v>2</v>
      </c>
      <c r="M51" s="78">
        <v>2</v>
      </c>
      <c r="N51" s="247"/>
      <c r="R51" s="305"/>
    </row>
    <row r="52" spans="1:18">
      <c r="A52" s="66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3"/>
    </row>
    <row r="53" spans="1:18">
      <c r="A53" s="76" t="s">
        <v>485</v>
      </c>
      <c r="B53" s="77" t="s">
        <v>393</v>
      </c>
      <c r="C53" s="77" t="s">
        <v>393</v>
      </c>
      <c r="D53" s="77" t="s">
        <v>393</v>
      </c>
      <c r="E53" s="77" t="s">
        <v>393</v>
      </c>
      <c r="F53" s="77" t="s">
        <v>393</v>
      </c>
      <c r="G53" s="77">
        <v>73</v>
      </c>
      <c r="H53" s="81" t="s">
        <v>393</v>
      </c>
      <c r="I53" s="81" t="s">
        <v>393</v>
      </c>
      <c r="J53" s="81">
        <v>13</v>
      </c>
      <c r="K53" s="81" t="s">
        <v>393</v>
      </c>
      <c r="L53" s="81">
        <v>1</v>
      </c>
      <c r="M53" s="78">
        <v>1</v>
      </c>
      <c r="N53" s="247"/>
      <c r="R53" s="305"/>
    </row>
    <row r="54" spans="1:18">
      <c r="A54" s="66"/>
      <c r="B54" s="48"/>
      <c r="C54" s="12"/>
      <c r="D54" s="12"/>
      <c r="E54" s="48"/>
      <c r="F54" s="12"/>
      <c r="G54" s="12"/>
      <c r="H54" s="48"/>
      <c r="I54" s="12"/>
      <c r="J54" s="85"/>
      <c r="K54" s="85"/>
      <c r="L54" s="85"/>
      <c r="M54" s="13"/>
    </row>
    <row r="55" spans="1:18">
      <c r="A55" s="66" t="s">
        <v>486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48" t="s">
        <v>393</v>
      </c>
      <c r="H55" s="48" t="s">
        <v>393</v>
      </c>
      <c r="I55" s="48" t="s">
        <v>393</v>
      </c>
      <c r="J55" s="48" t="s">
        <v>393</v>
      </c>
      <c r="K55" s="48" t="s">
        <v>393</v>
      </c>
      <c r="L55" s="48" t="s">
        <v>393</v>
      </c>
      <c r="M55" s="49" t="s">
        <v>393</v>
      </c>
    </row>
    <row r="56" spans="1:18">
      <c r="A56" s="66" t="s">
        <v>487</v>
      </c>
      <c r="B56" s="48" t="s">
        <v>393</v>
      </c>
      <c r="C56" s="12" t="s">
        <v>393</v>
      </c>
      <c r="D56" s="12" t="s">
        <v>393</v>
      </c>
      <c r="E56" s="48" t="s">
        <v>393</v>
      </c>
      <c r="F56" s="12" t="s">
        <v>393</v>
      </c>
      <c r="G56" s="12" t="s">
        <v>393</v>
      </c>
      <c r="H56" s="48" t="s">
        <v>393</v>
      </c>
      <c r="I56" s="12" t="s">
        <v>393</v>
      </c>
      <c r="J56" s="85" t="s">
        <v>393</v>
      </c>
      <c r="K56" s="85" t="s">
        <v>393</v>
      </c>
      <c r="L56" s="85" t="s">
        <v>393</v>
      </c>
      <c r="M56" s="13" t="s">
        <v>393</v>
      </c>
    </row>
    <row r="57" spans="1:18">
      <c r="A57" s="66" t="s">
        <v>488</v>
      </c>
      <c r="B57" s="48" t="s">
        <v>393</v>
      </c>
      <c r="C57" s="12" t="s">
        <v>393</v>
      </c>
      <c r="D57" s="12" t="s">
        <v>393</v>
      </c>
      <c r="E57" s="48" t="s">
        <v>393</v>
      </c>
      <c r="F57" s="12" t="s">
        <v>393</v>
      </c>
      <c r="G57" s="12" t="s">
        <v>393</v>
      </c>
      <c r="H57" s="48" t="s">
        <v>393</v>
      </c>
      <c r="I57" s="12" t="s">
        <v>393</v>
      </c>
      <c r="J57" s="85" t="s">
        <v>393</v>
      </c>
      <c r="K57" s="85" t="s">
        <v>393</v>
      </c>
      <c r="L57" s="85" t="s">
        <v>393</v>
      </c>
      <c r="M57" s="13" t="s">
        <v>393</v>
      </c>
    </row>
    <row r="58" spans="1:18">
      <c r="A58" s="66" t="s">
        <v>489</v>
      </c>
      <c r="B58" s="48" t="s">
        <v>393</v>
      </c>
      <c r="C58" s="12" t="s">
        <v>393</v>
      </c>
      <c r="D58" s="12" t="s">
        <v>393</v>
      </c>
      <c r="E58" s="48" t="s">
        <v>393</v>
      </c>
      <c r="F58" s="12" t="s">
        <v>393</v>
      </c>
      <c r="G58" s="12" t="s">
        <v>393</v>
      </c>
      <c r="H58" s="48" t="s">
        <v>393</v>
      </c>
      <c r="I58" s="12" t="s">
        <v>393</v>
      </c>
      <c r="J58" s="85" t="s">
        <v>393</v>
      </c>
      <c r="K58" s="85" t="s">
        <v>393</v>
      </c>
      <c r="L58" s="85" t="s">
        <v>393</v>
      </c>
      <c r="M58" s="13" t="s">
        <v>393</v>
      </c>
    </row>
    <row r="59" spans="1:18">
      <c r="A59" s="66" t="s">
        <v>490</v>
      </c>
      <c r="B59" s="48" t="s">
        <v>393</v>
      </c>
      <c r="C59" s="12" t="s">
        <v>393</v>
      </c>
      <c r="D59" s="12" t="s">
        <v>393</v>
      </c>
      <c r="E59" s="48" t="s">
        <v>393</v>
      </c>
      <c r="F59" s="12" t="s">
        <v>393</v>
      </c>
      <c r="G59" s="12" t="s">
        <v>393</v>
      </c>
      <c r="H59" s="48" t="s">
        <v>393</v>
      </c>
      <c r="I59" s="12" t="s">
        <v>393</v>
      </c>
      <c r="J59" s="85" t="s">
        <v>393</v>
      </c>
      <c r="K59" s="85" t="s">
        <v>393</v>
      </c>
      <c r="L59" s="85" t="s">
        <v>393</v>
      </c>
      <c r="M59" s="13" t="s">
        <v>393</v>
      </c>
    </row>
    <row r="60" spans="1:18">
      <c r="A60" s="76" t="s">
        <v>565</v>
      </c>
      <c r="B60" s="77" t="s">
        <v>393</v>
      </c>
      <c r="C60" s="77" t="s">
        <v>393</v>
      </c>
      <c r="D60" s="77" t="s">
        <v>393</v>
      </c>
      <c r="E60" s="77" t="s">
        <v>393</v>
      </c>
      <c r="F60" s="77" t="s">
        <v>393</v>
      </c>
      <c r="G60" s="77" t="s">
        <v>393</v>
      </c>
      <c r="H60" s="81" t="s">
        <v>393</v>
      </c>
      <c r="I60" s="81" t="s">
        <v>393</v>
      </c>
      <c r="J60" s="81" t="s">
        <v>393</v>
      </c>
      <c r="K60" s="81" t="s">
        <v>393</v>
      </c>
      <c r="L60" s="81" t="s">
        <v>393</v>
      </c>
      <c r="M60" s="78" t="s">
        <v>393</v>
      </c>
      <c r="N60" s="247"/>
      <c r="R60" s="305"/>
    </row>
    <row r="61" spans="1:18">
      <c r="A61" s="66"/>
      <c r="B61" s="48"/>
      <c r="C61" s="12"/>
      <c r="D61" s="12"/>
      <c r="E61" s="48"/>
      <c r="F61" s="12"/>
      <c r="G61" s="12"/>
      <c r="H61" s="48"/>
      <c r="I61" s="12"/>
      <c r="J61" s="85"/>
      <c r="K61" s="85"/>
      <c r="L61" s="85"/>
      <c r="M61" s="13"/>
    </row>
    <row r="62" spans="1:18">
      <c r="A62" s="66" t="s">
        <v>492</v>
      </c>
      <c r="B62" s="48" t="s">
        <v>393</v>
      </c>
      <c r="C62" s="12">
        <v>1004</v>
      </c>
      <c r="D62" s="12">
        <v>1004</v>
      </c>
      <c r="E62" s="48" t="s">
        <v>393</v>
      </c>
      <c r="F62" s="12">
        <v>983</v>
      </c>
      <c r="G62" s="12">
        <v>7000</v>
      </c>
      <c r="H62" s="48" t="s">
        <v>393</v>
      </c>
      <c r="I62" s="12">
        <v>15145</v>
      </c>
      <c r="J62" s="85">
        <v>18</v>
      </c>
      <c r="K62" s="85">
        <v>14886</v>
      </c>
      <c r="L62" s="85">
        <v>126</v>
      </c>
      <c r="M62" s="13">
        <v>15012</v>
      </c>
    </row>
    <row r="63" spans="1:18">
      <c r="A63" s="66" t="s">
        <v>493</v>
      </c>
      <c r="B63" s="48" t="s">
        <v>393</v>
      </c>
      <c r="C63" s="12">
        <v>195</v>
      </c>
      <c r="D63" s="12">
        <v>195</v>
      </c>
      <c r="E63" s="48" t="s">
        <v>393</v>
      </c>
      <c r="F63" s="12">
        <v>181</v>
      </c>
      <c r="G63" s="12" t="s">
        <v>393</v>
      </c>
      <c r="H63" s="48" t="s">
        <v>393</v>
      </c>
      <c r="I63" s="12">
        <v>3797</v>
      </c>
      <c r="J63" s="85" t="s">
        <v>393</v>
      </c>
      <c r="K63" s="85">
        <v>687</v>
      </c>
      <c r="L63" s="85" t="s">
        <v>393</v>
      </c>
      <c r="M63" s="13">
        <v>687</v>
      </c>
    </row>
    <row r="64" spans="1:18">
      <c r="A64" s="66" t="s">
        <v>494</v>
      </c>
      <c r="B64" s="48">
        <v>8</v>
      </c>
      <c r="C64" s="12">
        <v>54</v>
      </c>
      <c r="D64" s="12">
        <v>62</v>
      </c>
      <c r="E64" s="48">
        <v>7</v>
      </c>
      <c r="F64" s="12">
        <v>42</v>
      </c>
      <c r="G64" s="12" t="s">
        <v>393</v>
      </c>
      <c r="H64" s="48">
        <v>1200</v>
      </c>
      <c r="I64" s="12">
        <v>6223</v>
      </c>
      <c r="J64" s="85" t="s">
        <v>393</v>
      </c>
      <c r="K64" s="85">
        <v>270</v>
      </c>
      <c r="L64" s="85" t="s">
        <v>393</v>
      </c>
      <c r="M64" s="13">
        <v>270</v>
      </c>
    </row>
    <row r="65" spans="1:18">
      <c r="A65" s="76" t="s">
        <v>495</v>
      </c>
      <c r="B65" s="77">
        <v>8</v>
      </c>
      <c r="C65" s="77">
        <v>1253</v>
      </c>
      <c r="D65" s="77">
        <v>1261</v>
      </c>
      <c r="E65" s="77">
        <v>7</v>
      </c>
      <c r="F65" s="77">
        <v>1206</v>
      </c>
      <c r="G65" s="77">
        <v>7000</v>
      </c>
      <c r="H65" s="81">
        <v>1200</v>
      </c>
      <c r="I65" s="81">
        <v>13131</v>
      </c>
      <c r="J65" s="81">
        <v>18</v>
      </c>
      <c r="K65" s="81">
        <v>15843</v>
      </c>
      <c r="L65" s="81">
        <v>126</v>
      </c>
      <c r="M65" s="78">
        <v>15969</v>
      </c>
      <c r="N65" s="247"/>
      <c r="R65" s="305"/>
    </row>
    <row r="66" spans="1:18">
      <c r="A66" s="66"/>
      <c r="B66" s="48"/>
      <c r="C66" s="12"/>
      <c r="D66" s="12"/>
      <c r="E66" s="48"/>
      <c r="F66" s="12"/>
      <c r="G66" s="12"/>
      <c r="H66" s="48"/>
      <c r="I66" s="12"/>
      <c r="J66" s="85"/>
      <c r="K66" s="85"/>
      <c r="L66" s="85"/>
      <c r="M66" s="13"/>
    </row>
    <row r="67" spans="1:18">
      <c r="A67" s="76" t="s">
        <v>496</v>
      </c>
      <c r="B67" s="77" t="s">
        <v>393</v>
      </c>
      <c r="C67" s="77">
        <v>7</v>
      </c>
      <c r="D67" s="77">
        <v>7</v>
      </c>
      <c r="E67" s="77" t="s">
        <v>393</v>
      </c>
      <c r="F67" s="77">
        <v>7</v>
      </c>
      <c r="G67" s="77" t="s">
        <v>393</v>
      </c>
      <c r="H67" s="81" t="s">
        <v>393</v>
      </c>
      <c r="I67" s="81">
        <v>6500</v>
      </c>
      <c r="J67" s="81" t="s">
        <v>393</v>
      </c>
      <c r="K67" s="81">
        <v>46</v>
      </c>
      <c r="L67" s="81" t="s">
        <v>393</v>
      </c>
      <c r="M67" s="78">
        <v>46</v>
      </c>
      <c r="N67" s="247"/>
      <c r="R67" s="305"/>
    </row>
    <row r="68" spans="1:18">
      <c r="A68" s="66"/>
      <c r="B68" s="48"/>
      <c r="C68" s="12"/>
      <c r="D68" s="12"/>
      <c r="E68" s="48"/>
      <c r="F68" s="12"/>
      <c r="G68" s="12"/>
      <c r="H68" s="48"/>
      <c r="I68" s="12"/>
      <c r="J68" s="85"/>
      <c r="K68" s="85"/>
      <c r="L68" s="85"/>
      <c r="M68" s="13"/>
    </row>
    <row r="69" spans="1:18">
      <c r="A69" s="66" t="s">
        <v>497</v>
      </c>
      <c r="B69" s="48" t="s">
        <v>393</v>
      </c>
      <c r="C69" s="12" t="s">
        <v>393</v>
      </c>
      <c r="D69" s="12" t="s">
        <v>393</v>
      </c>
      <c r="E69" s="48" t="s">
        <v>393</v>
      </c>
      <c r="F69" s="12" t="s">
        <v>393</v>
      </c>
      <c r="G69" s="12" t="s">
        <v>393</v>
      </c>
      <c r="H69" s="48" t="s">
        <v>393</v>
      </c>
      <c r="I69" s="12" t="s">
        <v>393</v>
      </c>
      <c r="J69" s="85" t="s">
        <v>393</v>
      </c>
      <c r="K69" s="85" t="s">
        <v>393</v>
      </c>
      <c r="L69" s="85" t="s">
        <v>393</v>
      </c>
      <c r="M69" s="13" t="s">
        <v>393</v>
      </c>
    </row>
    <row r="70" spans="1:18">
      <c r="A70" s="66" t="s">
        <v>498</v>
      </c>
      <c r="B70" s="48" t="s">
        <v>393</v>
      </c>
      <c r="C70" s="12" t="s">
        <v>393</v>
      </c>
      <c r="D70" s="12" t="s">
        <v>393</v>
      </c>
      <c r="E70" s="48" t="s">
        <v>393</v>
      </c>
      <c r="F70" s="12" t="s">
        <v>393</v>
      </c>
      <c r="G70" s="12" t="s">
        <v>393</v>
      </c>
      <c r="H70" s="48" t="s">
        <v>393</v>
      </c>
      <c r="I70" s="12" t="s">
        <v>393</v>
      </c>
      <c r="J70" s="85" t="s">
        <v>393</v>
      </c>
      <c r="K70" s="85" t="s">
        <v>393</v>
      </c>
      <c r="L70" s="85" t="s">
        <v>393</v>
      </c>
      <c r="M70" s="13" t="s">
        <v>393</v>
      </c>
    </row>
    <row r="71" spans="1:18">
      <c r="A71" s="76" t="s">
        <v>499</v>
      </c>
      <c r="B71" s="77" t="s">
        <v>393</v>
      </c>
      <c r="C71" s="77" t="s">
        <v>393</v>
      </c>
      <c r="D71" s="77" t="s">
        <v>393</v>
      </c>
      <c r="E71" s="77" t="s">
        <v>393</v>
      </c>
      <c r="F71" s="77" t="s">
        <v>393</v>
      </c>
      <c r="G71" s="77" t="s">
        <v>393</v>
      </c>
      <c r="H71" s="81" t="s">
        <v>393</v>
      </c>
      <c r="I71" s="81" t="s">
        <v>393</v>
      </c>
      <c r="J71" s="81" t="s">
        <v>393</v>
      </c>
      <c r="K71" s="81" t="s">
        <v>393</v>
      </c>
      <c r="L71" s="81" t="s">
        <v>393</v>
      </c>
      <c r="M71" s="78" t="s">
        <v>393</v>
      </c>
      <c r="N71" s="247"/>
      <c r="R71" s="305"/>
    </row>
    <row r="72" spans="1:18">
      <c r="A72" s="66"/>
      <c r="B72" s="48"/>
      <c r="C72" s="12"/>
      <c r="D72" s="12"/>
      <c r="E72" s="48"/>
      <c r="F72" s="12"/>
      <c r="G72" s="12"/>
      <c r="H72" s="48"/>
      <c r="I72" s="12"/>
      <c r="J72" s="85"/>
      <c r="K72" s="85"/>
      <c r="L72" s="85"/>
      <c r="M72" s="13"/>
    </row>
    <row r="73" spans="1:18">
      <c r="A73" s="66" t="s">
        <v>500</v>
      </c>
      <c r="B73" s="48" t="s">
        <v>393</v>
      </c>
      <c r="C73" s="12">
        <v>9</v>
      </c>
      <c r="D73" s="12">
        <v>9</v>
      </c>
      <c r="E73" s="48" t="s">
        <v>393</v>
      </c>
      <c r="F73" s="12">
        <v>9</v>
      </c>
      <c r="G73" s="12" t="s">
        <v>393</v>
      </c>
      <c r="H73" s="48" t="s">
        <v>393</v>
      </c>
      <c r="I73" s="12">
        <v>8000</v>
      </c>
      <c r="J73" s="85" t="s">
        <v>393</v>
      </c>
      <c r="K73" s="85">
        <v>72</v>
      </c>
      <c r="L73" s="85" t="s">
        <v>393</v>
      </c>
      <c r="M73" s="13">
        <v>72</v>
      </c>
    </row>
    <row r="74" spans="1:18">
      <c r="A74" s="66" t="s">
        <v>501</v>
      </c>
      <c r="B74" s="48" t="s">
        <v>393</v>
      </c>
      <c r="C74" s="12">
        <v>22</v>
      </c>
      <c r="D74" s="12">
        <v>22</v>
      </c>
      <c r="E74" s="48" t="s">
        <v>393</v>
      </c>
      <c r="F74" s="12">
        <v>20</v>
      </c>
      <c r="G74" s="12" t="s">
        <v>393</v>
      </c>
      <c r="H74" s="48" t="s">
        <v>393</v>
      </c>
      <c r="I74" s="12">
        <v>406</v>
      </c>
      <c r="J74" s="85" t="s">
        <v>393</v>
      </c>
      <c r="K74" s="85">
        <v>8</v>
      </c>
      <c r="L74" s="85" t="s">
        <v>393</v>
      </c>
      <c r="M74" s="13">
        <v>8</v>
      </c>
    </row>
    <row r="75" spans="1:18">
      <c r="A75" s="66" t="s">
        <v>502</v>
      </c>
      <c r="B75" s="48" t="s">
        <v>393</v>
      </c>
      <c r="C75" s="12">
        <v>10</v>
      </c>
      <c r="D75" s="12">
        <v>10</v>
      </c>
      <c r="E75" s="48" t="s">
        <v>393</v>
      </c>
      <c r="F75" s="12">
        <v>10</v>
      </c>
      <c r="G75" s="12" t="s">
        <v>393</v>
      </c>
      <c r="H75" s="48" t="s">
        <v>393</v>
      </c>
      <c r="I75" s="12">
        <v>9000</v>
      </c>
      <c r="J75" s="85" t="s">
        <v>393</v>
      </c>
      <c r="K75" s="85">
        <v>90</v>
      </c>
      <c r="L75" s="85" t="s">
        <v>393</v>
      </c>
      <c r="M75" s="13">
        <v>90</v>
      </c>
    </row>
    <row r="76" spans="1:18">
      <c r="A76" s="66" t="s">
        <v>503</v>
      </c>
      <c r="B76" s="48" t="s">
        <v>393</v>
      </c>
      <c r="C76" s="12">
        <v>816</v>
      </c>
      <c r="D76" s="12">
        <v>816</v>
      </c>
      <c r="E76" s="48" t="s">
        <v>393</v>
      </c>
      <c r="F76" s="12">
        <v>815</v>
      </c>
      <c r="G76" s="12">
        <v>1105</v>
      </c>
      <c r="H76" s="48" t="s">
        <v>393</v>
      </c>
      <c r="I76" s="12">
        <v>12078</v>
      </c>
      <c r="J76" s="85">
        <v>18</v>
      </c>
      <c r="K76" s="85">
        <v>9844</v>
      </c>
      <c r="L76" s="85">
        <v>20</v>
      </c>
      <c r="M76" s="13">
        <v>9864</v>
      </c>
    </row>
    <row r="77" spans="1:18">
      <c r="A77" s="66" t="s">
        <v>504</v>
      </c>
      <c r="B77" s="48" t="s">
        <v>393</v>
      </c>
      <c r="C77" s="12" t="s">
        <v>393</v>
      </c>
      <c r="D77" s="12" t="s">
        <v>393</v>
      </c>
      <c r="E77" s="48" t="s">
        <v>393</v>
      </c>
      <c r="F77" s="12" t="s">
        <v>393</v>
      </c>
      <c r="G77" s="12" t="s">
        <v>393</v>
      </c>
      <c r="H77" s="48" t="s">
        <v>393</v>
      </c>
      <c r="I77" s="12" t="s">
        <v>393</v>
      </c>
      <c r="J77" s="85" t="s">
        <v>393</v>
      </c>
      <c r="K77" s="85" t="s">
        <v>393</v>
      </c>
      <c r="L77" s="85" t="s">
        <v>393</v>
      </c>
      <c r="M77" s="13" t="s">
        <v>393</v>
      </c>
    </row>
    <row r="78" spans="1:18">
      <c r="A78" s="66" t="s">
        <v>505</v>
      </c>
      <c r="B78" s="48">
        <v>1</v>
      </c>
      <c r="C78" s="12">
        <v>1</v>
      </c>
      <c r="D78" s="12">
        <v>2</v>
      </c>
      <c r="E78" s="48">
        <v>1</v>
      </c>
      <c r="F78" s="12">
        <v>1</v>
      </c>
      <c r="G78" s="12" t="s">
        <v>393</v>
      </c>
      <c r="H78" s="48">
        <v>2500</v>
      </c>
      <c r="I78" s="12">
        <v>8000</v>
      </c>
      <c r="J78" s="85" t="s">
        <v>393</v>
      </c>
      <c r="K78" s="85">
        <v>10</v>
      </c>
      <c r="L78" s="85" t="s">
        <v>393</v>
      </c>
      <c r="M78" s="13">
        <v>10</v>
      </c>
    </row>
    <row r="79" spans="1:18">
      <c r="A79" s="66" t="s">
        <v>506</v>
      </c>
      <c r="B79" s="48">
        <v>13</v>
      </c>
      <c r="C79" s="12">
        <v>317</v>
      </c>
      <c r="D79" s="12">
        <v>330</v>
      </c>
      <c r="E79" s="48">
        <v>5</v>
      </c>
      <c r="F79" s="12">
        <v>265</v>
      </c>
      <c r="G79" s="12" t="s">
        <v>393</v>
      </c>
      <c r="H79" s="48">
        <v>700</v>
      </c>
      <c r="I79" s="12">
        <v>7280</v>
      </c>
      <c r="J79" s="85" t="s">
        <v>393</v>
      </c>
      <c r="K79" s="85">
        <v>1933</v>
      </c>
      <c r="L79" s="85" t="s">
        <v>393</v>
      </c>
      <c r="M79" s="13">
        <v>1933</v>
      </c>
    </row>
    <row r="80" spans="1:18">
      <c r="A80" s="66" t="s">
        <v>507</v>
      </c>
      <c r="B80" s="48" t="s">
        <v>393</v>
      </c>
      <c r="C80" s="12">
        <v>3</v>
      </c>
      <c r="D80" s="12">
        <v>3</v>
      </c>
      <c r="E80" s="48" t="s">
        <v>393</v>
      </c>
      <c r="F80" s="12">
        <v>3</v>
      </c>
      <c r="G80" s="12" t="s">
        <v>393</v>
      </c>
      <c r="H80" s="48" t="s">
        <v>393</v>
      </c>
      <c r="I80" s="12">
        <v>6750</v>
      </c>
      <c r="J80" s="85" t="s">
        <v>393</v>
      </c>
      <c r="K80" s="85">
        <v>20</v>
      </c>
      <c r="L80" s="85" t="s">
        <v>393</v>
      </c>
      <c r="M80" s="13">
        <v>20</v>
      </c>
    </row>
    <row r="81" spans="1:18">
      <c r="A81" s="76" t="s">
        <v>508</v>
      </c>
      <c r="B81" s="77">
        <v>14</v>
      </c>
      <c r="C81" s="77">
        <v>1178</v>
      </c>
      <c r="D81" s="77">
        <v>1192</v>
      </c>
      <c r="E81" s="77">
        <v>6</v>
      </c>
      <c r="F81" s="77">
        <v>1123</v>
      </c>
      <c r="G81" s="77">
        <v>1105</v>
      </c>
      <c r="H81" s="81">
        <v>1000</v>
      </c>
      <c r="I81" s="81">
        <v>10660</v>
      </c>
      <c r="J81" s="81">
        <v>18</v>
      </c>
      <c r="K81" s="81">
        <v>11977</v>
      </c>
      <c r="L81" s="81">
        <v>20</v>
      </c>
      <c r="M81" s="78">
        <v>11997</v>
      </c>
      <c r="N81" s="247"/>
      <c r="R81" s="305"/>
    </row>
    <row r="82" spans="1:18">
      <c r="A82" s="66"/>
      <c r="B82" s="48"/>
      <c r="C82" s="12"/>
      <c r="D82" s="12"/>
      <c r="E82" s="48"/>
      <c r="F82" s="12"/>
      <c r="G82" s="12"/>
      <c r="H82" s="48"/>
      <c r="I82" s="12"/>
      <c r="J82" s="85"/>
      <c r="K82" s="85"/>
      <c r="L82" s="85"/>
      <c r="M82" s="13"/>
    </row>
    <row r="83" spans="1:18">
      <c r="A83" s="66" t="s">
        <v>509</v>
      </c>
      <c r="B83" s="48" t="s">
        <v>393</v>
      </c>
      <c r="C83" s="12" t="s">
        <v>393</v>
      </c>
      <c r="D83" s="12" t="s">
        <v>393</v>
      </c>
      <c r="E83" s="48" t="s">
        <v>393</v>
      </c>
      <c r="F83" s="12" t="s">
        <v>393</v>
      </c>
      <c r="G83" s="12">
        <v>15650</v>
      </c>
      <c r="H83" s="48" t="s">
        <v>393</v>
      </c>
      <c r="I83" s="12" t="s">
        <v>393</v>
      </c>
      <c r="J83" s="85">
        <v>5</v>
      </c>
      <c r="K83" s="85" t="s">
        <v>393</v>
      </c>
      <c r="L83" s="85">
        <v>78</v>
      </c>
      <c r="M83" s="13">
        <v>78</v>
      </c>
    </row>
    <row r="84" spans="1:18">
      <c r="A84" s="66" t="s">
        <v>510</v>
      </c>
      <c r="B84" s="48">
        <v>1</v>
      </c>
      <c r="C84" s="12">
        <v>1</v>
      </c>
      <c r="D84" s="12">
        <v>2</v>
      </c>
      <c r="E84" s="48">
        <v>1</v>
      </c>
      <c r="F84" s="12">
        <v>1</v>
      </c>
      <c r="G84" s="12">
        <v>22160</v>
      </c>
      <c r="H84" s="48">
        <v>1000</v>
      </c>
      <c r="I84" s="12">
        <v>10000</v>
      </c>
      <c r="J84" s="85">
        <v>5</v>
      </c>
      <c r="K84" s="85">
        <v>11</v>
      </c>
      <c r="L84" s="85">
        <v>108</v>
      </c>
      <c r="M84" s="13">
        <v>119</v>
      </c>
    </row>
    <row r="85" spans="1:18">
      <c r="A85" s="76" t="s">
        <v>511</v>
      </c>
      <c r="B85" s="77">
        <v>1</v>
      </c>
      <c r="C85" s="77">
        <v>1</v>
      </c>
      <c r="D85" s="77">
        <v>2</v>
      </c>
      <c r="E85" s="77">
        <v>1</v>
      </c>
      <c r="F85" s="77">
        <v>1</v>
      </c>
      <c r="G85" s="77">
        <v>37810</v>
      </c>
      <c r="H85" s="81">
        <v>1000</v>
      </c>
      <c r="I85" s="81">
        <v>10000</v>
      </c>
      <c r="J85" s="81">
        <v>5</v>
      </c>
      <c r="K85" s="81">
        <v>11</v>
      </c>
      <c r="L85" s="81">
        <v>186</v>
      </c>
      <c r="M85" s="78">
        <v>197</v>
      </c>
      <c r="N85" s="247"/>
      <c r="R85" s="305"/>
    </row>
    <row r="86" spans="1:18">
      <c r="A86" s="66"/>
      <c r="B86" s="48"/>
      <c r="C86" s="12"/>
      <c r="D86" s="12"/>
      <c r="E86" s="48"/>
      <c r="F86" s="12"/>
      <c r="G86" s="12"/>
      <c r="H86" s="48"/>
      <c r="I86" s="12"/>
      <c r="J86" s="85"/>
      <c r="K86" s="85"/>
      <c r="L86" s="85"/>
      <c r="M86" s="13"/>
    </row>
    <row r="87" spans="1:18" ht="13.5" thickBot="1">
      <c r="A87" s="69" t="s">
        <v>512</v>
      </c>
      <c r="B87" s="55">
        <v>98</v>
      </c>
      <c r="C87" s="55">
        <v>2481</v>
      </c>
      <c r="D87" s="55">
        <v>2579</v>
      </c>
      <c r="E87" s="55">
        <v>89</v>
      </c>
      <c r="F87" s="55">
        <v>2367</v>
      </c>
      <c r="G87" s="55">
        <v>57671</v>
      </c>
      <c r="H87" s="205">
        <v>1279</v>
      </c>
      <c r="I87" s="205">
        <v>11806</v>
      </c>
      <c r="J87" s="205">
        <v>7</v>
      </c>
      <c r="K87" s="205">
        <v>28053</v>
      </c>
      <c r="L87" s="205">
        <v>396</v>
      </c>
      <c r="M87" s="56">
        <v>28449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Hoja274">
    <pageSetUpPr fitToPage="1"/>
  </sheetPr>
  <dimension ref="A1:R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5703125" style="240" customWidth="1"/>
    <col min="2" max="13" width="15.5703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1244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26.25" customHeight="1">
      <c r="A6" s="288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8" s="739" customFormat="1" ht="26.25" customHeight="1">
      <c r="A7" s="729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8" s="739" customFormat="1" ht="22.5" customHeight="1">
      <c r="A8" s="729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8" s="739" customFormat="1" ht="26.25" customHeight="1" thickBot="1">
      <c r="A9" s="729"/>
      <c r="B9" s="263" t="s">
        <v>387</v>
      </c>
      <c r="C9" s="263" t="s">
        <v>388</v>
      </c>
      <c r="D9" s="263" t="s">
        <v>389</v>
      </c>
      <c r="E9" s="263" t="s">
        <v>387</v>
      </c>
      <c r="F9" s="263" t="s">
        <v>388</v>
      </c>
      <c r="G9" s="1657"/>
      <c r="H9" s="263" t="s">
        <v>387</v>
      </c>
      <c r="I9" s="263" t="s">
        <v>388</v>
      </c>
      <c r="J9" s="263" t="s">
        <v>1129</v>
      </c>
      <c r="K9" s="1657"/>
      <c r="L9" s="1657"/>
      <c r="M9" s="1543"/>
      <c r="P9" s="1126"/>
      <c r="Q9" s="1126"/>
    </row>
    <row r="10" spans="1:18" ht="24" customHeight="1">
      <c r="A10" s="75" t="s">
        <v>452</v>
      </c>
      <c r="B10" s="126" t="s">
        <v>393</v>
      </c>
      <c r="C10" s="126" t="s">
        <v>393</v>
      </c>
      <c r="D10" s="45" t="s">
        <v>393</v>
      </c>
      <c r="E10" s="126" t="s">
        <v>393</v>
      </c>
      <c r="F10" s="126" t="s">
        <v>393</v>
      </c>
      <c r="G10" s="126">
        <v>1518</v>
      </c>
      <c r="H10" s="126" t="s">
        <v>393</v>
      </c>
      <c r="I10" s="126" t="s">
        <v>393</v>
      </c>
      <c r="J10" s="126">
        <v>25</v>
      </c>
      <c r="K10" s="126" t="s">
        <v>393</v>
      </c>
      <c r="L10" s="126">
        <v>38</v>
      </c>
      <c r="M10" s="135">
        <v>38</v>
      </c>
      <c r="N10" s="247"/>
      <c r="R10" s="305"/>
    </row>
    <row r="11" spans="1:18">
      <c r="A11" s="66" t="s">
        <v>453</v>
      </c>
      <c r="B11" s="12" t="s">
        <v>393</v>
      </c>
      <c r="C11" s="12" t="s">
        <v>393</v>
      </c>
      <c r="D11" s="12" t="s">
        <v>393</v>
      </c>
      <c r="E11" s="12" t="s">
        <v>393</v>
      </c>
      <c r="F11" s="12" t="s">
        <v>393</v>
      </c>
      <c r="G11" s="12">
        <v>705</v>
      </c>
      <c r="H11" s="12" t="s">
        <v>393</v>
      </c>
      <c r="I11" s="12" t="s">
        <v>393</v>
      </c>
      <c r="J11" s="12">
        <v>30</v>
      </c>
      <c r="K11" s="12" t="s">
        <v>393</v>
      </c>
      <c r="L11" s="12">
        <v>21</v>
      </c>
      <c r="M11" s="13">
        <v>21</v>
      </c>
      <c r="N11" s="247"/>
      <c r="R11" s="305"/>
    </row>
    <row r="12" spans="1:18">
      <c r="A12" s="66" t="s">
        <v>454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12">
        <v>1821</v>
      </c>
      <c r="H12" s="48" t="s">
        <v>393</v>
      </c>
      <c r="I12" s="48" t="s">
        <v>393</v>
      </c>
      <c r="J12" s="12">
        <v>30</v>
      </c>
      <c r="K12" s="12" t="s">
        <v>393</v>
      </c>
      <c r="L12" s="12">
        <v>55</v>
      </c>
      <c r="M12" s="13">
        <v>55</v>
      </c>
      <c r="N12" s="247"/>
      <c r="R12" s="305"/>
    </row>
    <row r="13" spans="1:18">
      <c r="A13" s="66" t="s">
        <v>455</v>
      </c>
      <c r="B13" s="12" t="s">
        <v>393</v>
      </c>
      <c r="C13" s="12" t="s">
        <v>393</v>
      </c>
      <c r="D13" s="12" t="s">
        <v>393</v>
      </c>
      <c r="E13" s="12" t="s">
        <v>393</v>
      </c>
      <c r="F13" s="12" t="s">
        <v>393</v>
      </c>
      <c r="G13" s="12">
        <v>479</v>
      </c>
      <c r="H13" s="12" t="s">
        <v>393</v>
      </c>
      <c r="I13" s="12" t="s">
        <v>393</v>
      </c>
      <c r="J13" s="12">
        <v>30</v>
      </c>
      <c r="K13" s="12" t="s">
        <v>393</v>
      </c>
      <c r="L13" s="12">
        <v>14</v>
      </c>
      <c r="M13" s="13">
        <v>14</v>
      </c>
      <c r="N13" s="247"/>
      <c r="R13" s="305"/>
    </row>
    <row r="14" spans="1:18">
      <c r="A14" s="76" t="s">
        <v>456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>
        <v>4523</v>
      </c>
      <c r="H14" s="81" t="s">
        <v>393</v>
      </c>
      <c r="I14" s="81" t="s">
        <v>393</v>
      </c>
      <c r="J14" s="81">
        <v>28</v>
      </c>
      <c r="K14" s="81" t="s">
        <v>393</v>
      </c>
      <c r="L14" s="81">
        <v>128</v>
      </c>
      <c r="M14" s="78">
        <v>128</v>
      </c>
      <c r="N14" s="24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7"/>
      <c r="R15" s="305"/>
    </row>
    <row r="16" spans="1:18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>
        <v>3000</v>
      </c>
      <c r="H16" s="81" t="s">
        <v>393</v>
      </c>
      <c r="I16" s="81" t="s">
        <v>393</v>
      </c>
      <c r="J16" s="81">
        <v>4</v>
      </c>
      <c r="K16" s="81" t="s">
        <v>393</v>
      </c>
      <c r="L16" s="81">
        <v>12</v>
      </c>
      <c r="M16" s="78">
        <v>12</v>
      </c>
      <c r="N16" s="247"/>
      <c r="R16" s="305"/>
    </row>
    <row r="17" spans="1:18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  <c r="N17" s="247"/>
      <c r="R17" s="305"/>
    </row>
    <row r="18" spans="1:18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</row>
    <row r="19" spans="1:18">
      <c r="A19" s="66"/>
      <c r="B19" s="12"/>
      <c r="C19" s="48"/>
      <c r="D19" s="12"/>
      <c r="E19" s="12"/>
      <c r="F19" s="48"/>
      <c r="G19" s="12"/>
      <c r="H19" s="12"/>
      <c r="I19" s="48"/>
      <c r="J19" s="12"/>
      <c r="K19" s="12"/>
      <c r="L19" s="12"/>
      <c r="M19" s="13"/>
      <c r="N19" s="247"/>
      <c r="R19" s="305"/>
    </row>
    <row r="20" spans="1:18">
      <c r="A20" s="66" t="s">
        <v>537</v>
      </c>
      <c r="B20" s="12" t="s">
        <v>393</v>
      </c>
      <c r="C20" s="12" t="s">
        <v>393</v>
      </c>
      <c r="D20" s="12" t="s">
        <v>393</v>
      </c>
      <c r="E20" s="12" t="s">
        <v>393</v>
      </c>
      <c r="F20" s="12" t="s">
        <v>393</v>
      </c>
      <c r="G20" s="12">
        <v>975</v>
      </c>
      <c r="H20" s="12" t="s">
        <v>393</v>
      </c>
      <c r="I20" s="12" t="s">
        <v>393</v>
      </c>
      <c r="J20" s="12">
        <v>14</v>
      </c>
      <c r="K20" s="12" t="s">
        <v>393</v>
      </c>
      <c r="L20" s="12">
        <v>14</v>
      </c>
      <c r="M20" s="13">
        <v>14</v>
      </c>
      <c r="N20" s="247"/>
      <c r="R20" s="305"/>
    </row>
    <row r="21" spans="1:18">
      <c r="A21" s="66" t="s">
        <v>460</v>
      </c>
      <c r="B21" s="12" t="s">
        <v>393</v>
      </c>
      <c r="C21" s="12" t="s">
        <v>393</v>
      </c>
      <c r="D21" s="12" t="s">
        <v>393</v>
      </c>
      <c r="E21" s="12" t="s">
        <v>393</v>
      </c>
      <c r="F21" s="12" t="s">
        <v>393</v>
      </c>
      <c r="G21" s="12">
        <v>500</v>
      </c>
      <c r="H21" s="12" t="s">
        <v>393</v>
      </c>
      <c r="I21" s="12" t="s">
        <v>393</v>
      </c>
      <c r="J21" s="12">
        <v>7</v>
      </c>
      <c r="K21" s="12" t="s">
        <v>393</v>
      </c>
      <c r="L21" s="12">
        <v>4</v>
      </c>
      <c r="M21" s="13">
        <v>4</v>
      </c>
      <c r="N21" s="247"/>
      <c r="R21" s="305"/>
    </row>
    <row r="22" spans="1:18">
      <c r="A22" s="66" t="s">
        <v>461</v>
      </c>
      <c r="B22" s="12" t="s">
        <v>393</v>
      </c>
      <c r="C22" s="12" t="s">
        <v>393</v>
      </c>
      <c r="D22" s="12" t="s">
        <v>393</v>
      </c>
      <c r="E22" s="12" t="s">
        <v>393</v>
      </c>
      <c r="F22" s="12" t="s">
        <v>393</v>
      </c>
      <c r="G22" s="12">
        <v>372</v>
      </c>
      <c r="H22" s="12" t="s">
        <v>393</v>
      </c>
      <c r="I22" s="12" t="s">
        <v>393</v>
      </c>
      <c r="J22" s="12">
        <v>7</v>
      </c>
      <c r="K22" s="12" t="s">
        <v>393</v>
      </c>
      <c r="L22" s="12">
        <v>3</v>
      </c>
      <c r="M22" s="13">
        <v>3</v>
      </c>
      <c r="N22" s="247"/>
      <c r="R22" s="305"/>
    </row>
    <row r="23" spans="1:18">
      <c r="A23" s="76" t="s">
        <v>462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>
        <v>1847</v>
      </c>
      <c r="H23" s="81" t="s">
        <v>393</v>
      </c>
      <c r="I23" s="81" t="s">
        <v>393</v>
      </c>
      <c r="J23" s="81">
        <v>11</v>
      </c>
      <c r="K23" s="81" t="s">
        <v>393</v>
      </c>
      <c r="L23" s="81">
        <v>21</v>
      </c>
      <c r="M23" s="78">
        <v>21</v>
      </c>
      <c r="N23" s="247"/>
      <c r="R23" s="305"/>
    </row>
    <row r="24" spans="1:18" s="347" customFormat="1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584"/>
      <c r="R24" s="581"/>
    </row>
    <row r="25" spans="1:18">
      <c r="A25" s="76" t="s">
        <v>463</v>
      </c>
      <c r="B25" s="77" t="s">
        <v>393</v>
      </c>
      <c r="C25" s="77">
        <v>19</v>
      </c>
      <c r="D25" s="77">
        <v>19</v>
      </c>
      <c r="E25" s="77" t="s">
        <v>393</v>
      </c>
      <c r="F25" s="77">
        <v>11</v>
      </c>
      <c r="G25" s="77">
        <v>550</v>
      </c>
      <c r="H25" s="81" t="s">
        <v>393</v>
      </c>
      <c r="I25" s="81">
        <v>16580</v>
      </c>
      <c r="J25" s="81">
        <v>10</v>
      </c>
      <c r="K25" s="81">
        <v>182</v>
      </c>
      <c r="L25" s="81">
        <v>6</v>
      </c>
      <c r="M25" s="78">
        <v>188</v>
      </c>
      <c r="N25" s="247"/>
      <c r="R25" s="305"/>
    </row>
    <row r="26" spans="1:18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  <c r="N26" s="247"/>
      <c r="R26" s="305"/>
    </row>
    <row r="27" spans="1:18">
      <c r="A27" s="76" t="s">
        <v>464</v>
      </c>
      <c r="B27" s="77" t="s">
        <v>393</v>
      </c>
      <c r="C27" s="77">
        <v>6</v>
      </c>
      <c r="D27" s="77">
        <v>6</v>
      </c>
      <c r="E27" s="77" t="s">
        <v>393</v>
      </c>
      <c r="F27" s="77">
        <v>4</v>
      </c>
      <c r="G27" s="77" t="s">
        <v>393</v>
      </c>
      <c r="H27" s="81" t="s">
        <v>393</v>
      </c>
      <c r="I27" s="81">
        <v>4500</v>
      </c>
      <c r="J27" s="81" t="s">
        <v>393</v>
      </c>
      <c r="K27" s="81">
        <v>18</v>
      </c>
      <c r="L27" s="81" t="s">
        <v>393</v>
      </c>
      <c r="M27" s="78">
        <v>18</v>
      </c>
    </row>
    <row r="28" spans="1:18">
      <c r="A28" s="973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7"/>
      <c r="R28" s="305"/>
    </row>
    <row r="29" spans="1:18">
      <c r="A29" s="973" t="s">
        <v>465</v>
      </c>
      <c r="B29" s="48" t="s">
        <v>393</v>
      </c>
      <c r="C29" s="48">
        <v>8</v>
      </c>
      <c r="D29" s="12">
        <v>8</v>
      </c>
      <c r="E29" s="48" t="s">
        <v>393</v>
      </c>
      <c r="F29" s="48">
        <v>8</v>
      </c>
      <c r="G29" s="48" t="s">
        <v>393</v>
      </c>
      <c r="H29" s="48">
        <v>4850</v>
      </c>
      <c r="I29" s="12">
        <v>13500</v>
      </c>
      <c r="J29" s="48" t="s">
        <v>393</v>
      </c>
      <c r="K29" s="85">
        <v>108</v>
      </c>
      <c r="L29" s="48" t="s">
        <v>393</v>
      </c>
      <c r="M29" s="49">
        <v>108</v>
      </c>
      <c r="N29" s="247"/>
      <c r="R29" s="305"/>
    </row>
    <row r="30" spans="1:18">
      <c r="A30" s="66" t="s">
        <v>466</v>
      </c>
      <c r="B30" s="12" t="s">
        <v>393</v>
      </c>
      <c r="C30" s="12" t="s">
        <v>393</v>
      </c>
      <c r="D30" s="12" t="s">
        <v>393</v>
      </c>
      <c r="E30" s="12" t="s">
        <v>393</v>
      </c>
      <c r="F30" s="12" t="s">
        <v>393</v>
      </c>
      <c r="G30" s="12" t="s">
        <v>393</v>
      </c>
      <c r="H30" s="12" t="s">
        <v>393</v>
      </c>
      <c r="I30" s="12" t="s">
        <v>393</v>
      </c>
      <c r="J30" s="12" t="s">
        <v>393</v>
      </c>
      <c r="K30" s="12" t="s">
        <v>393</v>
      </c>
      <c r="L30" s="12" t="s">
        <v>393</v>
      </c>
      <c r="M30" s="13" t="s">
        <v>393</v>
      </c>
      <c r="N30" s="247"/>
      <c r="R30" s="305"/>
    </row>
    <row r="31" spans="1:18">
      <c r="A31" s="66" t="s">
        <v>467</v>
      </c>
      <c r="B31" s="48" t="s">
        <v>393</v>
      </c>
      <c r="C31" s="48" t="s">
        <v>393</v>
      </c>
      <c r="D31" s="48" t="s">
        <v>393</v>
      </c>
      <c r="E31" s="48" t="s">
        <v>393</v>
      </c>
      <c r="F31" s="48" t="s">
        <v>393</v>
      </c>
      <c r="G31" s="48" t="s">
        <v>393</v>
      </c>
      <c r="H31" s="12">
        <v>4850</v>
      </c>
      <c r="I31" s="12" t="s">
        <v>393</v>
      </c>
      <c r="J31" s="12" t="s">
        <v>393</v>
      </c>
      <c r="K31" s="12" t="s">
        <v>393</v>
      </c>
      <c r="L31" s="12" t="s">
        <v>393</v>
      </c>
      <c r="M31" s="49" t="s">
        <v>393</v>
      </c>
      <c r="N31" s="247"/>
      <c r="R31" s="305"/>
    </row>
    <row r="32" spans="1:18">
      <c r="A32" s="76" t="s">
        <v>468</v>
      </c>
      <c r="B32" s="77" t="s">
        <v>393</v>
      </c>
      <c r="C32" s="77">
        <v>8</v>
      </c>
      <c r="D32" s="77">
        <v>8</v>
      </c>
      <c r="E32" s="77" t="s">
        <v>393</v>
      </c>
      <c r="F32" s="77">
        <v>8</v>
      </c>
      <c r="G32" s="77" t="s">
        <v>393</v>
      </c>
      <c r="H32" s="81" t="s">
        <v>393</v>
      </c>
      <c r="I32" s="81">
        <v>13500</v>
      </c>
      <c r="J32" s="81" t="s">
        <v>393</v>
      </c>
      <c r="K32" s="81">
        <v>108</v>
      </c>
      <c r="L32" s="81" t="s">
        <v>393</v>
      </c>
      <c r="M32" s="78">
        <v>108</v>
      </c>
    </row>
    <row r="33" spans="1:18">
      <c r="A33" s="66"/>
      <c r="B33" s="83"/>
      <c r="C33" s="83"/>
      <c r="D33" s="12"/>
      <c r="E33" s="83"/>
      <c r="F33" s="83"/>
      <c r="G33" s="12"/>
      <c r="H33" s="83"/>
      <c r="I33" s="83"/>
      <c r="J33" s="83"/>
      <c r="K33" s="83"/>
      <c r="L33" s="83"/>
      <c r="M33" s="13"/>
      <c r="N33" s="247"/>
      <c r="R33" s="305"/>
    </row>
    <row r="34" spans="1:18" s="347" customFormat="1">
      <c r="A34" s="66" t="s">
        <v>469</v>
      </c>
      <c r="B34" s="83" t="s">
        <v>393</v>
      </c>
      <c r="C34" s="83">
        <v>3</v>
      </c>
      <c r="D34" s="12">
        <v>3</v>
      </c>
      <c r="E34" s="83" t="s">
        <v>393</v>
      </c>
      <c r="F34" s="83">
        <v>3</v>
      </c>
      <c r="G34" s="12" t="s">
        <v>393</v>
      </c>
      <c r="H34" s="83" t="s">
        <v>393</v>
      </c>
      <c r="I34" s="83">
        <v>12333</v>
      </c>
      <c r="J34" s="83" t="s">
        <v>393</v>
      </c>
      <c r="K34" s="83">
        <v>37</v>
      </c>
      <c r="L34" s="83" t="s">
        <v>393</v>
      </c>
      <c r="M34" s="13">
        <v>37</v>
      </c>
      <c r="N34" s="584"/>
      <c r="R34" s="581"/>
    </row>
    <row r="35" spans="1:18">
      <c r="A35" s="66" t="s">
        <v>470</v>
      </c>
      <c r="B35" s="83" t="s">
        <v>393</v>
      </c>
      <c r="C35" s="83" t="s">
        <v>393</v>
      </c>
      <c r="D35" s="12" t="s">
        <v>393</v>
      </c>
      <c r="E35" s="83" t="s">
        <v>393</v>
      </c>
      <c r="F35" s="83" t="s">
        <v>393</v>
      </c>
      <c r="G35" s="12" t="s">
        <v>393</v>
      </c>
      <c r="H35" s="83" t="s">
        <v>393</v>
      </c>
      <c r="I35" s="83" t="s">
        <v>393</v>
      </c>
      <c r="J35" s="83" t="s">
        <v>393</v>
      </c>
      <c r="K35" s="83" t="s">
        <v>393</v>
      </c>
      <c r="L35" s="83" t="s">
        <v>393</v>
      </c>
      <c r="M35" s="13" t="s">
        <v>393</v>
      </c>
      <c r="N35" s="247"/>
      <c r="R35" s="305"/>
    </row>
    <row r="36" spans="1:18">
      <c r="A36" s="66" t="s">
        <v>471</v>
      </c>
      <c r="B36" s="12" t="s">
        <v>393</v>
      </c>
      <c r="C36" s="12">
        <v>57</v>
      </c>
      <c r="D36" s="12">
        <v>57</v>
      </c>
      <c r="E36" s="12" t="s">
        <v>393</v>
      </c>
      <c r="F36" s="12">
        <v>49</v>
      </c>
      <c r="G36" s="12" t="s">
        <v>393</v>
      </c>
      <c r="H36" s="12" t="s">
        <v>393</v>
      </c>
      <c r="I36" s="12">
        <v>8289</v>
      </c>
      <c r="J36" s="12" t="s">
        <v>393</v>
      </c>
      <c r="K36" s="12">
        <v>406</v>
      </c>
      <c r="L36" s="12" t="s">
        <v>393</v>
      </c>
      <c r="M36" s="13">
        <v>406</v>
      </c>
      <c r="N36" s="247"/>
      <c r="R36" s="305"/>
    </row>
    <row r="37" spans="1:18">
      <c r="A37" s="66" t="s">
        <v>472</v>
      </c>
      <c r="B37" s="12" t="s">
        <v>393</v>
      </c>
      <c r="C37" s="12">
        <v>5</v>
      </c>
      <c r="D37" s="12">
        <v>5</v>
      </c>
      <c r="E37" s="12" t="s">
        <v>393</v>
      </c>
      <c r="F37" s="12">
        <v>4</v>
      </c>
      <c r="G37" s="12" t="s">
        <v>393</v>
      </c>
      <c r="H37" s="12" t="s">
        <v>393</v>
      </c>
      <c r="I37" s="12">
        <v>8000</v>
      </c>
      <c r="J37" s="12" t="s">
        <v>393</v>
      </c>
      <c r="K37" s="12">
        <v>32</v>
      </c>
      <c r="L37" s="12" t="s">
        <v>393</v>
      </c>
      <c r="M37" s="13">
        <v>32</v>
      </c>
      <c r="N37" s="247"/>
      <c r="R37" s="305"/>
    </row>
    <row r="38" spans="1:18">
      <c r="A38" s="76" t="s">
        <v>473</v>
      </c>
      <c r="B38" s="77" t="s">
        <v>393</v>
      </c>
      <c r="C38" s="77">
        <v>65</v>
      </c>
      <c r="D38" s="77">
        <v>65</v>
      </c>
      <c r="E38" s="77" t="s">
        <v>393</v>
      </c>
      <c r="F38" s="77">
        <v>56</v>
      </c>
      <c r="G38" s="77" t="s">
        <v>393</v>
      </c>
      <c r="H38" s="81" t="s">
        <v>393</v>
      </c>
      <c r="I38" s="81">
        <v>8485</v>
      </c>
      <c r="J38" s="81" t="s">
        <v>393</v>
      </c>
      <c r="K38" s="81">
        <v>475</v>
      </c>
      <c r="L38" s="81" t="s">
        <v>393</v>
      </c>
      <c r="M38" s="78">
        <v>475</v>
      </c>
      <c r="R38" s="305"/>
    </row>
    <row r="39" spans="1:18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8">
      <c r="A40" s="76" t="s">
        <v>474</v>
      </c>
      <c r="B40" s="77" t="s">
        <v>393</v>
      </c>
      <c r="C40" s="77">
        <v>2</v>
      </c>
      <c r="D40" s="77">
        <v>2</v>
      </c>
      <c r="E40" s="77" t="s">
        <v>393</v>
      </c>
      <c r="F40" s="77">
        <v>2</v>
      </c>
      <c r="G40" s="77" t="s">
        <v>393</v>
      </c>
      <c r="H40" s="81" t="s">
        <v>393</v>
      </c>
      <c r="I40" s="81">
        <v>17500</v>
      </c>
      <c r="J40" s="81" t="s">
        <v>393</v>
      </c>
      <c r="K40" s="81">
        <v>35</v>
      </c>
      <c r="L40" s="81" t="s">
        <v>393</v>
      </c>
      <c r="M40" s="78">
        <v>35</v>
      </c>
    </row>
    <row r="41" spans="1:18">
      <c r="A41" s="66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3"/>
    </row>
    <row r="42" spans="1:18">
      <c r="A42" s="66" t="s">
        <v>538</v>
      </c>
      <c r="B42" s="12" t="s">
        <v>393</v>
      </c>
      <c r="C42" s="12" t="s">
        <v>393</v>
      </c>
      <c r="D42" s="12" t="s">
        <v>393</v>
      </c>
      <c r="E42" s="12" t="s">
        <v>393</v>
      </c>
      <c r="F42" s="12" t="s">
        <v>393</v>
      </c>
      <c r="G42" s="12">
        <v>120</v>
      </c>
      <c r="H42" s="12" t="s">
        <v>393</v>
      </c>
      <c r="I42" s="12" t="s">
        <v>393</v>
      </c>
      <c r="J42" s="12">
        <v>16</v>
      </c>
      <c r="K42" s="12" t="s">
        <v>393</v>
      </c>
      <c r="L42" s="12">
        <v>2</v>
      </c>
      <c r="M42" s="13">
        <v>2</v>
      </c>
    </row>
    <row r="43" spans="1:18">
      <c r="A43" s="66" t="s">
        <v>476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12" t="s">
        <v>393</v>
      </c>
      <c r="G43" s="12">
        <v>1062</v>
      </c>
      <c r="H43" s="48" t="s">
        <v>393</v>
      </c>
      <c r="I43" s="12" t="s">
        <v>393</v>
      </c>
      <c r="J43" s="12">
        <v>8</v>
      </c>
      <c r="K43" s="12" t="s">
        <v>393</v>
      </c>
      <c r="L43" s="12">
        <v>8</v>
      </c>
      <c r="M43" s="13">
        <v>8</v>
      </c>
    </row>
    <row r="44" spans="1:18">
      <c r="A44" s="66" t="s">
        <v>477</v>
      </c>
      <c r="B44" s="12" t="s">
        <v>393</v>
      </c>
      <c r="C44" s="12">
        <v>15</v>
      </c>
      <c r="D44" s="12">
        <v>15</v>
      </c>
      <c r="E44" s="12" t="s">
        <v>393</v>
      </c>
      <c r="F44" s="12">
        <v>15</v>
      </c>
      <c r="G44" s="12">
        <v>8100</v>
      </c>
      <c r="H44" s="12" t="s">
        <v>393</v>
      </c>
      <c r="I44" s="12">
        <v>9070</v>
      </c>
      <c r="J44" s="12">
        <v>4</v>
      </c>
      <c r="K44" s="12">
        <v>136</v>
      </c>
      <c r="L44" s="12">
        <v>32</v>
      </c>
      <c r="M44" s="13">
        <v>168</v>
      </c>
    </row>
    <row r="45" spans="1:18">
      <c r="A45" s="973" t="s">
        <v>478</v>
      </c>
      <c r="B45" s="12" t="s">
        <v>393</v>
      </c>
      <c r="C45" s="12" t="s">
        <v>393</v>
      </c>
      <c r="D45" s="12" t="s">
        <v>393</v>
      </c>
      <c r="E45" s="12" t="s">
        <v>393</v>
      </c>
      <c r="F45" s="12" t="s">
        <v>393</v>
      </c>
      <c r="G45" s="12">
        <v>628</v>
      </c>
      <c r="H45" s="12" t="s">
        <v>393</v>
      </c>
      <c r="I45" s="12" t="s">
        <v>393</v>
      </c>
      <c r="J45" s="12">
        <v>25</v>
      </c>
      <c r="K45" s="12" t="s">
        <v>393</v>
      </c>
      <c r="L45" s="12">
        <v>16</v>
      </c>
      <c r="M45" s="13">
        <v>16</v>
      </c>
    </row>
    <row r="46" spans="1:18">
      <c r="A46" s="973" t="s">
        <v>479</v>
      </c>
      <c r="B46" s="12" t="s">
        <v>393</v>
      </c>
      <c r="C46" s="12" t="s">
        <v>393</v>
      </c>
      <c r="D46" s="12" t="s">
        <v>393</v>
      </c>
      <c r="E46" s="12" t="s">
        <v>393</v>
      </c>
      <c r="F46" s="12" t="s">
        <v>393</v>
      </c>
      <c r="G46" s="12">
        <v>1077</v>
      </c>
      <c r="H46" s="12" t="s">
        <v>393</v>
      </c>
      <c r="I46" s="12" t="s">
        <v>393</v>
      </c>
      <c r="J46" s="12">
        <v>6</v>
      </c>
      <c r="K46" s="12" t="s">
        <v>393</v>
      </c>
      <c r="L46" s="12">
        <v>6</v>
      </c>
      <c r="M46" s="13">
        <v>6</v>
      </c>
    </row>
    <row r="47" spans="1:18">
      <c r="A47" s="66" t="s">
        <v>480</v>
      </c>
      <c r="B47" s="85" t="s">
        <v>393</v>
      </c>
      <c r="C47" s="12" t="s">
        <v>393</v>
      </c>
      <c r="D47" s="12" t="s">
        <v>393</v>
      </c>
      <c r="E47" s="85" t="s">
        <v>393</v>
      </c>
      <c r="F47" s="12" t="s">
        <v>393</v>
      </c>
      <c r="G47" s="12" t="s">
        <v>393</v>
      </c>
      <c r="H47" s="85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</row>
    <row r="48" spans="1:18">
      <c r="A48" s="66" t="s">
        <v>481</v>
      </c>
      <c r="B48" s="12" t="s">
        <v>393</v>
      </c>
      <c r="C48" s="12" t="s">
        <v>393</v>
      </c>
      <c r="D48" s="12" t="s">
        <v>393</v>
      </c>
      <c r="E48" s="12" t="s">
        <v>393</v>
      </c>
      <c r="F48" s="12" t="s">
        <v>393</v>
      </c>
      <c r="G48" s="12" t="s">
        <v>393</v>
      </c>
      <c r="H48" s="12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13" t="s">
        <v>393</v>
      </c>
    </row>
    <row r="49" spans="1:18">
      <c r="A49" s="66" t="s">
        <v>482</v>
      </c>
      <c r="B49" s="12" t="s">
        <v>393</v>
      </c>
      <c r="C49" s="12" t="s">
        <v>393</v>
      </c>
      <c r="D49" s="12" t="s">
        <v>393</v>
      </c>
      <c r="E49" s="12" t="s">
        <v>393</v>
      </c>
      <c r="F49" s="12" t="s">
        <v>393</v>
      </c>
      <c r="G49" s="12" t="s">
        <v>393</v>
      </c>
      <c r="H49" s="12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13" t="s">
        <v>393</v>
      </c>
      <c r="N49" s="247"/>
      <c r="R49" s="305"/>
    </row>
    <row r="50" spans="1:18">
      <c r="A50" s="66" t="s">
        <v>483</v>
      </c>
      <c r="B50" s="12">
        <v>1</v>
      </c>
      <c r="C50" s="12" t="s">
        <v>393</v>
      </c>
      <c r="D50" s="12">
        <v>1</v>
      </c>
      <c r="E50" s="12">
        <v>1</v>
      </c>
      <c r="F50" s="12" t="s">
        <v>393</v>
      </c>
      <c r="G50" s="12" t="s">
        <v>393</v>
      </c>
      <c r="H50" s="12">
        <v>5000</v>
      </c>
      <c r="I50" s="12" t="s">
        <v>393</v>
      </c>
      <c r="J50" s="12" t="s">
        <v>393</v>
      </c>
      <c r="K50" s="12">
        <v>5</v>
      </c>
      <c r="L50" s="12" t="s">
        <v>393</v>
      </c>
      <c r="M50" s="13">
        <v>5</v>
      </c>
      <c r="N50" s="247"/>
      <c r="R50" s="305"/>
    </row>
    <row r="51" spans="1:18">
      <c r="A51" s="76" t="s">
        <v>484</v>
      </c>
      <c r="B51" s="77">
        <v>1</v>
      </c>
      <c r="C51" s="77">
        <v>15</v>
      </c>
      <c r="D51" s="77">
        <v>16</v>
      </c>
      <c r="E51" s="77">
        <v>1</v>
      </c>
      <c r="F51" s="77">
        <v>15</v>
      </c>
      <c r="G51" s="77">
        <v>10987</v>
      </c>
      <c r="H51" s="81">
        <v>5000</v>
      </c>
      <c r="I51" s="81">
        <v>9070</v>
      </c>
      <c r="J51" s="81">
        <v>6</v>
      </c>
      <c r="K51" s="81">
        <v>141</v>
      </c>
      <c r="L51" s="81">
        <v>64</v>
      </c>
      <c r="M51" s="78">
        <v>205</v>
      </c>
    </row>
    <row r="52" spans="1:18">
      <c r="A52" s="66"/>
      <c r="B52" s="48"/>
      <c r="C52" s="48"/>
      <c r="D52" s="48"/>
      <c r="E52" s="48"/>
      <c r="F52" s="48"/>
      <c r="G52" s="48"/>
      <c r="H52" s="12"/>
      <c r="I52" s="12"/>
      <c r="J52" s="12"/>
      <c r="K52" s="12"/>
      <c r="L52" s="12"/>
      <c r="M52" s="49"/>
    </row>
    <row r="53" spans="1:18">
      <c r="A53" s="76" t="s">
        <v>485</v>
      </c>
      <c r="B53" s="77" t="s">
        <v>393</v>
      </c>
      <c r="C53" s="77" t="s">
        <v>393</v>
      </c>
      <c r="D53" s="77" t="s">
        <v>393</v>
      </c>
      <c r="E53" s="77" t="s">
        <v>393</v>
      </c>
      <c r="F53" s="77" t="s">
        <v>393</v>
      </c>
      <c r="G53" s="77">
        <v>1149</v>
      </c>
      <c r="H53" s="81" t="s">
        <v>393</v>
      </c>
      <c r="I53" s="81" t="s">
        <v>393</v>
      </c>
      <c r="J53" s="81">
        <v>12</v>
      </c>
      <c r="K53" s="81" t="s">
        <v>393</v>
      </c>
      <c r="L53" s="81">
        <v>14</v>
      </c>
      <c r="M53" s="78">
        <v>14</v>
      </c>
    </row>
    <row r="54" spans="1:18">
      <c r="A54" s="66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3"/>
    </row>
    <row r="55" spans="1:18">
      <c r="A55" s="66" t="s">
        <v>486</v>
      </c>
      <c r="B55" s="12" t="s">
        <v>393</v>
      </c>
      <c r="C55" s="12" t="s">
        <v>393</v>
      </c>
      <c r="D55" s="12" t="s">
        <v>393</v>
      </c>
      <c r="E55" s="12" t="s">
        <v>393</v>
      </c>
      <c r="F55" s="12" t="s">
        <v>393</v>
      </c>
      <c r="G55" s="12" t="s">
        <v>393</v>
      </c>
      <c r="H55" s="12" t="s">
        <v>393</v>
      </c>
      <c r="I55" s="12" t="s">
        <v>393</v>
      </c>
      <c r="J55" s="12" t="s">
        <v>393</v>
      </c>
      <c r="K55" s="12" t="s">
        <v>393</v>
      </c>
      <c r="L55" s="12" t="s">
        <v>393</v>
      </c>
      <c r="M55" s="13" t="s">
        <v>393</v>
      </c>
    </row>
    <row r="56" spans="1:18">
      <c r="A56" s="973" t="s">
        <v>487</v>
      </c>
      <c r="B56" s="12">
        <v>9</v>
      </c>
      <c r="C56" s="12">
        <v>38</v>
      </c>
      <c r="D56" s="12">
        <v>47</v>
      </c>
      <c r="E56" s="12">
        <v>9</v>
      </c>
      <c r="F56" s="12">
        <v>38</v>
      </c>
      <c r="G56" s="12">
        <v>1859</v>
      </c>
      <c r="H56" s="12">
        <v>3850</v>
      </c>
      <c r="I56" s="12">
        <v>11900</v>
      </c>
      <c r="J56" s="12">
        <v>18</v>
      </c>
      <c r="K56" s="12">
        <v>487</v>
      </c>
      <c r="L56" s="12">
        <v>33</v>
      </c>
      <c r="M56" s="13">
        <v>520</v>
      </c>
    </row>
    <row r="57" spans="1:18">
      <c r="A57" s="66" t="s">
        <v>488</v>
      </c>
      <c r="B57" s="12" t="s">
        <v>393</v>
      </c>
      <c r="C57" s="12" t="s">
        <v>393</v>
      </c>
      <c r="D57" s="12" t="s">
        <v>393</v>
      </c>
      <c r="E57" s="12" t="s">
        <v>393</v>
      </c>
      <c r="F57" s="12" t="s">
        <v>393</v>
      </c>
      <c r="G57" s="12">
        <v>1709</v>
      </c>
      <c r="H57" s="12" t="s">
        <v>393</v>
      </c>
      <c r="I57" s="12" t="s">
        <v>393</v>
      </c>
      <c r="J57" s="12">
        <v>8</v>
      </c>
      <c r="K57" s="12" t="s">
        <v>393</v>
      </c>
      <c r="L57" s="12">
        <v>13</v>
      </c>
      <c r="M57" s="13">
        <v>13</v>
      </c>
    </row>
    <row r="58" spans="1:18">
      <c r="A58" s="66" t="s">
        <v>489</v>
      </c>
      <c r="B58" s="12" t="s">
        <v>393</v>
      </c>
      <c r="C58" s="12" t="s">
        <v>393</v>
      </c>
      <c r="D58" s="12" t="s">
        <v>393</v>
      </c>
      <c r="E58" s="12" t="s">
        <v>393</v>
      </c>
      <c r="F58" s="12" t="s">
        <v>393</v>
      </c>
      <c r="G58" s="12" t="s">
        <v>393</v>
      </c>
      <c r="H58" s="12" t="s">
        <v>393</v>
      </c>
      <c r="I58" s="12" t="s">
        <v>393</v>
      </c>
      <c r="J58" s="12" t="s">
        <v>393</v>
      </c>
      <c r="K58" s="12" t="s">
        <v>393</v>
      </c>
      <c r="L58" s="12" t="s">
        <v>393</v>
      </c>
      <c r="M58" s="13" t="s">
        <v>393</v>
      </c>
      <c r="N58" s="247"/>
      <c r="R58" s="305"/>
    </row>
    <row r="59" spans="1:18">
      <c r="A59" s="66" t="s">
        <v>490</v>
      </c>
      <c r="B59" s="48" t="s">
        <v>393</v>
      </c>
      <c r="C59" s="48" t="s">
        <v>393</v>
      </c>
      <c r="D59" s="48" t="s">
        <v>393</v>
      </c>
      <c r="E59" s="48" t="s">
        <v>393</v>
      </c>
      <c r="F59" s="48" t="s">
        <v>393</v>
      </c>
      <c r="G59" s="48">
        <v>1150</v>
      </c>
      <c r="H59" s="12" t="s">
        <v>393</v>
      </c>
      <c r="I59" s="12" t="s">
        <v>393</v>
      </c>
      <c r="J59" s="12">
        <v>15</v>
      </c>
      <c r="K59" s="12" t="s">
        <v>393</v>
      </c>
      <c r="L59" s="12">
        <v>17</v>
      </c>
      <c r="M59" s="49">
        <v>17</v>
      </c>
    </row>
    <row r="60" spans="1:18">
      <c r="A60" s="76" t="s">
        <v>565</v>
      </c>
      <c r="B60" s="77">
        <v>9</v>
      </c>
      <c r="C60" s="77">
        <v>38</v>
      </c>
      <c r="D60" s="77">
        <v>47</v>
      </c>
      <c r="E60" s="77">
        <v>9</v>
      </c>
      <c r="F60" s="77">
        <v>38</v>
      </c>
      <c r="G60" s="77">
        <v>4718</v>
      </c>
      <c r="H60" s="81">
        <v>3850</v>
      </c>
      <c r="I60" s="81">
        <v>11900</v>
      </c>
      <c r="J60" s="81">
        <v>14</v>
      </c>
      <c r="K60" s="81">
        <v>486</v>
      </c>
      <c r="L60" s="81">
        <v>64</v>
      </c>
      <c r="M60" s="78">
        <v>550</v>
      </c>
    </row>
    <row r="61" spans="1:18">
      <c r="A61" s="97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3"/>
    </row>
    <row r="62" spans="1:18">
      <c r="A62" s="973" t="s">
        <v>492</v>
      </c>
      <c r="B62" s="12" t="s">
        <v>393</v>
      </c>
      <c r="C62" s="12">
        <v>27</v>
      </c>
      <c r="D62" s="12">
        <v>27</v>
      </c>
      <c r="E62" s="12" t="s">
        <v>393</v>
      </c>
      <c r="F62" s="12">
        <v>24</v>
      </c>
      <c r="G62" s="12">
        <v>350</v>
      </c>
      <c r="H62" s="12">
        <v>3500</v>
      </c>
      <c r="I62" s="12">
        <v>8500</v>
      </c>
      <c r="J62" s="12">
        <v>11</v>
      </c>
      <c r="K62" s="12">
        <v>204</v>
      </c>
      <c r="L62" s="12">
        <v>4</v>
      </c>
      <c r="M62" s="13">
        <v>208</v>
      </c>
    </row>
    <row r="63" spans="1:18">
      <c r="A63" s="66" t="s">
        <v>493</v>
      </c>
      <c r="B63" s="12">
        <v>2</v>
      </c>
      <c r="C63" s="12">
        <v>6</v>
      </c>
      <c r="D63" s="12">
        <v>8</v>
      </c>
      <c r="E63" s="12">
        <v>2</v>
      </c>
      <c r="F63" s="12">
        <v>6</v>
      </c>
      <c r="G63" s="12" t="s">
        <v>393</v>
      </c>
      <c r="H63" s="12">
        <v>1750</v>
      </c>
      <c r="I63" s="12">
        <v>7500</v>
      </c>
      <c r="J63" s="12" t="s">
        <v>393</v>
      </c>
      <c r="K63" s="12">
        <v>49</v>
      </c>
      <c r="L63" s="12" t="s">
        <v>393</v>
      </c>
      <c r="M63" s="13">
        <v>49</v>
      </c>
      <c r="N63" s="247"/>
      <c r="R63" s="305"/>
    </row>
    <row r="64" spans="1:18">
      <c r="A64" s="66" t="s">
        <v>494</v>
      </c>
      <c r="B64" s="48" t="s">
        <v>393</v>
      </c>
      <c r="C64" s="48" t="s">
        <v>393</v>
      </c>
      <c r="D64" s="48" t="s">
        <v>393</v>
      </c>
      <c r="E64" s="48" t="s">
        <v>393</v>
      </c>
      <c r="F64" s="48" t="s">
        <v>393</v>
      </c>
      <c r="G64" s="48" t="s">
        <v>393</v>
      </c>
      <c r="H64" s="12" t="s">
        <v>393</v>
      </c>
      <c r="I64" s="12" t="s">
        <v>393</v>
      </c>
      <c r="J64" s="12" t="s">
        <v>393</v>
      </c>
      <c r="K64" s="12" t="s">
        <v>393</v>
      </c>
      <c r="L64" s="12" t="s">
        <v>393</v>
      </c>
      <c r="M64" s="49" t="s">
        <v>393</v>
      </c>
    </row>
    <row r="65" spans="1:18">
      <c r="A65" s="76" t="s">
        <v>495</v>
      </c>
      <c r="B65" s="77">
        <v>2</v>
      </c>
      <c r="C65" s="77">
        <v>33</v>
      </c>
      <c r="D65" s="77">
        <v>35</v>
      </c>
      <c r="E65" s="77">
        <v>2</v>
      </c>
      <c r="F65" s="77">
        <v>30</v>
      </c>
      <c r="G65" s="77">
        <v>350</v>
      </c>
      <c r="H65" s="81">
        <v>1750</v>
      </c>
      <c r="I65" s="81">
        <v>8300</v>
      </c>
      <c r="J65" s="81">
        <v>11</v>
      </c>
      <c r="K65" s="81">
        <v>253</v>
      </c>
      <c r="L65" s="81">
        <v>4</v>
      </c>
      <c r="M65" s="78">
        <v>257</v>
      </c>
    </row>
    <row r="66" spans="1:18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</row>
    <row r="67" spans="1:18">
      <c r="A67" s="76" t="s">
        <v>496</v>
      </c>
      <c r="B67" s="77" t="s">
        <v>393</v>
      </c>
      <c r="C67" s="77">
        <v>17</v>
      </c>
      <c r="D67" s="77">
        <v>17</v>
      </c>
      <c r="E67" s="77" t="s">
        <v>393</v>
      </c>
      <c r="F67" s="77">
        <v>15</v>
      </c>
      <c r="G67" s="77" t="s">
        <v>393</v>
      </c>
      <c r="H67" s="81" t="s">
        <v>393</v>
      </c>
      <c r="I67" s="81">
        <v>11200</v>
      </c>
      <c r="J67" s="81" t="s">
        <v>393</v>
      </c>
      <c r="K67" s="81">
        <v>168</v>
      </c>
      <c r="L67" s="81" t="s">
        <v>393</v>
      </c>
      <c r="M67" s="78">
        <v>168</v>
      </c>
    </row>
    <row r="68" spans="1:18">
      <c r="A68" s="66"/>
      <c r="B68" s="48"/>
      <c r="C68" s="12"/>
      <c r="D68" s="12"/>
      <c r="E68" s="48"/>
      <c r="F68" s="12"/>
      <c r="G68" s="12"/>
      <c r="H68" s="48"/>
      <c r="I68" s="12"/>
      <c r="J68" s="12"/>
      <c r="K68" s="12"/>
      <c r="L68" s="12"/>
      <c r="M68" s="13"/>
    </row>
    <row r="69" spans="1:18">
      <c r="A69" s="66" t="s">
        <v>497</v>
      </c>
      <c r="B69" s="12" t="s">
        <v>393</v>
      </c>
      <c r="C69" s="12">
        <v>48</v>
      </c>
      <c r="D69" s="12">
        <v>48</v>
      </c>
      <c r="E69" s="12" t="s">
        <v>393</v>
      </c>
      <c r="F69" s="12">
        <v>31</v>
      </c>
      <c r="G69" s="12" t="s">
        <v>393</v>
      </c>
      <c r="H69" s="12" t="s">
        <v>393</v>
      </c>
      <c r="I69" s="12">
        <v>26780</v>
      </c>
      <c r="J69" s="12" t="s">
        <v>393</v>
      </c>
      <c r="K69" s="12">
        <v>830</v>
      </c>
      <c r="L69" s="12" t="s">
        <v>393</v>
      </c>
      <c r="M69" s="13">
        <v>830</v>
      </c>
      <c r="N69" s="247"/>
      <c r="R69" s="305"/>
    </row>
    <row r="70" spans="1:18">
      <c r="A70" s="66" t="s">
        <v>498</v>
      </c>
      <c r="B70" s="48" t="s">
        <v>393</v>
      </c>
      <c r="C70" s="48">
        <v>6</v>
      </c>
      <c r="D70" s="48">
        <v>6</v>
      </c>
      <c r="E70" s="48" t="s">
        <v>393</v>
      </c>
      <c r="F70" s="48">
        <v>5</v>
      </c>
      <c r="G70" s="48" t="s">
        <v>393</v>
      </c>
      <c r="H70" s="12" t="s">
        <v>393</v>
      </c>
      <c r="I70" s="12">
        <v>7530</v>
      </c>
      <c r="J70" s="12" t="s">
        <v>393</v>
      </c>
      <c r="K70" s="12">
        <v>38</v>
      </c>
      <c r="L70" s="12" t="s">
        <v>393</v>
      </c>
      <c r="M70" s="49">
        <v>38</v>
      </c>
    </row>
    <row r="71" spans="1:18">
      <c r="A71" s="76" t="s">
        <v>499</v>
      </c>
      <c r="B71" s="77" t="s">
        <v>393</v>
      </c>
      <c r="C71" s="77">
        <v>54</v>
      </c>
      <c r="D71" s="77">
        <v>54</v>
      </c>
      <c r="E71" s="77" t="s">
        <v>393</v>
      </c>
      <c r="F71" s="77">
        <v>36</v>
      </c>
      <c r="G71" s="77" t="s">
        <v>393</v>
      </c>
      <c r="H71" s="81" t="s">
        <v>393</v>
      </c>
      <c r="I71" s="81">
        <v>24106</v>
      </c>
      <c r="J71" s="81" t="s">
        <v>393</v>
      </c>
      <c r="K71" s="81">
        <v>868</v>
      </c>
      <c r="L71" s="81" t="s">
        <v>393</v>
      </c>
      <c r="M71" s="78">
        <v>868</v>
      </c>
    </row>
    <row r="72" spans="1:18">
      <c r="A72" s="66"/>
      <c r="B72" s="48"/>
      <c r="C72" s="12"/>
      <c r="D72" s="12"/>
      <c r="E72" s="48"/>
      <c r="F72" s="12"/>
      <c r="G72" s="48"/>
      <c r="H72" s="48"/>
      <c r="I72" s="12"/>
      <c r="J72" s="48"/>
      <c r="K72" s="85"/>
      <c r="L72" s="48"/>
      <c r="M72" s="13"/>
    </row>
    <row r="73" spans="1:18">
      <c r="A73" s="66" t="s">
        <v>500</v>
      </c>
      <c r="B73" s="12" t="s">
        <v>393</v>
      </c>
      <c r="C73" s="12">
        <v>6</v>
      </c>
      <c r="D73" s="12">
        <v>6</v>
      </c>
      <c r="E73" s="12" t="s">
        <v>393</v>
      </c>
      <c r="F73" s="12">
        <v>6</v>
      </c>
      <c r="G73" s="12" t="s">
        <v>393</v>
      </c>
      <c r="H73" s="12" t="s">
        <v>393</v>
      </c>
      <c r="I73" s="12">
        <v>6833</v>
      </c>
      <c r="J73" s="12" t="s">
        <v>393</v>
      </c>
      <c r="K73" s="12">
        <v>41</v>
      </c>
      <c r="L73" s="12" t="s">
        <v>393</v>
      </c>
      <c r="M73" s="13">
        <v>41</v>
      </c>
    </row>
    <row r="74" spans="1:18">
      <c r="A74" s="66" t="s">
        <v>501</v>
      </c>
      <c r="B74" s="85" t="s">
        <v>393</v>
      </c>
      <c r="C74" s="12">
        <v>14</v>
      </c>
      <c r="D74" s="12">
        <v>14</v>
      </c>
      <c r="E74" s="48" t="s">
        <v>393</v>
      </c>
      <c r="F74" s="12">
        <v>12</v>
      </c>
      <c r="G74" s="12" t="s">
        <v>393</v>
      </c>
      <c r="H74" s="48" t="s">
        <v>393</v>
      </c>
      <c r="I74" s="12">
        <v>6000</v>
      </c>
      <c r="J74" s="48" t="s">
        <v>393</v>
      </c>
      <c r="K74" s="85">
        <v>72</v>
      </c>
      <c r="L74" s="48" t="s">
        <v>393</v>
      </c>
      <c r="M74" s="13">
        <v>72</v>
      </c>
    </row>
    <row r="75" spans="1:18">
      <c r="A75" s="66" t="s">
        <v>502</v>
      </c>
      <c r="B75" s="12">
        <v>275</v>
      </c>
      <c r="C75" s="12">
        <v>634</v>
      </c>
      <c r="D75" s="12">
        <v>909</v>
      </c>
      <c r="E75" s="12">
        <v>255</v>
      </c>
      <c r="F75" s="12">
        <v>534</v>
      </c>
      <c r="G75" s="12" t="s">
        <v>393</v>
      </c>
      <c r="H75" s="12">
        <v>2000</v>
      </c>
      <c r="I75" s="12">
        <v>8400</v>
      </c>
      <c r="J75" s="12" t="s">
        <v>393</v>
      </c>
      <c r="K75" s="12">
        <v>4996</v>
      </c>
      <c r="L75" s="12" t="s">
        <v>393</v>
      </c>
      <c r="M75" s="13">
        <v>4996</v>
      </c>
    </row>
    <row r="76" spans="1:18">
      <c r="A76" s="66" t="s">
        <v>503</v>
      </c>
      <c r="B76" s="12">
        <v>9</v>
      </c>
      <c r="C76" s="12">
        <v>41</v>
      </c>
      <c r="D76" s="12">
        <v>50</v>
      </c>
      <c r="E76" s="12">
        <v>9</v>
      </c>
      <c r="F76" s="12">
        <v>40</v>
      </c>
      <c r="G76" s="12">
        <v>10636</v>
      </c>
      <c r="H76" s="12">
        <v>11222</v>
      </c>
      <c r="I76" s="12">
        <v>16325</v>
      </c>
      <c r="J76" s="12">
        <v>24</v>
      </c>
      <c r="K76" s="12">
        <v>754</v>
      </c>
      <c r="L76" s="12">
        <v>255</v>
      </c>
      <c r="M76" s="13">
        <v>1009</v>
      </c>
    </row>
    <row r="77" spans="1:18">
      <c r="A77" s="66" t="s">
        <v>504</v>
      </c>
      <c r="B77" s="85" t="s">
        <v>393</v>
      </c>
      <c r="C77" s="12">
        <v>3</v>
      </c>
      <c r="D77" s="12">
        <v>3</v>
      </c>
      <c r="E77" s="85" t="s">
        <v>393</v>
      </c>
      <c r="F77" s="12">
        <v>3</v>
      </c>
      <c r="G77" s="48" t="s">
        <v>393</v>
      </c>
      <c r="H77" s="85" t="s">
        <v>393</v>
      </c>
      <c r="I77" s="12">
        <v>15000</v>
      </c>
      <c r="J77" s="48" t="s">
        <v>393</v>
      </c>
      <c r="K77" s="85">
        <v>45</v>
      </c>
      <c r="L77" s="48" t="s">
        <v>393</v>
      </c>
      <c r="M77" s="13">
        <v>45</v>
      </c>
    </row>
    <row r="78" spans="1:18">
      <c r="A78" s="66" t="s">
        <v>505</v>
      </c>
      <c r="B78" s="85">
        <v>24</v>
      </c>
      <c r="C78" s="12">
        <v>12</v>
      </c>
      <c r="D78" s="12">
        <v>36</v>
      </c>
      <c r="E78" s="85">
        <v>24</v>
      </c>
      <c r="F78" s="12">
        <v>11</v>
      </c>
      <c r="G78" s="48" t="s">
        <v>393</v>
      </c>
      <c r="H78" s="85">
        <v>1350</v>
      </c>
      <c r="I78" s="12">
        <v>6000</v>
      </c>
      <c r="J78" s="48" t="s">
        <v>393</v>
      </c>
      <c r="K78" s="85">
        <v>98</v>
      </c>
      <c r="L78" s="48" t="s">
        <v>393</v>
      </c>
      <c r="M78" s="13">
        <v>98</v>
      </c>
    </row>
    <row r="79" spans="1:18">
      <c r="A79" s="66" t="s">
        <v>506</v>
      </c>
      <c r="B79" s="12">
        <v>11</v>
      </c>
      <c r="C79" s="12">
        <v>46</v>
      </c>
      <c r="D79" s="12">
        <v>57</v>
      </c>
      <c r="E79" s="12">
        <v>11</v>
      </c>
      <c r="F79" s="12">
        <v>45</v>
      </c>
      <c r="G79" s="12" t="s">
        <v>393</v>
      </c>
      <c r="H79" s="12">
        <v>3200</v>
      </c>
      <c r="I79" s="12">
        <v>8100</v>
      </c>
      <c r="J79" s="12" t="s">
        <v>393</v>
      </c>
      <c r="K79" s="12">
        <v>400</v>
      </c>
      <c r="L79" s="12" t="s">
        <v>393</v>
      </c>
      <c r="M79" s="13">
        <v>400</v>
      </c>
      <c r="N79" s="247"/>
      <c r="R79" s="305"/>
    </row>
    <row r="80" spans="1:18">
      <c r="A80" s="66" t="s">
        <v>507</v>
      </c>
      <c r="B80" s="48">
        <v>8</v>
      </c>
      <c r="C80" s="48">
        <v>22</v>
      </c>
      <c r="D80" s="48">
        <v>30</v>
      </c>
      <c r="E80" s="48">
        <v>5</v>
      </c>
      <c r="F80" s="48">
        <v>20</v>
      </c>
      <c r="G80" s="48" t="s">
        <v>393</v>
      </c>
      <c r="H80" s="12">
        <v>1850</v>
      </c>
      <c r="I80" s="12">
        <v>19000</v>
      </c>
      <c r="J80" s="12" t="s">
        <v>393</v>
      </c>
      <c r="K80" s="12">
        <v>389</v>
      </c>
      <c r="L80" s="12" t="s">
        <v>393</v>
      </c>
      <c r="M80" s="49">
        <v>389</v>
      </c>
    </row>
    <row r="81" spans="1:18">
      <c r="A81" s="76" t="s">
        <v>508</v>
      </c>
      <c r="B81" s="77">
        <v>327</v>
      </c>
      <c r="C81" s="77">
        <v>778</v>
      </c>
      <c r="D81" s="77">
        <v>1105</v>
      </c>
      <c r="E81" s="77">
        <v>304</v>
      </c>
      <c r="F81" s="77">
        <v>671</v>
      </c>
      <c r="G81" s="77">
        <v>10636</v>
      </c>
      <c r="H81" s="81">
        <v>2263</v>
      </c>
      <c r="I81" s="81">
        <v>9101</v>
      </c>
      <c r="J81" s="81">
        <v>24</v>
      </c>
      <c r="K81" s="81">
        <v>6795</v>
      </c>
      <c r="L81" s="81">
        <v>255</v>
      </c>
      <c r="M81" s="78">
        <v>7050</v>
      </c>
    </row>
    <row r="82" spans="1:18">
      <c r="A82" s="66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3"/>
    </row>
    <row r="83" spans="1:18">
      <c r="A83" s="66" t="s">
        <v>509</v>
      </c>
      <c r="B83" s="12" t="s">
        <v>393</v>
      </c>
      <c r="C83" s="12">
        <v>1</v>
      </c>
      <c r="D83" s="12">
        <v>1</v>
      </c>
      <c r="E83" s="12" t="s">
        <v>393</v>
      </c>
      <c r="F83" s="12">
        <v>1</v>
      </c>
      <c r="G83" s="12">
        <v>6510</v>
      </c>
      <c r="H83" s="12" t="s">
        <v>393</v>
      </c>
      <c r="I83" s="12">
        <v>6000</v>
      </c>
      <c r="J83" s="12">
        <v>2</v>
      </c>
      <c r="K83" s="12">
        <v>6</v>
      </c>
      <c r="L83" s="12">
        <v>12</v>
      </c>
      <c r="M83" s="13">
        <v>18</v>
      </c>
      <c r="N83" s="247"/>
      <c r="R83" s="305"/>
    </row>
    <row r="84" spans="1:18">
      <c r="A84" s="66" t="s">
        <v>510</v>
      </c>
      <c r="B84" s="48">
        <v>1</v>
      </c>
      <c r="C84" s="48" t="s">
        <v>393</v>
      </c>
      <c r="D84" s="48">
        <v>1</v>
      </c>
      <c r="E84" s="48">
        <v>1</v>
      </c>
      <c r="F84" s="48" t="s">
        <v>393</v>
      </c>
      <c r="G84" s="48">
        <v>3454</v>
      </c>
      <c r="H84" s="48">
        <v>1000</v>
      </c>
      <c r="I84" s="48">
        <v>8000</v>
      </c>
      <c r="J84" s="48">
        <v>3</v>
      </c>
      <c r="K84" s="48">
        <v>1</v>
      </c>
      <c r="L84" s="48">
        <v>11</v>
      </c>
      <c r="M84" s="49">
        <v>12</v>
      </c>
    </row>
    <row r="85" spans="1:18">
      <c r="A85" s="76" t="s">
        <v>511</v>
      </c>
      <c r="B85" s="77">
        <v>1</v>
      </c>
      <c r="C85" s="77">
        <v>1</v>
      </c>
      <c r="D85" s="77">
        <v>2</v>
      </c>
      <c r="E85" s="77">
        <v>1</v>
      </c>
      <c r="F85" s="77">
        <v>1</v>
      </c>
      <c r="G85" s="77">
        <v>9964</v>
      </c>
      <c r="H85" s="81">
        <v>1000</v>
      </c>
      <c r="I85" s="81">
        <v>6000</v>
      </c>
      <c r="J85" s="81">
        <v>2</v>
      </c>
      <c r="K85" s="81">
        <v>7</v>
      </c>
      <c r="L85" s="81">
        <v>23</v>
      </c>
      <c r="M85" s="78">
        <v>30</v>
      </c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</row>
    <row r="87" spans="1:18" ht="13.5" thickBot="1">
      <c r="A87" s="69" t="s">
        <v>512</v>
      </c>
      <c r="B87" s="55">
        <v>340</v>
      </c>
      <c r="C87" s="55">
        <v>1036</v>
      </c>
      <c r="D87" s="55">
        <v>1376</v>
      </c>
      <c r="E87" s="55">
        <v>317</v>
      </c>
      <c r="F87" s="55">
        <v>887</v>
      </c>
      <c r="G87" s="55">
        <v>47724</v>
      </c>
      <c r="H87" s="55">
        <v>2309</v>
      </c>
      <c r="I87" s="55">
        <v>9926</v>
      </c>
      <c r="J87" s="55">
        <v>12</v>
      </c>
      <c r="K87" s="55">
        <v>9536</v>
      </c>
      <c r="L87" s="55">
        <v>591</v>
      </c>
      <c r="M87" s="56">
        <v>10127</v>
      </c>
    </row>
  </sheetData>
  <mergeCells count="13">
    <mergeCell ref="A1:M1"/>
    <mergeCell ref="A3:M3"/>
    <mergeCell ref="A4:M4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34">
    <pageSetUpPr fitToPage="1"/>
  </sheetPr>
  <dimension ref="A1:K2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7" width="24.85546875" customWidth="1"/>
  </cols>
  <sheetData>
    <row r="1" spans="1:11" s="2" customFormat="1" ht="18">
      <c r="A1" s="1522" t="s">
        <v>369</v>
      </c>
      <c r="B1" s="1522"/>
      <c r="C1" s="1522"/>
      <c r="D1" s="1522"/>
      <c r="E1" s="1522"/>
      <c r="F1" s="1522"/>
      <c r="G1" s="1522"/>
    </row>
    <row r="2" spans="1:11" s="3" customFormat="1" ht="12.75" customHeight="1"/>
    <row r="3" spans="1:11" s="3" customFormat="1" ht="15">
      <c r="A3" s="1523" t="s">
        <v>591</v>
      </c>
      <c r="B3" s="1523"/>
      <c r="C3" s="1523"/>
      <c r="D3" s="1523"/>
      <c r="E3" s="1523"/>
      <c r="F3" s="1523"/>
      <c r="G3" s="1523"/>
    </row>
    <row r="4" spans="1:11" s="3" customFormat="1" ht="13.5" customHeight="1" thickBot="1">
      <c r="A4" s="5"/>
      <c r="B4" s="6"/>
      <c r="C4" s="6"/>
      <c r="D4" s="6"/>
      <c r="E4" s="6"/>
      <c r="F4" s="6"/>
      <c r="G4" s="6"/>
    </row>
    <row r="5" spans="1:11" ht="25.5" customHeight="1">
      <c r="A5" s="1553" t="s">
        <v>372</v>
      </c>
      <c r="B5" s="829"/>
      <c r="C5" s="829"/>
      <c r="D5" s="829"/>
      <c r="E5" s="830"/>
      <c r="F5" s="93" t="s">
        <v>514</v>
      </c>
      <c r="G5" s="831"/>
      <c r="H5" s="216"/>
      <c r="I5" s="216"/>
      <c r="J5" s="216"/>
      <c r="K5" s="216"/>
    </row>
    <row r="6" spans="1:11" ht="14.25">
      <c r="A6" s="1554"/>
      <c r="B6" s="832" t="s">
        <v>373</v>
      </c>
      <c r="C6" s="832" t="s">
        <v>380</v>
      </c>
      <c r="D6" s="832" t="s">
        <v>374</v>
      </c>
      <c r="E6" s="833" t="s">
        <v>444</v>
      </c>
      <c r="F6" s="832" t="s">
        <v>515</v>
      </c>
      <c r="G6" s="834" t="s">
        <v>516</v>
      </c>
      <c r="H6" s="216"/>
      <c r="I6" s="216"/>
      <c r="J6" s="216"/>
      <c r="K6" s="216"/>
    </row>
    <row r="7" spans="1:11">
      <c r="A7" s="1554"/>
      <c r="B7" s="832" t="s">
        <v>376</v>
      </c>
      <c r="C7" s="832" t="s">
        <v>517</v>
      </c>
      <c r="D7" s="833" t="s">
        <v>377</v>
      </c>
      <c r="E7" s="833" t="s">
        <v>377</v>
      </c>
      <c r="F7" s="832" t="s">
        <v>518</v>
      </c>
      <c r="G7" s="834" t="s">
        <v>378</v>
      </c>
      <c r="H7" s="216"/>
      <c r="I7" s="216"/>
      <c r="J7" s="216"/>
      <c r="K7" s="216"/>
    </row>
    <row r="8" spans="1:11" ht="41.25" customHeight="1" thickBot="1">
      <c r="A8" s="1555"/>
      <c r="B8" s="835"/>
      <c r="C8" s="835"/>
      <c r="D8" s="835"/>
      <c r="E8" s="279"/>
      <c r="F8" s="279" t="s">
        <v>519</v>
      </c>
      <c r="G8" s="836"/>
      <c r="H8" s="216"/>
      <c r="I8" s="216"/>
      <c r="J8" s="216"/>
      <c r="K8" s="216"/>
    </row>
    <row r="9" spans="1:11" ht="27.75" customHeight="1">
      <c r="A9" s="102">
        <v>2004</v>
      </c>
      <c r="B9" s="1316">
        <v>7.1555</v>
      </c>
      <c r="C9" s="1331">
        <v>34.352595905247711</v>
      </c>
      <c r="D9" s="1316">
        <v>24.581</v>
      </c>
      <c r="E9" s="1055"/>
      <c r="F9" s="1055">
        <v>13.88</v>
      </c>
      <c r="G9" s="866">
        <v>3411.8427999999999</v>
      </c>
      <c r="H9" s="217"/>
      <c r="I9" s="216"/>
      <c r="J9" s="216"/>
      <c r="K9" s="216"/>
    </row>
    <row r="10" spans="1:11">
      <c r="A10" s="102">
        <v>2005</v>
      </c>
      <c r="B10" s="1316">
        <v>6.5110000000000001</v>
      </c>
      <c r="C10" s="1331">
        <v>33.971740132084165</v>
      </c>
      <c r="D10" s="1316">
        <v>22.119</v>
      </c>
      <c r="E10" s="1055"/>
      <c r="F10" s="1055">
        <v>13.42</v>
      </c>
      <c r="G10" s="866">
        <v>2968.3697999999999</v>
      </c>
      <c r="H10" s="217"/>
      <c r="I10" s="216"/>
      <c r="J10" s="216"/>
      <c r="K10" s="216"/>
    </row>
    <row r="11" spans="1:11">
      <c r="A11" s="102">
        <v>2006</v>
      </c>
      <c r="B11" s="1316">
        <v>5.4020000000000001</v>
      </c>
      <c r="C11" s="1331">
        <v>37.984079970381337</v>
      </c>
      <c r="D11" s="1316">
        <v>20.518999999999998</v>
      </c>
      <c r="E11" s="1055"/>
      <c r="F11" s="1055">
        <v>14.97</v>
      </c>
      <c r="G11" s="866">
        <v>3071.6942999999997</v>
      </c>
      <c r="H11" s="217"/>
      <c r="I11" s="216"/>
      <c r="J11" s="216"/>
      <c r="K11" s="216"/>
    </row>
    <row r="12" spans="1:11">
      <c r="A12" s="102">
        <v>2007</v>
      </c>
      <c r="B12" s="1316">
        <v>7.14</v>
      </c>
      <c r="C12" s="1331">
        <v>36.708683473389357</v>
      </c>
      <c r="D12" s="1316">
        <v>26.21</v>
      </c>
      <c r="E12" s="1055"/>
      <c r="F12" s="1055">
        <v>19.809999999999999</v>
      </c>
      <c r="G12" s="866">
        <v>5192.201</v>
      </c>
      <c r="H12" s="217"/>
      <c r="I12" s="216"/>
      <c r="J12" s="216"/>
      <c r="K12" s="216"/>
    </row>
    <row r="13" spans="1:11">
      <c r="A13" s="102">
        <v>2008</v>
      </c>
      <c r="B13" s="1316">
        <v>6.8289999999999997</v>
      </c>
      <c r="C13" s="1331">
        <v>32.796895592326841</v>
      </c>
      <c r="D13" s="1316">
        <v>22.396999999999998</v>
      </c>
      <c r="E13" s="1055"/>
      <c r="F13" s="1055">
        <v>16.52</v>
      </c>
      <c r="G13" s="866">
        <v>3699.9843999999994</v>
      </c>
      <c r="H13" s="217"/>
      <c r="I13" s="216"/>
      <c r="J13" s="216"/>
      <c r="K13" s="216"/>
    </row>
    <row r="14" spans="1:11">
      <c r="A14" s="102">
        <v>2009</v>
      </c>
      <c r="B14" s="1316">
        <v>7.5410000000000004</v>
      </c>
      <c r="C14" s="1331">
        <v>43.471688105025848</v>
      </c>
      <c r="D14" s="1316">
        <v>32.781999999999996</v>
      </c>
      <c r="E14" s="1055" t="s">
        <v>393</v>
      </c>
      <c r="F14" s="1055">
        <v>13.67</v>
      </c>
      <c r="G14" s="866">
        <v>4481.2993999999999</v>
      </c>
      <c r="H14" s="217"/>
      <c r="I14" s="216"/>
      <c r="J14" s="216"/>
      <c r="K14" s="216"/>
    </row>
    <row r="15" spans="1:11">
      <c r="A15" s="102">
        <v>2010</v>
      </c>
      <c r="B15" s="1316">
        <v>7.14</v>
      </c>
      <c r="C15" s="1331">
        <v>51.205882352941181</v>
      </c>
      <c r="D15" s="1316">
        <v>36.561</v>
      </c>
      <c r="E15" s="270" t="s">
        <v>393</v>
      </c>
      <c r="F15" s="1055">
        <v>18.8</v>
      </c>
      <c r="G15" s="866">
        <v>6873.4680000000008</v>
      </c>
      <c r="H15" s="217"/>
      <c r="I15" s="216"/>
      <c r="J15" s="216"/>
      <c r="K15" s="216"/>
    </row>
    <row r="16" spans="1:11">
      <c r="A16" s="102">
        <v>2011</v>
      </c>
      <c r="B16" s="1316">
        <v>8.4819999999999993</v>
      </c>
      <c r="C16" s="1331">
        <v>45.558830464513093</v>
      </c>
      <c r="D16" s="1316">
        <v>38.643000000000001</v>
      </c>
      <c r="E16" s="270" t="s">
        <v>393</v>
      </c>
      <c r="F16" s="1055">
        <v>20</v>
      </c>
      <c r="G16" s="866">
        <v>7728.6</v>
      </c>
      <c r="H16" s="217"/>
      <c r="I16" s="216"/>
      <c r="J16" s="216"/>
      <c r="K16" s="216"/>
    </row>
    <row r="17" spans="1:11">
      <c r="A17" s="102">
        <v>2012</v>
      </c>
      <c r="B17" s="1316">
        <v>7.7290000000000001</v>
      </c>
      <c r="C17" s="1331">
        <v>35.425022641997671</v>
      </c>
      <c r="D17" s="1316">
        <v>27.38</v>
      </c>
      <c r="E17" s="270" t="s">
        <v>393</v>
      </c>
      <c r="F17" s="1055">
        <v>22.95</v>
      </c>
      <c r="G17" s="866">
        <v>6283.71</v>
      </c>
      <c r="H17" s="217"/>
      <c r="I17" s="216"/>
      <c r="J17" s="216"/>
      <c r="K17" s="216"/>
    </row>
    <row r="18" spans="1:11">
      <c r="A18" s="102">
        <v>2013</v>
      </c>
      <c r="B18" s="1316">
        <v>8.9700000000000006</v>
      </c>
      <c r="C18" s="1331">
        <v>50.261984392419173</v>
      </c>
      <c r="D18" s="1316">
        <v>45.085000000000001</v>
      </c>
      <c r="E18" s="270" t="s">
        <v>393</v>
      </c>
      <c r="F18" s="1336">
        <v>19.2</v>
      </c>
      <c r="G18" s="867">
        <v>8656.32</v>
      </c>
      <c r="H18" s="217"/>
      <c r="I18" s="216"/>
      <c r="J18" s="216"/>
      <c r="K18" s="216"/>
    </row>
    <row r="19" spans="1:11" ht="13.5" thickBot="1">
      <c r="A19" s="102">
        <v>2014</v>
      </c>
      <c r="B19" s="1316">
        <v>7.2880000000000003</v>
      </c>
      <c r="C19" s="1331">
        <f>D19/B19*10</f>
        <v>62.766190998902303</v>
      </c>
      <c r="D19" s="1316">
        <v>45.744</v>
      </c>
      <c r="E19" s="270" t="s">
        <v>393</v>
      </c>
      <c r="F19" s="1339">
        <v>16.45</v>
      </c>
      <c r="G19" s="1329">
        <v>7525</v>
      </c>
      <c r="H19" s="217"/>
      <c r="I19" s="216"/>
      <c r="J19" s="216"/>
      <c r="K19" s="216"/>
    </row>
    <row r="20" spans="1:11" ht="13.15" customHeight="1">
      <c r="A20" s="1570" t="s">
        <v>520</v>
      </c>
      <c r="B20" s="1570"/>
      <c r="C20" s="1570"/>
      <c r="D20" s="109"/>
      <c r="E20" s="109"/>
      <c r="F20" s="109"/>
      <c r="G20" s="109"/>
    </row>
    <row r="21" spans="1:11">
      <c r="A21" s="24"/>
      <c r="B21" s="24"/>
      <c r="C21" s="24"/>
      <c r="D21" s="24"/>
      <c r="E21" s="24"/>
      <c r="F21" s="24"/>
      <c r="G21" s="24"/>
    </row>
    <row r="22" spans="1:11">
      <c r="A22" s="24"/>
      <c r="B22" s="24"/>
      <c r="C22" s="24"/>
      <c r="D22" s="24"/>
      <c r="E22" s="24"/>
      <c r="F22" s="24"/>
      <c r="G22" s="24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Hoja275">
    <pageSetUpPr fitToPage="1"/>
  </sheetPr>
  <dimension ref="A1:Q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" style="240" customWidth="1"/>
    <col min="2" max="13" width="14.42578125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1245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>
      <c r="A6" s="288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7" ht="27.75" customHeight="1">
      <c r="A7" s="729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7" ht="18" customHeight="1">
      <c r="A8" s="729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7" ht="27.75" customHeight="1" thickBot="1">
      <c r="A9" s="729"/>
      <c r="B9" s="263" t="s">
        <v>387</v>
      </c>
      <c r="C9" s="263" t="s">
        <v>388</v>
      </c>
      <c r="D9" s="263" t="s">
        <v>389</v>
      </c>
      <c r="E9" s="263" t="s">
        <v>387</v>
      </c>
      <c r="F9" s="263" t="s">
        <v>388</v>
      </c>
      <c r="G9" s="1657"/>
      <c r="H9" s="263" t="s">
        <v>387</v>
      </c>
      <c r="I9" s="263" t="s">
        <v>388</v>
      </c>
      <c r="J9" s="263" t="s">
        <v>1129</v>
      </c>
      <c r="K9" s="1657"/>
      <c r="L9" s="1657"/>
      <c r="M9" s="1543"/>
      <c r="P9" s="576"/>
      <c r="Q9" s="576"/>
    </row>
    <row r="10" spans="1:17">
      <c r="A10" s="1100" t="s">
        <v>452</v>
      </c>
      <c r="B10" s="1101" t="s">
        <v>393</v>
      </c>
      <c r="C10" s="1102" t="s">
        <v>393</v>
      </c>
      <c r="D10" s="1102" t="s">
        <v>393</v>
      </c>
      <c r="E10" s="1101" t="s">
        <v>393</v>
      </c>
      <c r="F10" s="1102" t="s">
        <v>393</v>
      </c>
      <c r="G10" s="1101" t="s">
        <v>393</v>
      </c>
      <c r="H10" s="1101" t="s">
        <v>393</v>
      </c>
      <c r="I10" s="1102" t="s">
        <v>393</v>
      </c>
      <c r="J10" s="1101" t="s">
        <v>393</v>
      </c>
      <c r="K10" s="1101" t="s">
        <v>393</v>
      </c>
      <c r="L10" s="1101" t="s">
        <v>393</v>
      </c>
      <c r="M10" s="1118" t="s">
        <v>393</v>
      </c>
    </row>
    <row r="11" spans="1:17">
      <c r="A11" s="1104" t="s">
        <v>453</v>
      </c>
      <c r="B11" s="1106" t="s">
        <v>393</v>
      </c>
      <c r="C11" s="1105" t="s">
        <v>393</v>
      </c>
      <c r="D11" s="1105" t="s">
        <v>393</v>
      </c>
      <c r="E11" s="1106" t="s">
        <v>393</v>
      </c>
      <c r="F11" s="1105" t="s">
        <v>393</v>
      </c>
      <c r="G11" s="1106" t="s">
        <v>393</v>
      </c>
      <c r="H11" s="1106" t="s">
        <v>393</v>
      </c>
      <c r="I11" s="1105" t="s">
        <v>393</v>
      </c>
      <c r="J11" s="1106" t="s">
        <v>393</v>
      </c>
      <c r="K11" s="1106" t="s">
        <v>393</v>
      </c>
      <c r="L11" s="1106" t="s">
        <v>393</v>
      </c>
      <c r="M11" s="1107" t="s">
        <v>393</v>
      </c>
    </row>
    <row r="12" spans="1:17">
      <c r="A12" s="1104" t="s">
        <v>454</v>
      </c>
      <c r="B12" s="1106" t="s">
        <v>393</v>
      </c>
      <c r="C12" s="1105" t="s">
        <v>393</v>
      </c>
      <c r="D12" s="1105" t="s">
        <v>393</v>
      </c>
      <c r="E12" s="1106" t="s">
        <v>393</v>
      </c>
      <c r="F12" s="1105" t="s">
        <v>393</v>
      </c>
      <c r="G12" s="1106" t="s">
        <v>393</v>
      </c>
      <c r="H12" s="1106" t="s">
        <v>393</v>
      </c>
      <c r="I12" s="1105" t="s">
        <v>393</v>
      </c>
      <c r="J12" s="1106" t="s">
        <v>393</v>
      </c>
      <c r="K12" s="1106" t="s">
        <v>393</v>
      </c>
      <c r="L12" s="1106" t="s">
        <v>393</v>
      </c>
      <c r="M12" s="1107" t="s">
        <v>393</v>
      </c>
    </row>
    <row r="13" spans="1:17">
      <c r="A13" s="1104" t="s">
        <v>455</v>
      </c>
      <c r="B13" s="1106" t="s">
        <v>393</v>
      </c>
      <c r="C13" s="1105" t="s">
        <v>393</v>
      </c>
      <c r="D13" s="1105" t="s">
        <v>393</v>
      </c>
      <c r="E13" s="1106" t="s">
        <v>393</v>
      </c>
      <c r="F13" s="1105" t="s">
        <v>393</v>
      </c>
      <c r="G13" s="1106" t="s">
        <v>393</v>
      </c>
      <c r="H13" s="1106" t="s">
        <v>393</v>
      </c>
      <c r="I13" s="1105" t="s">
        <v>393</v>
      </c>
      <c r="J13" s="1106" t="s">
        <v>393</v>
      </c>
      <c r="K13" s="1106" t="s">
        <v>393</v>
      </c>
      <c r="L13" s="1106" t="s">
        <v>393</v>
      </c>
      <c r="M13" s="1107" t="s">
        <v>393</v>
      </c>
    </row>
    <row r="14" spans="1:17">
      <c r="A14" s="1112" t="s">
        <v>456</v>
      </c>
      <c r="B14" s="1114" t="s">
        <v>393</v>
      </c>
      <c r="C14" s="1114" t="s">
        <v>393</v>
      </c>
      <c r="D14" s="1114" t="s">
        <v>393</v>
      </c>
      <c r="E14" s="1114" t="s">
        <v>393</v>
      </c>
      <c r="F14" s="1114" t="s">
        <v>393</v>
      </c>
      <c r="G14" s="1131" t="s">
        <v>393</v>
      </c>
      <c r="H14" s="1113" t="s">
        <v>393</v>
      </c>
      <c r="I14" s="1114" t="s">
        <v>393</v>
      </c>
      <c r="J14" s="1131" t="s">
        <v>393</v>
      </c>
      <c r="K14" s="1113" t="s">
        <v>393</v>
      </c>
      <c r="L14" s="1113" t="s">
        <v>393</v>
      </c>
      <c r="M14" s="1130" t="s">
        <v>393</v>
      </c>
    </row>
    <row r="15" spans="1:17">
      <c r="A15" s="1104"/>
      <c r="B15" s="1106"/>
      <c r="C15" s="1106"/>
      <c r="D15" s="1106"/>
      <c r="E15" s="1106"/>
      <c r="F15" s="1106"/>
      <c r="G15" s="1106"/>
      <c r="H15" s="1105"/>
      <c r="I15" s="1105"/>
      <c r="J15" s="1105"/>
      <c r="K15" s="1105"/>
      <c r="L15" s="1105"/>
      <c r="M15" s="1108"/>
    </row>
    <row r="16" spans="1:17">
      <c r="A16" s="1112" t="s">
        <v>457</v>
      </c>
      <c r="B16" s="1114" t="s">
        <v>393</v>
      </c>
      <c r="C16" s="1114" t="s">
        <v>393</v>
      </c>
      <c r="D16" s="1114" t="s">
        <v>393</v>
      </c>
      <c r="E16" s="1114" t="s">
        <v>393</v>
      </c>
      <c r="F16" s="1114" t="s">
        <v>393</v>
      </c>
      <c r="G16" s="1131" t="s">
        <v>393</v>
      </c>
      <c r="H16" s="1113" t="s">
        <v>393</v>
      </c>
      <c r="I16" s="1114" t="s">
        <v>393</v>
      </c>
      <c r="J16" s="1131" t="s">
        <v>393</v>
      </c>
      <c r="K16" s="1113" t="s">
        <v>393</v>
      </c>
      <c r="L16" s="1113" t="s">
        <v>393</v>
      </c>
      <c r="M16" s="1130" t="s">
        <v>393</v>
      </c>
    </row>
    <row r="17" spans="1:13">
      <c r="A17" s="1104"/>
      <c r="B17" s="1106"/>
      <c r="C17" s="1105"/>
      <c r="D17" s="1105"/>
      <c r="E17" s="1106"/>
      <c r="F17" s="1105"/>
      <c r="G17" s="1106"/>
      <c r="H17" s="1106"/>
      <c r="I17" s="1105"/>
      <c r="J17" s="1106"/>
      <c r="K17" s="1106"/>
      <c r="L17" s="1106"/>
      <c r="M17" s="1107"/>
    </row>
    <row r="18" spans="1:13">
      <c r="A18" s="1112" t="s">
        <v>458</v>
      </c>
      <c r="B18" s="1114">
        <v>19</v>
      </c>
      <c r="C18" s="1114" t="s">
        <v>393</v>
      </c>
      <c r="D18" s="1114">
        <v>19</v>
      </c>
      <c r="E18" s="1114">
        <v>19</v>
      </c>
      <c r="F18" s="1114" t="s">
        <v>393</v>
      </c>
      <c r="G18" s="1131" t="s">
        <v>393</v>
      </c>
      <c r="H18" s="1113">
        <v>2400</v>
      </c>
      <c r="I18" s="1114" t="s">
        <v>393</v>
      </c>
      <c r="J18" s="1131" t="s">
        <v>393</v>
      </c>
      <c r="K18" s="1113">
        <v>45</v>
      </c>
      <c r="L18" s="1113" t="s">
        <v>393</v>
      </c>
      <c r="M18" s="1130">
        <v>45</v>
      </c>
    </row>
    <row r="19" spans="1:13">
      <c r="A19" s="1104"/>
      <c r="B19" s="1106"/>
      <c r="C19" s="1105"/>
      <c r="D19" s="1105"/>
      <c r="E19" s="1106"/>
      <c r="F19" s="1105"/>
      <c r="G19" s="1106"/>
      <c r="H19" s="1106"/>
      <c r="I19" s="1105"/>
      <c r="J19" s="1106"/>
      <c r="K19" s="1111"/>
      <c r="L19" s="1106"/>
      <c r="M19" s="1107"/>
    </row>
    <row r="20" spans="1:13">
      <c r="A20" s="1104" t="s">
        <v>537</v>
      </c>
      <c r="B20" s="1106" t="s">
        <v>393</v>
      </c>
      <c r="C20" s="1105" t="s">
        <v>393</v>
      </c>
      <c r="D20" s="1105" t="s">
        <v>393</v>
      </c>
      <c r="E20" s="1106" t="s">
        <v>393</v>
      </c>
      <c r="F20" s="1105" t="s">
        <v>393</v>
      </c>
      <c r="G20" s="1106" t="s">
        <v>393</v>
      </c>
      <c r="H20" s="1106" t="s">
        <v>393</v>
      </c>
      <c r="I20" s="1105" t="s">
        <v>393</v>
      </c>
      <c r="J20" s="1106" t="s">
        <v>393</v>
      </c>
      <c r="K20" s="1106" t="s">
        <v>393</v>
      </c>
      <c r="L20" s="1106" t="s">
        <v>393</v>
      </c>
      <c r="M20" s="1107" t="s">
        <v>393</v>
      </c>
    </row>
    <row r="21" spans="1:13">
      <c r="A21" s="1104" t="s">
        <v>460</v>
      </c>
      <c r="B21" s="1105" t="s">
        <v>393</v>
      </c>
      <c r="C21" s="1105" t="s">
        <v>393</v>
      </c>
      <c r="D21" s="1105" t="s">
        <v>393</v>
      </c>
      <c r="E21" s="1105" t="s">
        <v>393</v>
      </c>
      <c r="F21" s="1105" t="s">
        <v>393</v>
      </c>
      <c r="G21" s="1105" t="s">
        <v>393</v>
      </c>
      <c r="H21" s="1105" t="s">
        <v>393</v>
      </c>
      <c r="I21" s="1105" t="s">
        <v>393</v>
      </c>
      <c r="J21" s="1105" t="s">
        <v>393</v>
      </c>
      <c r="K21" s="1105" t="s">
        <v>393</v>
      </c>
      <c r="L21" s="1105" t="s">
        <v>393</v>
      </c>
      <c r="M21" s="1107" t="s">
        <v>393</v>
      </c>
    </row>
    <row r="22" spans="1:13">
      <c r="A22" s="1104" t="s">
        <v>461</v>
      </c>
      <c r="B22" s="1106" t="s">
        <v>393</v>
      </c>
      <c r="C22" s="1105" t="s">
        <v>393</v>
      </c>
      <c r="D22" s="1105" t="s">
        <v>393</v>
      </c>
      <c r="E22" s="1106" t="s">
        <v>393</v>
      </c>
      <c r="F22" s="1105" t="s">
        <v>393</v>
      </c>
      <c r="G22" s="1105" t="s">
        <v>393</v>
      </c>
      <c r="H22" s="1106" t="s">
        <v>393</v>
      </c>
      <c r="I22" s="1105" t="s">
        <v>393</v>
      </c>
      <c r="J22" s="1111" t="s">
        <v>393</v>
      </c>
      <c r="K22" s="1111" t="s">
        <v>393</v>
      </c>
      <c r="L22" s="1111" t="s">
        <v>393</v>
      </c>
      <c r="M22" s="1107" t="s">
        <v>393</v>
      </c>
    </row>
    <row r="23" spans="1:13">
      <c r="A23" s="1112" t="s">
        <v>462</v>
      </c>
      <c r="B23" s="1114" t="s">
        <v>393</v>
      </c>
      <c r="C23" s="1114" t="s">
        <v>393</v>
      </c>
      <c r="D23" s="1114" t="s">
        <v>393</v>
      </c>
      <c r="E23" s="1114" t="s">
        <v>393</v>
      </c>
      <c r="F23" s="1114" t="s">
        <v>393</v>
      </c>
      <c r="G23" s="1131" t="s">
        <v>393</v>
      </c>
      <c r="H23" s="1113" t="s">
        <v>393</v>
      </c>
      <c r="I23" s="1114" t="s">
        <v>393</v>
      </c>
      <c r="J23" s="1131" t="s">
        <v>393</v>
      </c>
      <c r="K23" s="1113" t="s">
        <v>393</v>
      </c>
      <c r="L23" s="1113" t="s">
        <v>393</v>
      </c>
      <c r="M23" s="1130" t="s">
        <v>393</v>
      </c>
    </row>
    <row r="24" spans="1:13">
      <c r="A24" s="1104"/>
      <c r="B24" s="1105"/>
      <c r="C24" s="1105"/>
      <c r="D24" s="1105"/>
      <c r="E24" s="1105"/>
      <c r="F24" s="1105"/>
      <c r="G24" s="1105"/>
      <c r="H24" s="1105"/>
      <c r="I24" s="1105"/>
      <c r="J24" s="1105"/>
      <c r="K24" s="1105"/>
      <c r="L24" s="1105"/>
      <c r="M24" s="1107"/>
    </row>
    <row r="25" spans="1:13">
      <c r="A25" s="1112" t="s">
        <v>463</v>
      </c>
      <c r="B25" s="1114" t="s">
        <v>393</v>
      </c>
      <c r="C25" s="1114" t="s">
        <v>393</v>
      </c>
      <c r="D25" s="1114" t="s">
        <v>393</v>
      </c>
      <c r="E25" s="1114" t="s">
        <v>393</v>
      </c>
      <c r="F25" s="1114" t="s">
        <v>393</v>
      </c>
      <c r="G25" s="1131" t="s">
        <v>393</v>
      </c>
      <c r="H25" s="1113" t="s">
        <v>393</v>
      </c>
      <c r="I25" s="1114" t="s">
        <v>393</v>
      </c>
      <c r="J25" s="1131" t="s">
        <v>393</v>
      </c>
      <c r="K25" s="1113" t="s">
        <v>393</v>
      </c>
      <c r="L25" s="1113" t="s">
        <v>393</v>
      </c>
      <c r="M25" s="1130" t="s">
        <v>393</v>
      </c>
    </row>
    <row r="26" spans="1:13">
      <c r="A26" s="1104"/>
      <c r="B26" s="1111"/>
      <c r="C26" s="1105"/>
      <c r="D26" s="1105"/>
      <c r="E26" s="1111"/>
      <c r="F26" s="1105"/>
      <c r="G26" s="1106"/>
      <c r="H26" s="1111"/>
      <c r="I26" s="1105"/>
      <c r="J26" s="1106"/>
      <c r="K26" s="1111"/>
      <c r="L26" s="1106"/>
      <c r="M26" s="1107"/>
    </row>
    <row r="27" spans="1:13">
      <c r="A27" s="1112" t="s">
        <v>464</v>
      </c>
      <c r="B27" s="1113" t="s">
        <v>393</v>
      </c>
      <c r="C27" s="1113" t="s">
        <v>393</v>
      </c>
      <c r="D27" s="1113" t="s">
        <v>393</v>
      </c>
      <c r="E27" s="1113" t="s">
        <v>393</v>
      </c>
      <c r="F27" s="1113" t="s">
        <v>393</v>
      </c>
      <c r="G27" s="1113" t="s">
        <v>393</v>
      </c>
      <c r="H27" s="1114" t="s">
        <v>393</v>
      </c>
      <c r="I27" s="1114" t="s">
        <v>393</v>
      </c>
      <c r="J27" s="1114" t="s">
        <v>393</v>
      </c>
      <c r="K27" s="1114" t="s">
        <v>393</v>
      </c>
      <c r="L27" s="1114" t="s">
        <v>393</v>
      </c>
      <c r="M27" s="1115" t="s">
        <v>393</v>
      </c>
    </row>
    <row r="28" spans="1:13">
      <c r="A28" s="1104"/>
      <c r="B28" s="1106"/>
      <c r="C28" s="1106"/>
      <c r="D28" s="1106"/>
      <c r="E28" s="1106"/>
      <c r="F28" s="1106"/>
      <c r="G28" s="1106"/>
      <c r="H28" s="1106"/>
      <c r="I28" s="1106"/>
      <c r="J28" s="1106"/>
      <c r="K28" s="1106"/>
      <c r="L28" s="1106"/>
      <c r="M28" s="1108"/>
    </row>
    <row r="29" spans="1:13">
      <c r="A29" s="1104" t="s">
        <v>465</v>
      </c>
      <c r="B29" s="1106" t="s">
        <v>393</v>
      </c>
      <c r="C29" s="1105" t="s">
        <v>393</v>
      </c>
      <c r="D29" s="1105" t="s">
        <v>393</v>
      </c>
      <c r="E29" s="1106" t="s">
        <v>393</v>
      </c>
      <c r="F29" s="1105" t="s">
        <v>393</v>
      </c>
      <c r="G29" s="1106" t="s">
        <v>393</v>
      </c>
      <c r="H29" s="1106" t="s">
        <v>1529</v>
      </c>
      <c r="I29" s="1105" t="s">
        <v>393</v>
      </c>
      <c r="J29" s="1106" t="s">
        <v>393</v>
      </c>
      <c r="K29" s="1106" t="s">
        <v>393</v>
      </c>
      <c r="L29" s="1106" t="s">
        <v>393</v>
      </c>
      <c r="M29" s="1107" t="s">
        <v>393</v>
      </c>
    </row>
    <row r="30" spans="1:13">
      <c r="A30" s="1104" t="s">
        <v>466</v>
      </c>
      <c r="B30" s="1105" t="s">
        <v>393</v>
      </c>
      <c r="C30" s="1105" t="s">
        <v>393</v>
      </c>
      <c r="D30" s="1105" t="s">
        <v>393</v>
      </c>
      <c r="E30" s="1105" t="s">
        <v>393</v>
      </c>
      <c r="F30" s="1105" t="s">
        <v>393</v>
      </c>
      <c r="G30" s="1105" t="s">
        <v>393</v>
      </c>
      <c r="H30" s="1105" t="s">
        <v>393</v>
      </c>
      <c r="I30" s="1105" t="s">
        <v>393</v>
      </c>
      <c r="J30" s="1105" t="s">
        <v>393</v>
      </c>
      <c r="K30" s="1105" t="s">
        <v>393</v>
      </c>
      <c r="L30" s="1105" t="s">
        <v>393</v>
      </c>
      <c r="M30" s="1107" t="s">
        <v>393</v>
      </c>
    </row>
    <row r="31" spans="1:13">
      <c r="A31" s="1104" t="s">
        <v>467</v>
      </c>
      <c r="B31" s="1105" t="s">
        <v>393</v>
      </c>
      <c r="C31" s="1105" t="s">
        <v>393</v>
      </c>
      <c r="D31" s="1105" t="s">
        <v>393</v>
      </c>
      <c r="E31" s="1105" t="s">
        <v>393</v>
      </c>
      <c r="F31" s="1105" t="s">
        <v>393</v>
      </c>
      <c r="G31" s="1105" t="s">
        <v>393</v>
      </c>
      <c r="H31" s="1105" t="s">
        <v>1529</v>
      </c>
      <c r="I31" s="1105" t="s">
        <v>393</v>
      </c>
      <c r="J31" s="1105" t="s">
        <v>393</v>
      </c>
      <c r="K31" s="1105" t="s">
        <v>393</v>
      </c>
      <c r="L31" s="1105" t="s">
        <v>393</v>
      </c>
      <c r="M31" s="1107" t="s">
        <v>393</v>
      </c>
    </row>
    <row r="32" spans="1:13">
      <c r="A32" s="1112" t="s">
        <v>468</v>
      </c>
      <c r="B32" s="1113" t="s">
        <v>393</v>
      </c>
      <c r="C32" s="1113" t="s">
        <v>393</v>
      </c>
      <c r="D32" s="1113" t="s">
        <v>393</v>
      </c>
      <c r="E32" s="1113" t="s">
        <v>393</v>
      </c>
      <c r="F32" s="1113" t="s">
        <v>393</v>
      </c>
      <c r="G32" s="1113" t="s">
        <v>393</v>
      </c>
      <c r="H32" s="1114" t="s">
        <v>393</v>
      </c>
      <c r="I32" s="1114" t="s">
        <v>393</v>
      </c>
      <c r="J32" s="1114" t="s">
        <v>393</v>
      </c>
      <c r="K32" s="1114" t="s">
        <v>393</v>
      </c>
      <c r="L32" s="1114" t="s">
        <v>393</v>
      </c>
      <c r="M32" s="1115" t="s">
        <v>393</v>
      </c>
    </row>
    <row r="33" spans="1:13">
      <c r="A33" s="1104"/>
      <c r="B33" s="1105"/>
      <c r="C33" s="1105"/>
      <c r="D33" s="1105"/>
      <c r="E33" s="1105"/>
      <c r="F33" s="1105"/>
      <c r="G33" s="1105"/>
      <c r="H33" s="1105"/>
      <c r="I33" s="1105"/>
      <c r="J33" s="1105"/>
      <c r="K33" s="1105"/>
      <c r="L33" s="1105"/>
      <c r="M33" s="1107"/>
    </row>
    <row r="34" spans="1:13">
      <c r="A34" s="1104" t="s">
        <v>469</v>
      </c>
      <c r="B34" s="1105" t="s">
        <v>393</v>
      </c>
      <c r="C34" s="1105" t="s">
        <v>393</v>
      </c>
      <c r="D34" s="1105" t="s">
        <v>393</v>
      </c>
      <c r="E34" s="1105" t="s">
        <v>393</v>
      </c>
      <c r="F34" s="1105" t="s">
        <v>393</v>
      </c>
      <c r="G34" s="1105" t="s">
        <v>393</v>
      </c>
      <c r="H34" s="1105" t="s">
        <v>393</v>
      </c>
      <c r="I34" s="1105" t="s">
        <v>393</v>
      </c>
      <c r="J34" s="1105" t="s">
        <v>393</v>
      </c>
      <c r="K34" s="1105" t="s">
        <v>393</v>
      </c>
      <c r="L34" s="1105" t="s">
        <v>393</v>
      </c>
      <c r="M34" s="1107" t="s">
        <v>393</v>
      </c>
    </row>
    <row r="35" spans="1:13">
      <c r="A35" s="1104" t="s">
        <v>470</v>
      </c>
      <c r="B35" s="1105" t="s">
        <v>393</v>
      </c>
      <c r="C35" s="1105" t="s">
        <v>393</v>
      </c>
      <c r="D35" s="1105" t="s">
        <v>393</v>
      </c>
      <c r="E35" s="1105" t="s">
        <v>393</v>
      </c>
      <c r="F35" s="1105" t="s">
        <v>393</v>
      </c>
      <c r="G35" s="1105" t="s">
        <v>393</v>
      </c>
      <c r="H35" s="1105" t="s">
        <v>393</v>
      </c>
      <c r="I35" s="1105" t="s">
        <v>393</v>
      </c>
      <c r="J35" s="1105" t="s">
        <v>393</v>
      </c>
      <c r="K35" s="1105" t="s">
        <v>393</v>
      </c>
      <c r="L35" s="1105" t="s">
        <v>393</v>
      </c>
      <c r="M35" s="1107" t="s">
        <v>393</v>
      </c>
    </row>
    <row r="36" spans="1:13">
      <c r="A36" s="1104" t="s">
        <v>471</v>
      </c>
      <c r="B36" s="1105" t="s">
        <v>393</v>
      </c>
      <c r="C36" s="1105" t="s">
        <v>393</v>
      </c>
      <c r="D36" s="1105" t="s">
        <v>393</v>
      </c>
      <c r="E36" s="1105" t="s">
        <v>393</v>
      </c>
      <c r="F36" s="1105" t="s">
        <v>393</v>
      </c>
      <c r="G36" s="1105" t="s">
        <v>393</v>
      </c>
      <c r="H36" s="1105" t="s">
        <v>393</v>
      </c>
      <c r="I36" s="1105" t="s">
        <v>393</v>
      </c>
      <c r="J36" s="1105" t="s">
        <v>393</v>
      </c>
      <c r="K36" s="1105" t="s">
        <v>393</v>
      </c>
      <c r="L36" s="1105" t="s">
        <v>393</v>
      </c>
      <c r="M36" s="1107" t="s">
        <v>393</v>
      </c>
    </row>
    <row r="37" spans="1:13">
      <c r="A37" s="1104" t="s">
        <v>472</v>
      </c>
      <c r="B37" s="1105" t="s">
        <v>393</v>
      </c>
      <c r="C37" s="1105" t="s">
        <v>393</v>
      </c>
      <c r="D37" s="1105" t="s">
        <v>393</v>
      </c>
      <c r="E37" s="1105" t="s">
        <v>393</v>
      </c>
      <c r="F37" s="1105" t="s">
        <v>393</v>
      </c>
      <c r="G37" s="1105" t="s">
        <v>393</v>
      </c>
      <c r="H37" s="1105" t="s">
        <v>393</v>
      </c>
      <c r="I37" s="1105" t="s">
        <v>393</v>
      </c>
      <c r="J37" s="1105" t="s">
        <v>393</v>
      </c>
      <c r="K37" s="1105" t="s">
        <v>393</v>
      </c>
      <c r="L37" s="1105" t="s">
        <v>393</v>
      </c>
      <c r="M37" s="1107" t="s">
        <v>393</v>
      </c>
    </row>
    <row r="38" spans="1:13">
      <c r="A38" s="1112" t="s">
        <v>473</v>
      </c>
      <c r="B38" s="1113" t="s">
        <v>393</v>
      </c>
      <c r="C38" s="1113" t="s">
        <v>393</v>
      </c>
      <c r="D38" s="1113" t="s">
        <v>393</v>
      </c>
      <c r="E38" s="1113" t="s">
        <v>393</v>
      </c>
      <c r="F38" s="1113" t="s">
        <v>393</v>
      </c>
      <c r="G38" s="1113" t="s">
        <v>393</v>
      </c>
      <c r="H38" s="1114" t="s">
        <v>393</v>
      </c>
      <c r="I38" s="1114" t="s">
        <v>393</v>
      </c>
      <c r="J38" s="1114" t="s">
        <v>393</v>
      </c>
      <c r="K38" s="1114" t="s">
        <v>393</v>
      </c>
      <c r="L38" s="1114" t="s">
        <v>393</v>
      </c>
      <c r="M38" s="1115" t="s">
        <v>393</v>
      </c>
    </row>
    <row r="39" spans="1:13">
      <c r="A39" s="1104"/>
      <c r="B39" s="1105"/>
      <c r="C39" s="1105"/>
      <c r="D39" s="1105"/>
      <c r="E39" s="1105"/>
      <c r="F39" s="1105"/>
      <c r="G39" s="1105"/>
      <c r="H39" s="1105"/>
      <c r="I39" s="1105"/>
      <c r="J39" s="1105"/>
      <c r="K39" s="1105"/>
      <c r="L39" s="1105"/>
      <c r="M39" s="1107"/>
    </row>
    <row r="40" spans="1:13">
      <c r="A40" s="1112" t="s">
        <v>474</v>
      </c>
      <c r="B40" s="1113" t="s">
        <v>393</v>
      </c>
      <c r="C40" s="1113" t="s">
        <v>393</v>
      </c>
      <c r="D40" s="1113" t="s">
        <v>393</v>
      </c>
      <c r="E40" s="1113" t="s">
        <v>393</v>
      </c>
      <c r="F40" s="1113" t="s">
        <v>393</v>
      </c>
      <c r="G40" s="1113" t="s">
        <v>393</v>
      </c>
      <c r="H40" s="1114" t="s">
        <v>393</v>
      </c>
      <c r="I40" s="1114" t="s">
        <v>393</v>
      </c>
      <c r="J40" s="1114" t="s">
        <v>393</v>
      </c>
      <c r="K40" s="1114" t="s">
        <v>393</v>
      </c>
      <c r="L40" s="1114" t="s">
        <v>393</v>
      </c>
      <c r="M40" s="1115" t="s">
        <v>393</v>
      </c>
    </row>
    <row r="41" spans="1:13">
      <c r="A41" s="1104"/>
      <c r="B41" s="1105"/>
      <c r="C41" s="1105"/>
      <c r="D41" s="1105"/>
      <c r="E41" s="1105"/>
      <c r="F41" s="1105"/>
      <c r="G41" s="1105"/>
      <c r="H41" s="1105"/>
      <c r="I41" s="1105"/>
      <c r="J41" s="1105"/>
      <c r="K41" s="1105"/>
      <c r="L41" s="1105"/>
      <c r="M41" s="1107"/>
    </row>
    <row r="42" spans="1:13">
      <c r="A42" s="1104" t="s">
        <v>538</v>
      </c>
      <c r="B42" s="1105" t="s">
        <v>393</v>
      </c>
      <c r="C42" s="1105" t="s">
        <v>393</v>
      </c>
      <c r="D42" s="1105" t="s">
        <v>393</v>
      </c>
      <c r="E42" s="1105" t="s">
        <v>393</v>
      </c>
      <c r="F42" s="1105" t="s">
        <v>393</v>
      </c>
      <c r="G42" s="1105" t="s">
        <v>393</v>
      </c>
      <c r="H42" s="1105" t="s">
        <v>393</v>
      </c>
      <c r="I42" s="1105" t="s">
        <v>393</v>
      </c>
      <c r="J42" s="1105" t="s">
        <v>393</v>
      </c>
      <c r="K42" s="1105" t="s">
        <v>393</v>
      </c>
      <c r="L42" s="1105" t="s">
        <v>393</v>
      </c>
      <c r="M42" s="1107" t="s">
        <v>393</v>
      </c>
    </row>
    <row r="43" spans="1:13">
      <c r="A43" s="1104" t="s">
        <v>476</v>
      </c>
      <c r="B43" s="1105" t="s">
        <v>393</v>
      </c>
      <c r="C43" s="1105" t="s">
        <v>393</v>
      </c>
      <c r="D43" s="1105" t="s">
        <v>393</v>
      </c>
      <c r="E43" s="1105" t="s">
        <v>393</v>
      </c>
      <c r="F43" s="1105" t="s">
        <v>393</v>
      </c>
      <c r="G43" s="1105" t="s">
        <v>393</v>
      </c>
      <c r="H43" s="1105" t="s">
        <v>393</v>
      </c>
      <c r="I43" s="1105" t="s">
        <v>393</v>
      </c>
      <c r="J43" s="1105" t="s">
        <v>393</v>
      </c>
      <c r="K43" s="1105" t="s">
        <v>393</v>
      </c>
      <c r="L43" s="1105" t="s">
        <v>393</v>
      </c>
      <c r="M43" s="1107" t="s">
        <v>393</v>
      </c>
    </row>
    <row r="44" spans="1:13">
      <c r="A44" s="1104" t="s">
        <v>477</v>
      </c>
      <c r="B44" s="1105" t="s">
        <v>393</v>
      </c>
      <c r="C44" s="1105" t="s">
        <v>393</v>
      </c>
      <c r="D44" s="1105" t="s">
        <v>393</v>
      </c>
      <c r="E44" s="1105" t="s">
        <v>393</v>
      </c>
      <c r="F44" s="1105" t="s">
        <v>393</v>
      </c>
      <c r="G44" s="1105" t="s">
        <v>393</v>
      </c>
      <c r="H44" s="1105" t="s">
        <v>393</v>
      </c>
      <c r="I44" s="1105" t="s">
        <v>393</v>
      </c>
      <c r="J44" s="1105" t="s">
        <v>393</v>
      </c>
      <c r="K44" s="1105" t="s">
        <v>393</v>
      </c>
      <c r="L44" s="1105" t="s">
        <v>393</v>
      </c>
      <c r="M44" s="1107" t="s">
        <v>393</v>
      </c>
    </row>
    <row r="45" spans="1:13">
      <c r="A45" s="1104" t="s">
        <v>478</v>
      </c>
      <c r="B45" s="1105" t="s">
        <v>393</v>
      </c>
      <c r="C45" s="1105" t="s">
        <v>393</v>
      </c>
      <c r="D45" s="1105" t="s">
        <v>393</v>
      </c>
      <c r="E45" s="1105" t="s">
        <v>393</v>
      </c>
      <c r="F45" s="1105" t="s">
        <v>393</v>
      </c>
      <c r="G45" s="1105" t="s">
        <v>393</v>
      </c>
      <c r="H45" s="1105" t="s">
        <v>393</v>
      </c>
      <c r="I45" s="1105" t="s">
        <v>393</v>
      </c>
      <c r="J45" s="1105" t="s">
        <v>393</v>
      </c>
      <c r="K45" s="1105" t="s">
        <v>393</v>
      </c>
      <c r="L45" s="1105" t="s">
        <v>393</v>
      </c>
      <c r="M45" s="1107" t="s">
        <v>393</v>
      </c>
    </row>
    <row r="46" spans="1:13">
      <c r="A46" s="1104" t="s">
        <v>479</v>
      </c>
      <c r="B46" s="1105" t="s">
        <v>393</v>
      </c>
      <c r="C46" s="1105" t="s">
        <v>393</v>
      </c>
      <c r="D46" s="1105" t="s">
        <v>393</v>
      </c>
      <c r="E46" s="1105" t="s">
        <v>393</v>
      </c>
      <c r="F46" s="1105" t="s">
        <v>393</v>
      </c>
      <c r="G46" s="1105" t="s">
        <v>393</v>
      </c>
      <c r="H46" s="1105" t="s">
        <v>393</v>
      </c>
      <c r="I46" s="1105" t="s">
        <v>393</v>
      </c>
      <c r="J46" s="1105" t="s">
        <v>393</v>
      </c>
      <c r="K46" s="1105" t="s">
        <v>393</v>
      </c>
      <c r="L46" s="1105" t="s">
        <v>393</v>
      </c>
      <c r="M46" s="1107" t="s">
        <v>393</v>
      </c>
    </row>
    <row r="47" spans="1:13">
      <c r="A47" s="1104" t="s">
        <v>480</v>
      </c>
      <c r="B47" s="1105" t="s">
        <v>393</v>
      </c>
      <c r="C47" s="1105" t="s">
        <v>393</v>
      </c>
      <c r="D47" s="1105" t="s">
        <v>393</v>
      </c>
      <c r="E47" s="1105" t="s">
        <v>393</v>
      </c>
      <c r="F47" s="1105" t="s">
        <v>393</v>
      </c>
      <c r="G47" s="1105" t="s">
        <v>393</v>
      </c>
      <c r="H47" s="1105" t="s">
        <v>393</v>
      </c>
      <c r="I47" s="1105" t="s">
        <v>393</v>
      </c>
      <c r="J47" s="1105" t="s">
        <v>393</v>
      </c>
      <c r="K47" s="1105" t="s">
        <v>393</v>
      </c>
      <c r="L47" s="1105" t="s">
        <v>393</v>
      </c>
      <c r="M47" s="1107" t="s">
        <v>393</v>
      </c>
    </row>
    <row r="48" spans="1:13">
      <c r="A48" s="1104" t="s">
        <v>481</v>
      </c>
      <c r="B48" s="1105" t="s">
        <v>393</v>
      </c>
      <c r="C48" s="1105" t="s">
        <v>393</v>
      </c>
      <c r="D48" s="1105" t="s">
        <v>393</v>
      </c>
      <c r="E48" s="1105" t="s">
        <v>393</v>
      </c>
      <c r="F48" s="1105" t="s">
        <v>393</v>
      </c>
      <c r="G48" s="1105" t="s">
        <v>393</v>
      </c>
      <c r="H48" s="1105" t="s">
        <v>393</v>
      </c>
      <c r="I48" s="1105" t="s">
        <v>393</v>
      </c>
      <c r="J48" s="1105" t="s">
        <v>393</v>
      </c>
      <c r="K48" s="1105" t="s">
        <v>393</v>
      </c>
      <c r="L48" s="1105" t="s">
        <v>393</v>
      </c>
      <c r="M48" s="1107" t="s">
        <v>393</v>
      </c>
    </row>
    <row r="49" spans="1:13">
      <c r="A49" s="1104" t="s">
        <v>482</v>
      </c>
      <c r="B49" s="1105" t="s">
        <v>393</v>
      </c>
      <c r="C49" s="1105" t="s">
        <v>393</v>
      </c>
      <c r="D49" s="1105" t="s">
        <v>393</v>
      </c>
      <c r="E49" s="1105" t="s">
        <v>393</v>
      </c>
      <c r="F49" s="1105" t="s">
        <v>393</v>
      </c>
      <c r="G49" s="1105" t="s">
        <v>393</v>
      </c>
      <c r="H49" s="1105" t="s">
        <v>393</v>
      </c>
      <c r="I49" s="1105" t="s">
        <v>393</v>
      </c>
      <c r="J49" s="1105" t="s">
        <v>393</v>
      </c>
      <c r="K49" s="1105" t="s">
        <v>393</v>
      </c>
      <c r="L49" s="1105" t="s">
        <v>393</v>
      </c>
      <c r="M49" s="1107" t="s">
        <v>393</v>
      </c>
    </row>
    <row r="50" spans="1:13">
      <c r="A50" s="1104" t="s">
        <v>483</v>
      </c>
      <c r="B50" s="1105" t="s">
        <v>393</v>
      </c>
      <c r="C50" s="1105" t="s">
        <v>393</v>
      </c>
      <c r="D50" s="1105" t="s">
        <v>393</v>
      </c>
      <c r="E50" s="1105" t="s">
        <v>393</v>
      </c>
      <c r="F50" s="1105" t="s">
        <v>393</v>
      </c>
      <c r="G50" s="1105" t="s">
        <v>393</v>
      </c>
      <c r="H50" s="1105" t="s">
        <v>393</v>
      </c>
      <c r="I50" s="1105" t="s">
        <v>393</v>
      </c>
      <c r="J50" s="1105" t="s">
        <v>393</v>
      </c>
      <c r="K50" s="1105" t="s">
        <v>393</v>
      </c>
      <c r="L50" s="1105" t="s">
        <v>393</v>
      </c>
      <c r="M50" s="1107" t="s">
        <v>393</v>
      </c>
    </row>
    <row r="51" spans="1:13">
      <c r="A51" s="1112" t="s">
        <v>484</v>
      </c>
      <c r="B51" s="1113" t="s">
        <v>393</v>
      </c>
      <c r="C51" s="1113" t="s">
        <v>393</v>
      </c>
      <c r="D51" s="1113" t="s">
        <v>393</v>
      </c>
      <c r="E51" s="1113" t="s">
        <v>393</v>
      </c>
      <c r="F51" s="1113" t="s">
        <v>393</v>
      </c>
      <c r="G51" s="1113" t="s">
        <v>393</v>
      </c>
      <c r="H51" s="1114" t="s">
        <v>393</v>
      </c>
      <c r="I51" s="1114" t="s">
        <v>393</v>
      </c>
      <c r="J51" s="1114" t="s">
        <v>393</v>
      </c>
      <c r="K51" s="1114" t="s">
        <v>393</v>
      </c>
      <c r="L51" s="1114" t="s">
        <v>393</v>
      </c>
      <c r="M51" s="1115" t="s">
        <v>393</v>
      </c>
    </row>
    <row r="52" spans="1:13">
      <c r="A52" s="1104"/>
      <c r="B52" s="1105"/>
      <c r="C52" s="1105"/>
      <c r="D52" s="1105"/>
      <c r="E52" s="1105"/>
      <c r="F52" s="1105"/>
      <c r="G52" s="1105"/>
      <c r="H52" s="1105"/>
      <c r="I52" s="1105"/>
      <c r="J52" s="1105"/>
      <c r="K52" s="1105"/>
      <c r="L52" s="1105"/>
      <c r="M52" s="1107"/>
    </row>
    <row r="53" spans="1:13">
      <c r="A53" s="1112" t="s">
        <v>485</v>
      </c>
      <c r="B53" s="1114" t="s">
        <v>393</v>
      </c>
      <c r="C53" s="1114" t="s">
        <v>393</v>
      </c>
      <c r="D53" s="1114" t="s">
        <v>393</v>
      </c>
      <c r="E53" s="1114" t="s">
        <v>393</v>
      </c>
      <c r="F53" s="1114" t="s">
        <v>393</v>
      </c>
      <c r="G53" s="1131" t="s">
        <v>393</v>
      </c>
      <c r="H53" s="1113" t="s">
        <v>393</v>
      </c>
      <c r="I53" s="1114" t="s">
        <v>393</v>
      </c>
      <c r="J53" s="1131" t="s">
        <v>393</v>
      </c>
      <c r="K53" s="1113" t="s">
        <v>393</v>
      </c>
      <c r="L53" s="1113" t="s">
        <v>393</v>
      </c>
      <c r="M53" s="1130" t="s">
        <v>393</v>
      </c>
    </row>
    <row r="54" spans="1:13">
      <c r="A54" s="1104"/>
      <c r="B54" s="1105"/>
      <c r="C54" s="1105"/>
      <c r="D54" s="1105"/>
      <c r="E54" s="1105"/>
      <c r="F54" s="1105"/>
      <c r="G54" s="1105"/>
      <c r="H54" s="1105"/>
      <c r="I54" s="1105"/>
      <c r="J54" s="1105"/>
      <c r="K54" s="1105"/>
      <c r="L54" s="1105"/>
      <c r="M54" s="1107"/>
    </row>
    <row r="55" spans="1:13">
      <c r="A55" s="1104" t="s">
        <v>486</v>
      </c>
      <c r="B55" s="1105" t="s">
        <v>393</v>
      </c>
      <c r="C55" s="1105" t="s">
        <v>393</v>
      </c>
      <c r="D55" s="1105" t="s">
        <v>393</v>
      </c>
      <c r="E55" s="1105" t="s">
        <v>393</v>
      </c>
      <c r="F55" s="1105" t="s">
        <v>393</v>
      </c>
      <c r="G55" s="1105" t="s">
        <v>393</v>
      </c>
      <c r="H55" s="1105" t="s">
        <v>393</v>
      </c>
      <c r="I55" s="1105" t="s">
        <v>393</v>
      </c>
      <c r="J55" s="1105" t="s">
        <v>393</v>
      </c>
      <c r="K55" s="1105" t="s">
        <v>393</v>
      </c>
      <c r="L55" s="1105" t="s">
        <v>393</v>
      </c>
      <c r="M55" s="1107" t="s">
        <v>393</v>
      </c>
    </row>
    <row r="56" spans="1:13">
      <c r="A56" s="1104" t="s">
        <v>487</v>
      </c>
      <c r="B56" s="1105" t="s">
        <v>393</v>
      </c>
      <c r="C56" s="1105" t="s">
        <v>393</v>
      </c>
      <c r="D56" s="1105" t="s">
        <v>393</v>
      </c>
      <c r="E56" s="1105" t="s">
        <v>393</v>
      </c>
      <c r="F56" s="1105" t="s">
        <v>393</v>
      </c>
      <c r="G56" s="1105" t="s">
        <v>393</v>
      </c>
      <c r="H56" s="1105" t="s">
        <v>393</v>
      </c>
      <c r="I56" s="1105" t="s">
        <v>393</v>
      </c>
      <c r="J56" s="1105" t="s">
        <v>393</v>
      </c>
      <c r="K56" s="1105" t="s">
        <v>393</v>
      </c>
      <c r="L56" s="1105" t="s">
        <v>393</v>
      </c>
      <c r="M56" s="1107" t="s">
        <v>393</v>
      </c>
    </row>
    <row r="57" spans="1:13">
      <c r="A57" s="1104" t="s">
        <v>488</v>
      </c>
      <c r="B57" s="1105" t="s">
        <v>393</v>
      </c>
      <c r="C57" s="1105" t="s">
        <v>393</v>
      </c>
      <c r="D57" s="1105" t="s">
        <v>393</v>
      </c>
      <c r="E57" s="1105" t="s">
        <v>393</v>
      </c>
      <c r="F57" s="1105" t="s">
        <v>393</v>
      </c>
      <c r="G57" s="1105" t="s">
        <v>393</v>
      </c>
      <c r="H57" s="1105" t="s">
        <v>393</v>
      </c>
      <c r="I57" s="1105" t="s">
        <v>393</v>
      </c>
      <c r="J57" s="1105" t="s">
        <v>393</v>
      </c>
      <c r="K57" s="1105" t="s">
        <v>393</v>
      </c>
      <c r="L57" s="1105" t="s">
        <v>393</v>
      </c>
      <c r="M57" s="1107" t="s">
        <v>393</v>
      </c>
    </row>
    <row r="58" spans="1:13">
      <c r="A58" s="1104" t="s">
        <v>489</v>
      </c>
      <c r="B58" s="1105" t="s">
        <v>393</v>
      </c>
      <c r="C58" s="1105" t="s">
        <v>393</v>
      </c>
      <c r="D58" s="1105" t="s">
        <v>393</v>
      </c>
      <c r="E58" s="1105" t="s">
        <v>393</v>
      </c>
      <c r="F58" s="1105" t="s">
        <v>393</v>
      </c>
      <c r="G58" s="1105" t="s">
        <v>393</v>
      </c>
      <c r="H58" s="1105" t="s">
        <v>393</v>
      </c>
      <c r="I58" s="1105" t="s">
        <v>393</v>
      </c>
      <c r="J58" s="1105" t="s">
        <v>393</v>
      </c>
      <c r="K58" s="1105" t="s">
        <v>393</v>
      </c>
      <c r="L58" s="1105" t="s">
        <v>393</v>
      </c>
      <c r="M58" s="1107" t="s">
        <v>393</v>
      </c>
    </row>
    <row r="59" spans="1:13">
      <c r="A59" s="1104" t="s">
        <v>490</v>
      </c>
      <c r="B59" s="1105" t="s">
        <v>393</v>
      </c>
      <c r="C59" s="1105" t="s">
        <v>393</v>
      </c>
      <c r="D59" s="1105" t="s">
        <v>393</v>
      </c>
      <c r="E59" s="1105" t="s">
        <v>393</v>
      </c>
      <c r="F59" s="1105" t="s">
        <v>393</v>
      </c>
      <c r="G59" s="1105" t="s">
        <v>393</v>
      </c>
      <c r="H59" s="1105" t="s">
        <v>393</v>
      </c>
      <c r="I59" s="1105" t="s">
        <v>393</v>
      </c>
      <c r="J59" s="1105" t="s">
        <v>393</v>
      </c>
      <c r="K59" s="1105" t="s">
        <v>393</v>
      </c>
      <c r="L59" s="1105" t="s">
        <v>393</v>
      </c>
      <c r="M59" s="1107" t="s">
        <v>393</v>
      </c>
    </row>
    <row r="60" spans="1:13">
      <c r="A60" s="1112" t="s">
        <v>565</v>
      </c>
      <c r="B60" s="1113" t="s">
        <v>393</v>
      </c>
      <c r="C60" s="1113" t="s">
        <v>393</v>
      </c>
      <c r="D60" s="1113" t="s">
        <v>393</v>
      </c>
      <c r="E60" s="1113" t="s">
        <v>393</v>
      </c>
      <c r="F60" s="1113" t="s">
        <v>393</v>
      </c>
      <c r="G60" s="1113" t="s">
        <v>393</v>
      </c>
      <c r="H60" s="1114" t="s">
        <v>393</v>
      </c>
      <c r="I60" s="1114" t="s">
        <v>393</v>
      </c>
      <c r="J60" s="1114" t="s">
        <v>393</v>
      </c>
      <c r="K60" s="1114" t="s">
        <v>393</v>
      </c>
      <c r="L60" s="1114" t="s">
        <v>393</v>
      </c>
      <c r="M60" s="1115" t="s">
        <v>393</v>
      </c>
    </row>
    <row r="61" spans="1:13">
      <c r="A61" s="1104"/>
      <c r="B61" s="1105"/>
      <c r="C61" s="1105"/>
      <c r="D61" s="1105"/>
      <c r="E61" s="1105"/>
      <c r="F61" s="1105"/>
      <c r="G61" s="1105"/>
      <c r="H61" s="1105"/>
      <c r="I61" s="1105"/>
      <c r="J61" s="1105"/>
      <c r="K61" s="1105"/>
      <c r="L61" s="1105"/>
      <c r="M61" s="1107"/>
    </row>
    <row r="62" spans="1:13">
      <c r="A62" s="1104" t="s">
        <v>492</v>
      </c>
      <c r="B62" s="1105" t="s">
        <v>393</v>
      </c>
      <c r="C62" s="1105" t="s">
        <v>393</v>
      </c>
      <c r="D62" s="1105" t="s">
        <v>393</v>
      </c>
      <c r="E62" s="1105" t="s">
        <v>393</v>
      </c>
      <c r="F62" s="1105" t="s">
        <v>393</v>
      </c>
      <c r="G62" s="1105" t="s">
        <v>393</v>
      </c>
      <c r="H62" s="1105" t="s">
        <v>393</v>
      </c>
      <c r="I62" s="1105" t="s">
        <v>393</v>
      </c>
      <c r="J62" s="1105" t="s">
        <v>393</v>
      </c>
      <c r="K62" s="1105" t="s">
        <v>393</v>
      </c>
      <c r="L62" s="1105" t="s">
        <v>393</v>
      </c>
      <c r="M62" s="1107" t="s">
        <v>393</v>
      </c>
    </row>
    <row r="63" spans="1:13">
      <c r="A63" s="1104" t="s">
        <v>493</v>
      </c>
      <c r="B63" s="1105" t="s">
        <v>393</v>
      </c>
      <c r="C63" s="1105" t="s">
        <v>393</v>
      </c>
      <c r="D63" s="1105" t="s">
        <v>393</v>
      </c>
      <c r="E63" s="1105" t="s">
        <v>393</v>
      </c>
      <c r="F63" s="1105" t="s">
        <v>393</v>
      </c>
      <c r="G63" s="1105" t="s">
        <v>393</v>
      </c>
      <c r="H63" s="1105" t="s">
        <v>393</v>
      </c>
      <c r="I63" s="1105" t="s">
        <v>393</v>
      </c>
      <c r="J63" s="1105" t="s">
        <v>393</v>
      </c>
      <c r="K63" s="1105" t="s">
        <v>393</v>
      </c>
      <c r="L63" s="1105" t="s">
        <v>393</v>
      </c>
      <c r="M63" s="1107" t="s">
        <v>393</v>
      </c>
    </row>
    <row r="64" spans="1:13">
      <c r="A64" s="1104" t="s">
        <v>494</v>
      </c>
      <c r="B64" s="1105">
        <v>662</v>
      </c>
      <c r="C64" s="1105">
        <v>799</v>
      </c>
      <c r="D64" s="1105">
        <v>1461</v>
      </c>
      <c r="E64" s="1105">
        <v>662</v>
      </c>
      <c r="F64" s="1105">
        <v>799</v>
      </c>
      <c r="G64" s="1105" t="s">
        <v>393</v>
      </c>
      <c r="H64" s="1105">
        <v>250</v>
      </c>
      <c r="I64" s="1105">
        <v>1750</v>
      </c>
      <c r="J64" s="1105" t="s">
        <v>393</v>
      </c>
      <c r="K64" s="1105">
        <v>1564</v>
      </c>
      <c r="L64" s="1105" t="s">
        <v>393</v>
      </c>
      <c r="M64" s="1107">
        <v>1564</v>
      </c>
    </row>
    <row r="65" spans="1:13">
      <c r="A65" s="1112" t="s">
        <v>495</v>
      </c>
      <c r="B65" s="1113">
        <v>662</v>
      </c>
      <c r="C65" s="1113">
        <v>799</v>
      </c>
      <c r="D65" s="1113">
        <v>1461</v>
      </c>
      <c r="E65" s="1113">
        <v>662</v>
      </c>
      <c r="F65" s="1113">
        <v>799</v>
      </c>
      <c r="G65" s="1113" t="s">
        <v>393</v>
      </c>
      <c r="H65" s="1114">
        <v>250</v>
      </c>
      <c r="I65" s="1114">
        <v>1750</v>
      </c>
      <c r="J65" s="1114" t="s">
        <v>393</v>
      </c>
      <c r="K65" s="1114">
        <v>1564</v>
      </c>
      <c r="L65" s="1114" t="s">
        <v>393</v>
      </c>
      <c r="M65" s="1115">
        <v>1564</v>
      </c>
    </row>
    <row r="66" spans="1:13">
      <c r="A66" s="1104"/>
      <c r="B66" s="1105"/>
      <c r="C66" s="1105"/>
      <c r="D66" s="1105"/>
      <c r="E66" s="1105"/>
      <c r="F66" s="1105"/>
      <c r="G66" s="1105"/>
      <c r="H66" s="1105"/>
      <c r="I66" s="1105"/>
      <c r="J66" s="1105"/>
      <c r="K66" s="1105"/>
      <c r="L66" s="1105"/>
      <c r="M66" s="1107"/>
    </row>
    <row r="67" spans="1:13">
      <c r="A67" s="1112" t="s">
        <v>496</v>
      </c>
      <c r="B67" s="1113" t="s">
        <v>393</v>
      </c>
      <c r="C67" s="1113" t="s">
        <v>393</v>
      </c>
      <c r="D67" s="1113" t="s">
        <v>393</v>
      </c>
      <c r="E67" s="1113" t="s">
        <v>393</v>
      </c>
      <c r="F67" s="1113" t="s">
        <v>393</v>
      </c>
      <c r="G67" s="1113" t="s">
        <v>393</v>
      </c>
      <c r="H67" s="1114" t="s">
        <v>393</v>
      </c>
      <c r="I67" s="1114" t="s">
        <v>393</v>
      </c>
      <c r="J67" s="1114" t="s">
        <v>393</v>
      </c>
      <c r="K67" s="1114" t="s">
        <v>393</v>
      </c>
      <c r="L67" s="1114" t="s">
        <v>393</v>
      </c>
      <c r="M67" s="1115" t="s">
        <v>393</v>
      </c>
    </row>
    <row r="68" spans="1:13">
      <c r="A68" s="1104"/>
      <c r="B68" s="1105"/>
      <c r="C68" s="1105"/>
      <c r="D68" s="1105"/>
      <c r="E68" s="1105"/>
      <c r="F68" s="1105"/>
      <c r="G68" s="1105"/>
      <c r="H68" s="1105"/>
      <c r="I68" s="1105"/>
      <c r="J68" s="1105"/>
      <c r="K68" s="1105"/>
      <c r="L68" s="1105"/>
      <c r="M68" s="1107"/>
    </row>
    <row r="69" spans="1:13">
      <c r="A69" s="1104" t="s">
        <v>497</v>
      </c>
      <c r="B69" s="1105" t="s">
        <v>393</v>
      </c>
      <c r="C69" s="1105" t="s">
        <v>393</v>
      </c>
      <c r="D69" s="1105" t="s">
        <v>393</v>
      </c>
      <c r="E69" s="1105" t="s">
        <v>393</v>
      </c>
      <c r="F69" s="1105" t="s">
        <v>393</v>
      </c>
      <c r="G69" s="1105" t="s">
        <v>393</v>
      </c>
      <c r="H69" s="1105" t="s">
        <v>393</v>
      </c>
      <c r="I69" s="1105" t="s">
        <v>393</v>
      </c>
      <c r="J69" s="1105" t="s">
        <v>393</v>
      </c>
      <c r="K69" s="1105" t="s">
        <v>393</v>
      </c>
      <c r="L69" s="1105" t="s">
        <v>393</v>
      </c>
      <c r="M69" s="1107" t="s">
        <v>393</v>
      </c>
    </row>
    <row r="70" spans="1:13">
      <c r="A70" s="1104" t="s">
        <v>498</v>
      </c>
      <c r="B70" s="1105" t="s">
        <v>393</v>
      </c>
      <c r="C70" s="1105" t="s">
        <v>393</v>
      </c>
      <c r="D70" s="1105" t="s">
        <v>393</v>
      </c>
      <c r="E70" s="1105" t="s">
        <v>393</v>
      </c>
      <c r="F70" s="1105" t="s">
        <v>393</v>
      </c>
      <c r="G70" s="1105" t="s">
        <v>393</v>
      </c>
      <c r="H70" s="1105" t="s">
        <v>393</v>
      </c>
      <c r="I70" s="1105" t="s">
        <v>393</v>
      </c>
      <c r="J70" s="1105" t="s">
        <v>393</v>
      </c>
      <c r="K70" s="1105" t="s">
        <v>393</v>
      </c>
      <c r="L70" s="1105" t="s">
        <v>393</v>
      </c>
      <c r="M70" s="1107" t="s">
        <v>393</v>
      </c>
    </row>
    <row r="71" spans="1:13">
      <c r="A71" s="1112" t="s">
        <v>499</v>
      </c>
      <c r="B71" s="1113" t="s">
        <v>393</v>
      </c>
      <c r="C71" s="1113" t="s">
        <v>393</v>
      </c>
      <c r="D71" s="1113" t="s">
        <v>393</v>
      </c>
      <c r="E71" s="1113" t="s">
        <v>393</v>
      </c>
      <c r="F71" s="1113" t="s">
        <v>393</v>
      </c>
      <c r="G71" s="1113" t="s">
        <v>393</v>
      </c>
      <c r="H71" s="1114" t="s">
        <v>393</v>
      </c>
      <c r="I71" s="1114" t="s">
        <v>393</v>
      </c>
      <c r="J71" s="1114" t="s">
        <v>393</v>
      </c>
      <c r="K71" s="1114" t="s">
        <v>393</v>
      </c>
      <c r="L71" s="1114" t="s">
        <v>393</v>
      </c>
      <c r="M71" s="1115" t="s">
        <v>393</v>
      </c>
    </row>
    <row r="72" spans="1:13">
      <c r="A72" s="1104"/>
      <c r="B72" s="1105"/>
      <c r="C72" s="1105"/>
      <c r="D72" s="1105"/>
      <c r="E72" s="1105"/>
      <c r="F72" s="1105"/>
      <c r="G72" s="1105"/>
      <c r="H72" s="1105"/>
      <c r="I72" s="1105"/>
      <c r="J72" s="1105"/>
      <c r="K72" s="1105"/>
      <c r="L72" s="1105"/>
      <c r="M72" s="1107"/>
    </row>
    <row r="73" spans="1:13">
      <c r="A73" s="1104" t="s">
        <v>500</v>
      </c>
      <c r="B73" s="1105" t="s">
        <v>393</v>
      </c>
      <c r="C73" s="1105">
        <v>2</v>
      </c>
      <c r="D73" s="1105">
        <v>2</v>
      </c>
      <c r="E73" s="1105" t="s">
        <v>393</v>
      </c>
      <c r="F73" s="1105">
        <v>2</v>
      </c>
      <c r="G73" s="1105" t="s">
        <v>393</v>
      </c>
      <c r="H73" s="1105" t="s">
        <v>393</v>
      </c>
      <c r="I73" s="1105">
        <v>8000</v>
      </c>
      <c r="J73" s="1105" t="s">
        <v>393</v>
      </c>
      <c r="K73" s="1105">
        <v>16</v>
      </c>
      <c r="L73" s="1105" t="s">
        <v>393</v>
      </c>
      <c r="M73" s="1107">
        <v>16</v>
      </c>
    </row>
    <row r="74" spans="1:13">
      <c r="A74" s="1104" t="s">
        <v>501</v>
      </c>
      <c r="B74" s="1105" t="s">
        <v>393</v>
      </c>
      <c r="C74" s="1105" t="s">
        <v>393</v>
      </c>
      <c r="D74" s="1105" t="s">
        <v>393</v>
      </c>
      <c r="E74" s="1105" t="s">
        <v>393</v>
      </c>
      <c r="F74" s="1105" t="s">
        <v>393</v>
      </c>
      <c r="G74" s="1105" t="s">
        <v>393</v>
      </c>
      <c r="H74" s="1105" t="s">
        <v>393</v>
      </c>
      <c r="I74" s="1105" t="s">
        <v>393</v>
      </c>
      <c r="J74" s="1105" t="s">
        <v>393</v>
      </c>
      <c r="K74" s="1105" t="s">
        <v>393</v>
      </c>
      <c r="L74" s="1105" t="s">
        <v>393</v>
      </c>
      <c r="M74" s="1107" t="s">
        <v>393</v>
      </c>
    </row>
    <row r="75" spans="1:13">
      <c r="A75" s="1104" t="s">
        <v>502</v>
      </c>
      <c r="B75" s="1105" t="s">
        <v>393</v>
      </c>
      <c r="C75" s="1105" t="s">
        <v>393</v>
      </c>
      <c r="D75" s="1105" t="s">
        <v>393</v>
      </c>
      <c r="E75" s="1105" t="s">
        <v>393</v>
      </c>
      <c r="F75" s="1105" t="s">
        <v>393</v>
      </c>
      <c r="G75" s="1105" t="s">
        <v>393</v>
      </c>
      <c r="H75" s="1105" t="s">
        <v>393</v>
      </c>
      <c r="I75" s="1105" t="s">
        <v>393</v>
      </c>
      <c r="J75" s="1105" t="s">
        <v>393</v>
      </c>
      <c r="K75" s="1105" t="s">
        <v>393</v>
      </c>
      <c r="L75" s="1105" t="s">
        <v>393</v>
      </c>
      <c r="M75" s="1107" t="s">
        <v>393</v>
      </c>
    </row>
    <row r="76" spans="1:13">
      <c r="A76" s="1104" t="s">
        <v>503</v>
      </c>
      <c r="B76" s="1105" t="s">
        <v>393</v>
      </c>
      <c r="C76" s="1105">
        <v>1</v>
      </c>
      <c r="D76" s="1105">
        <v>1</v>
      </c>
      <c r="E76" s="1105" t="s">
        <v>393</v>
      </c>
      <c r="F76" s="1105">
        <v>1</v>
      </c>
      <c r="G76" s="1105">
        <v>267</v>
      </c>
      <c r="H76" s="1105" t="s">
        <v>393</v>
      </c>
      <c r="I76" s="1105">
        <v>10000</v>
      </c>
      <c r="J76" s="1105">
        <v>7</v>
      </c>
      <c r="K76" s="1105">
        <v>10</v>
      </c>
      <c r="L76" s="1105">
        <v>2</v>
      </c>
      <c r="M76" s="1107">
        <v>12</v>
      </c>
    </row>
    <row r="77" spans="1:13">
      <c r="A77" s="1104" t="s">
        <v>504</v>
      </c>
      <c r="B77" s="1105" t="s">
        <v>393</v>
      </c>
      <c r="C77" s="1105" t="s">
        <v>393</v>
      </c>
      <c r="D77" s="1105" t="s">
        <v>393</v>
      </c>
      <c r="E77" s="1105" t="s">
        <v>393</v>
      </c>
      <c r="F77" s="1105" t="s">
        <v>393</v>
      </c>
      <c r="G77" s="1105" t="s">
        <v>393</v>
      </c>
      <c r="H77" s="1105" t="s">
        <v>393</v>
      </c>
      <c r="I77" s="1105" t="s">
        <v>393</v>
      </c>
      <c r="J77" s="1105" t="s">
        <v>393</v>
      </c>
      <c r="K77" s="1105" t="s">
        <v>393</v>
      </c>
      <c r="L77" s="1105" t="s">
        <v>393</v>
      </c>
      <c r="M77" s="1107" t="s">
        <v>393</v>
      </c>
    </row>
    <row r="78" spans="1:13">
      <c r="A78" s="1104" t="s">
        <v>505</v>
      </c>
      <c r="B78" s="1105">
        <v>1</v>
      </c>
      <c r="C78" s="1105" t="s">
        <v>393</v>
      </c>
      <c r="D78" s="1105">
        <v>1</v>
      </c>
      <c r="E78" s="1105">
        <v>1</v>
      </c>
      <c r="F78" s="1105" t="s">
        <v>393</v>
      </c>
      <c r="G78" s="1105" t="s">
        <v>393</v>
      </c>
      <c r="H78" s="1105">
        <v>1000</v>
      </c>
      <c r="I78" s="1105" t="s">
        <v>393</v>
      </c>
      <c r="J78" s="1105" t="s">
        <v>393</v>
      </c>
      <c r="K78" s="1105">
        <v>1</v>
      </c>
      <c r="L78" s="1105" t="s">
        <v>393</v>
      </c>
      <c r="M78" s="1107">
        <v>1</v>
      </c>
    </row>
    <row r="79" spans="1:13">
      <c r="A79" s="1104" t="s">
        <v>506</v>
      </c>
      <c r="B79" s="1105">
        <v>7</v>
      </c>
      <c r="C79" s="1105">
        <v>5</v>
      </c>
      <c r="D79" s="1105">
        <v>12</v>
      </c>
      <c r="E79" s="1105">
        <v>7</v>
      </c>
      <c r="F79" s="1105">
        <v>5</v>
      </c>
      <c r="G79" s="1105" t="s">
        <v>393</v>
      </c>
      <c r="H79" s="1105" t="s">
        <v>393</v>
      </c>
      <c r="I79" s="1105" t="s">
        <v>393</v>
      </c>
      <c r="J79" s="1105" t="s">
        <v>393</v>
      </c>
      <c r="K79" s="1105" t="s">
        <v>393</v>
      </c>
      <c r="L79" s="1105" t="s">
        <v>393</v>
      </c>
      <c r="M79" s="1107" t="s">
        <v>393</v>
      </c>
    </row>
    <row r="80" spans="1:13">
      <c r="A80" s="1104" t="s">
        <v>507</v>
      </c>
      <c r="B80" s="1105">
        <v>27</v>
      </c>
      <c r="C80" s="1105">
        <v>66</v>
      </c>
      <c r="D80" s="1105">
        <v>93</v>
      </c>
      <c r="E80" s="1105">
        <v>27</v>
      </c>
      <c r="F80" s="1105">
        <v>66</v>
      </c>
      <c r="G80" s="1105" t="s">
        <v>393</v>
      </c>
      <c r="H80" s="1105">
        <v>1700</v>
      </c>
      <c r="I80" s="1105">
        <v>11250</v>
      </c>
      <c r="J80" s="1105" t="s">
        <v>393</v>
      </c>
      <c r="K80" s="1105">
        <v>788</v>
      </c>
      <c r="L80" s="1105" t="s">
        <v>393</v>
      </c>
      <c r="M80" s="1107">
        <v>788</v>
      </c>
    </row>
    <row r="81" spans="1:13">
      <c r="A81" s="1112" t="s">
        <v>508</v>
      </c>
      <c r="B81" s="1113">
        <v>35</v>
      </c>
      <c r="C81" s="1113">
        <v>74</v>
      </c>
      <c r="D81" s="1113">
        <v>109</v>
      </c>
      <c r="E81" s="1113">
        <v>35</v>
      </c>
      <c r="F81" s="1113">
        <v>74</v>
      </c>
      <c r="G81" s="1113">
        <v>267</v>
      </c>
      <c r="H81" s="1114">
        <v>1340</v>
      </c>
      <c r="I81" s="1114">
        <v>10385</v>
      </c>
      <c r="J81" s="1114">
        <v>7</v>
      </c>
      <c r="K81" s="1114">
        <v>815</v>
      </c>
      <c r="L81" s="1114">
        <v>2</v>
      </c>
      <c r="M81" s="1115">
        <v>817</v>
      </c>
    </row>
    <row r="82" spans="1:13">
      <c r="A82" s="1104"/>
      <c r="B82" s="1105"/>
      <c r="C82" s="1105"/>
      <c r="D82" s="1105"/>
      <c r="E82" s="1105"/>
      <c r="F82" s="1105"/>
      <c r="G82" s="1105"/>
      <c r="H82" s="1105"/>
      <c r="I82" s="1105"/>
      <c r="J82" s="1105"/>
      <c r="K82" s="1105"/>
      <c r="L82" s="1105"/>
      <c r="M82" s="1107"/>
    </row>
    <row r="83" spans="1:13">
      <c r="A83" s="1104" t="s">
        <v>509</v>
      </c>
      <c r="B83" s="1105" t="s">
        <v>393</v>
      </c>
      <c r="C83" s="1105" t="s">
        <v>393</v>
      </c>
      <c r="D83" s="1105" t="s">
        <v>393</v>
      </c>
      <c r="E83" s="1105" t="s">
        <v>393</v>
      </c>
      <c r="F83" s="1105" t="s">
        <v>393</v>
      </c>
      <c r="G83" s="1105" t="s">
        <v>393</v>
      </c>
      <c r="H83" s="1105" t="s">
        <v>393</v>
      </c>
      <c r="I83" s="1105" t="s">
        <v>393</v>
      </c>
      <c r="J83" s="1105" t="s">
        <v>393</v>
      </c>
      <c r="K83" s="1105" t="s">
        <v>393</v>
      </c>
      <c r="L83" s="1105" t="s">
        <v>393</v>
      </c>
      <c r="M83" s="1107" t="s">
        <v>393</v>
      </c>
    </row>
    <row r="84" spans="1:13">
      <c r="A84" s="1104" t="s">
        <v>510</v>
      </c>
      <c r="B84" s="1105" t="s">
        <v>393</v>
      </c>
      <c r="C84" s="1105" t="s">
        <v>393</v>
      </c>
      <c r="D84" s="1105" t="s">
        <v>393</v>
      </c>
      <c r="E84" s="1105" t="s">
        <v>393</v>
      </c>
      <c r="F84" s="1105" t="s">
        <v>393</v>
      </c>
      <c r="G84" s="1105" t="s">
        <v>393</v>
      </c>
      <c r="H84" s="1105" t="s">
        <v>393</v>
      </c>
      <c r="I84" s="1105" t="s">
        <v>393</v>
      </c>
      <c r="J84" s="1105" t="s">
        <v>393</v>
      </c>
      <c r="K84" s="1105" t="s">
        <v>393</v>
      </c>
      <c r="L84" s="1105" t="s">
        <v>393</v>
      </c>
      <c r="M84" s="1107" t="s">
        <v>393</v>
      </c>
    </row>
    <row r="85" spans="1:13">
      <c r="A85" s="1112" t="s">
        <v>511</v>
      </c>
      <c r="B85" s="1113" t="s">
        <v>393</v>
      </c>
      <c r="C85" s="1113" t="s">
        <v>393</v>
      </c>
      <c r="D85" s="1113" t="s">
        <v>393</v>
      </c>
      <c r="E85" s="1113" t="s">
        <v>393</v>
      </c>
      <c r="F85" s="1113" t="s">
        <v>393</v>
      </c>
      <c r="G85" s="1113" t="s">
        <v>393</v>
      </c>
      <c r="H85" s="1114" t="s">
        <v>393</v>
      </c>
      <c r="I85" s="1114" t="s">
        <v>393</v>
      </c>
      <c r="J85" s="1114" t="s">
        <v>393</v>
      </c>
      <c r="K85" s="1114" t="s">
        <v>393</v>
      </c>
      <c r="L85" s="1114" t="s">
        <v>393</v>
      </c>
      <c r="M85" s="1115" t="s">
        <v>393</v>
      </c>
    </row>
    <row r="86" spans="1:13">
      <c r="A86" s="1104"/>
      <c r="B86" s="1105"/>
      <c r="C86" s="1105"/>
      <c r="D86" s="1105"/>
      <c r="E86" s="1105"/>
      <c r="F86" s="1105"/>
      <c r="G86" s="1105"/>
      <c r="H86" s="1105"/>
      <c r="I86" s="1105"/>
      <c r="J86" s="1105"/>
      <c r="K86" s="1105"/>
      <c r="L86" s="1105"/>
      <c r="M86" s="1107"/>
    </row>
    <row r="87" spans="1:13" ht="13.5" thickBot="1">
      <c r="A87" s="1116" t="s">
        <v>512</v>
      </c>
      <c r="B87" s="915">
        <v>716</v>
      </c>
      <c r="C87" s="915">
        <v>873</v>
      </c>
      <c r="D87" s="915">
        <v>1589</v>
      </c>
      <c r="E87" s="915">
        <v>716</v>
      </c>
      <c r="F87" s="915">
        <v>873</v>
      </c>
      <c r="G87" s="915">
        <v>267</v>
      </c>
      <c r="H87" s="1117">
        <v>360</v>
      </c>
      <c r="I87" s="1117">
        <v>2482</v>
      </c>
      <c r="J87" s="1117">
        <v>7</v>
      </c>
      <c r="K87" s="1117">
        <v>2424</v>
      </c>
      <c r="L87" s="1117">
        <v>2</v>
      </c>
      <c r="M87" s="916">
        <v>2426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Hoja276">
    <pageSetUpPr fitToPage="1"/>
  </sheetPr>
  <dimension ref="A1:H21"/>
  <sheetViews>
    <sheetView showGridLines="0" topLeftCell="A31" zoomScaleNormal="100" zoomScaleSheetLayoutView="75" workbookViewId="0">
      <selection activeCell="G42" sqref="G42"/>
    </sheetView>
  </sheetViews>
  <sheetFormatPr baseColWidth="10" defaultRowHeight="12.75"/>
  <cols>
    <col min="1" max="8" width="19.5703125" style="149" customWidth="1"/>
    <col min="9" max="9" width="11.140625" style="149" customWidth="1"/>
    <col min="10" max="17" width="12" style="149" customWidth="1"/>
    <col min="18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90" t="s">
        <v>1305</v>
      </c>
      <c r="B3" s="1590"/>
      <c r="C3" s="1590"/>
      <c r="D3" s="1590"/>
      <c r="E3" s="1590"/>
      <c r="F3" s="1590"/>
      <c r="G3" s="1590"/>
      <c r="H3" s="1590"/>
    </row>
    <row r="4" spans="1:8" s="3" customFormat="1" ht="15">
      <c r="A4" s="1590" t="s">
        <v>1306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6.5" customHeight="1">
      <c r="A6" s="1673" t="s">
        <v>372</v>
      </c>
      <c r="B6" s="534" t="s">
        <v>1120</v>
      </c>
      <c r="C6" s="33"/>
      <c r="D6" s="1656" t="s">
        <v>1134</v>
      </c>
      <c r="E6" s="123" t="s">
        <v>380</v>
      </c>
      <c r="F6" s="146"/>
      <c r="G6" s="147" t="s">
        <v>514</v>
      </c>
      <c r="H6" s="148"/>
    </row>
    <row r="7" spans="1:8" ht="16.5" customHeight="1">
      <c r="A7" s="1674"/>
      <c r="B7" s="535" t="s">
        <v>1135</v>
      </c>
      <c r="C7" s="40"/>
      <c r="D7" s="1657"/>
      <c r="E7" s="62" t="s">
        <v>1136</v>
      </c>
      <c r="F7" s="125" t="s">
        <v>374</v>
      </c>
      <c r="G7" s="125" t="s">
        <v>515</v>
      </c>
      <c r="H7" s="43" t="s">
        <v>375</v>
      </c>
    </row>
    <row r="8" spans="1:8" ht="16.5" customHeight="1">
      <c r="A8" s="1674"/>
      <c r="B8" s="60" t="s">
        <v>389</v>
      </c>
      <c r="C8" s="60" t="s">
        <v>1095</v>
      </c>
      <c r="D8" s="1657"/>
      <c r="E8" s="62" t="s">
        <v>1137</v>
      </c>
      <c r="F8" s="62" t="s">
        <v>377</v>
      </c>
      <c r="G8" s="125" t="s">
        <v>518</v>
      </c>
      <c r="H8" s="43" t="s">
        <v>378</v>
      </c>
    </row>
    <row r="9" spans="1:8" ht="16.5" customHeight="1" thickBot="1">
      <c r="A9" s="1675"/>
      <c r="B9" s="134" t="s">
        <v>376</v>
      </c>
      <c r="C9" s="134" t="s">
        <v>376</v>
      </c>
      <c r="D9" s="1541"/>
      <c r="E9" s="63" t="s">
        <v>517</v>
      </c>
      <c r="F9" s="64"/>
      <c r="G9" s="134" t="s">
        <v>519</v>
      </c>
      <c r="H9" s="150"/>
    </row>
    <row r="10" spans="1:8" ht="18" customHeight="1">
      <c r="A10" s="14">
        <v>2004</v>
      </c>
      <c r="B10" s="1317">
        <v>19.858000000000001</v>
      </c>
      <c r="C10" s="1317">
        <v>18.469000000000001</v>
      </c>
      <c r="D10" s="1446">
        <v>153.71199999999999</v>
      </c>
      <c r="E10" s="1317">
        <v>65.778331257783307</v>
      </c>
      <c r="F10" s="1317">
        <v>121.486</v>
      </c>
      <c r="G10" s="1449">
        <v>74.400000000000006</v>
      </c>
      <c r="H10" s="1447">
        <v>90385.584000000017</v>
      </c>
    </row>
    <row r="11" spans="1:8">
      <c r="A11" s="14">
        <v>2005</v>
      </c>
      <c r="B11" s="1317">
        <v>19.248999999999999</v>
      </c>
      <c r="C11" s="1317">
        <v>17.233000000000001</v>
      </c>
      <c r="D11" s="1446">
        <v>151.12799999999999</v>
      </c>
      <c r="E11" s="1317">
        <v>79.595543434108976</v>
      </c>
      <c r="F11" s="1317">
        <v>137.167</v>
      </c>
      <c r="G11" s="1449">
        <v>56.03</v>
      </c>
      <c r="H11" s="1447">
        <v>76854.670100000003</v>
      </c>
    </row>
    <row r="12" spans="1:8">
      <c r="A12" s="14">
        <v>2006</v>
      </c>
      <c r="B12" s="1317">
        <v>18.149999999999999</v>
      </c>
      <c r="C12" s="1317">
        <v>16.056999999999999</v>
      </c>
      <c r="D12" s="1446">
        <v>143.30000000000001</v>
      </c>
      <c r="E12" s="1317">
        <v>97.696954599240229</v>
      </c>
      <c r="F12" s="1317">
        <v>156.87200000000001</v>
      </c>
      <c r="G12" s="1449">
        <v>35.29</v>
      </c>
      <c r="H12" s="1447">
        <v>55360.128800000006</v>
      </c>
    </row>
    <row r="13" spans="1:8">
      <c r="A13" s="14">
        <v>2007</v>
      </c>
      <c r="B13" s="1317">
        <v>18.338000000000001</v>
      </c>
      <c r="C13" s="1317">
        <v>16.260999999999999</v>
      </c>
      <c r="D13" s="1446">
        <v>125.386</v>
      </c>
      <c r="E13" s="1317">
        <v>54.746325564233445</v>
      </c>
      <c r="F13" s="1317">
        <v>89.022999999999996</v>
      </c>
      <c r="G13" s="1449">
        <v>60.02</v>
      </c>
      <c r="H13" s="1447">
        <v>53431.604599999999</v>
      </c>
    </row>
    <row r="14" spans="1:8">
      <c r="A14" s="14">
        <v>2008</v>
      </c>
      <c r="B14" s="1317">
        <v>18.834</v>
      </c>
      <c r="C14" s="1317">
        <v>16.148</v>
      </c>
      <c r="D14" s="1446">
        <v>128.09899999999999</v>
      </c>
      <c r="E14" s="1317">
        <v>67.56750061927174</v>
      </c>
      <c r="F14" s="1317">
        <v>109.108</v>
      </c>
      <c r="G14" s="1449">
        <v>57.3</v>
      </c>
      <c r="H14" s="1447">
        <v>62518.883999999998</v>
      </c>
    </row>
    <row r="15" spans="1:8">
      <c r="A15" s="14">
        <v>2009</v>
      </c>
      <c r="B15" s="1317">
        <v>19.225999999999999</v>
      </c>
      <c r="C15" s="1317">
        <v>16.257999999999999</v>
      </c>
      <c r="D15" s="1446">
        <v>120.967</v>
      </c>
      <c r="E15" s="1317">
        <v>58.56870463771682</v>
      </c>
      <c r="F15" s="1317">
        <v>95.221000000000004</v>
      </c>
      <c r="G15" s="1449">
        <v>50.99</v>
      </c>
      <c r="H15" s="1447">
        <v>48553.187900000004</v>
      </c>
    </row>
    <row r="16" spans="1:8">
      <c r="A16" s="14">
        <v>2010</v>
      </c>
      <c r="B16" s="1317">
        <v>19.169</v>
      </c>
      <c r="C16" s="1317">
        <v>15.797000000000001</v>
      </c>
      <c r="D16" s="1446">
        <v>124.465</v>
      </c>
      <c r="E16" s="1317">
        <v>50.07343166424004</v>
      </c>
      <c r="F16" s="1317">
        <v>79.100999999999999</v>
      </c>
      <c r="G16" s="1449">
        <v>58.52</v>
      </c>
      <c r="H16" s="1447">
        <v>46289.905200000001</v>
      </c>
    </row>
    <row r="17" spans="1:8">
      <c r="A17" s="14">
        <v>2011</v>
      </c>
      <c r="B17" s="1317">
        <v>18.728999999999999</v>
      </c>
      <c r="C17" s="1317">
        <v>16.308</v>
      </c>
      <c r="D17" s="1446">
        <v>113.42100000000001</v>
      </c>
      <c r="E17" s="1317">
        <v>53.274466519499626</v>
      </c>
      <c r="F17" s="1317">
        <v>86.88</v>
      </c>
      <c r="G17" s="1449">
        <v>63.05</v>
      </c>
      <c r="H17" s="1447">
        <v>54777.84</v>
      </c>
    </row>
    <row r="18" spans="1:8">
      <c r="A18" s="14">
        <v>2012</v>
      </c>
      <c r="B18" s="1317">
        <v>18.454999999999998</v>
      </c>
      <c r="C18" s="1317">
        <v>16.946999999999999</v>
      </c>
      <c r="D18" s="1446">
        <v>108.574</v>
      </c>
      <c r="E18" s="1317">
        <v>69.180385909010454</v>
      </c>
      <c r="F18" s="1317">
        <v>117.24</v>
      </c>
      <c r="G18" s="1449">
        <v>58.74</v>
      </c>
      <c r="H18" s="1447">
        <v>68866.775999999998</v>
      </c>
    </row>
    <row r="19" spans="1:8">
      <c r="A19" s="14">
        <v>2013</v>
      </c>
      <c r="B19" s="1317">
        <v>20.334</v>
      </c>
      <c r="C19" s="1317">
        <v>17.498999999999999</v>
      </c>
      <c r="D19" s="1446">
        <v>102.715</v>
      </c>
      <c r="E19" s="1317">
        <v>75.304874564260828</v>
      </c>
      <c r="F19" s="1317">
        <v>131.77600000000001</v>
      </c>
      <c r="G19" s="1449">
        <v>62.53</v>
      </c>
      <c r="H19" s="1447">
        <v>82399.532800000015</v>
      </c>
    </row>
    <row r="20" spans="1:8" ht="13.5" thickBot="1">
      <c r="A20" s="297">
        <v>2014</v>
      </c>
      <c r="B20" s="1338">
        <v>18.451000000000001</v>
      </c>
      <c r="C20" s="1338">
        <v>15.714</v>
      </c>
      <c r="D20" s="1450">
        <v>98.876000000000005</v>
      </c>
      <c r="E20" s="1338">
        <f>F20/C20*10</f>
        <v>86.830851470026715</v>
      </c>
      <c r="F20" s="1338">
        <v>136.446</v>
      </c>
      <c r="G20" s="1441">
        <v>55.59</v>
      </c>
      <c r="H20" s="1435">
        <v>75850.33140000001</v>
      </c>
    </row>
    <row r="21" spans="1:8">
      <c r="H21" s="166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Hoja277">
    <pageSetUpPr fitToPage="1"/>
  </sheetPr>
  <dimension ref="A1:R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5703125" style="240" customWidth="1"/>
    <col min="2" max="13" width="14.1406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1246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23.25" customHeight="1">
      <c r="A6" s="288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8" s="739" customFormat="1" ht="23.25" customHeight="1">
      <c r="A7" s="729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8" s="739" customFormat="1" ht="23.25" customHeight="1">
      <c r="A8" s="729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8" s="739" customFormat="1" ht="23.25" customHeight="1" thickBot="1">
      <c r="A9" s="729"/>
      <c r="B9" s="263" t="s">
        <v>387</v>
      </c>
      <c r="C9" s="263" t="s">
        <v>388</v>
      </c>
      <c r="D9" s="263" t="s">
        <v>389</v>
      </c>
      <c r="E9" s="263" t="s">
        <v>387</v>
      </c>
      <c r="F9" s="263" t="s">
        <v>388</v>
      </c>
      <c r="G9" s="1657"/>
      <c r="H9" s="263" t="s">
        <v>387</v>
      </c>
      <c r="I9" s="263" t="s">
        <v>388</v>
      </c>
      <c r="J9" s="263" t="s">
        <v>1129</v>
      </c>
      <c r="K9" s="1657"/>
      <c r="L9" s="1657"/>
      <c r="M9" s="1543"/>
      <c r="P9" s="1126"/>
      <c r="Q9" s="1126"/>
    </row>
    <row r="10" spans="1:18" ht="21" customHeight="1">
      <c r="A10" s="1100" t="s">
        <v>452</v>
      </c>
      <c r="B10" s="1102">
        <v>46</v>
      </c>
      <c r="C10" s="1102">
        <v>11</v>
      </c>
      <c r="D10" s="1101">
        <v>57</v>
      </c>
      <c r="E10" s="1102">
        <v>46</v>
      </c>
      <c r="F10" s="1102">
        <v>11</v>
      </c>
      <c r="G10" s="1102">
        <v>29670</v>
      </c>
      <c r="H10" s="1102">
        <v>3240</v>
      </c>
      <c r="I10" s="1102">
        <v>4500</v>
      </c>
      <c r="J10" s="1102">
        <v>9</v>
      </c>
      <c r="K10" s="1102">
        <v>199</v>
      </c>
      <c r="L10" s="1102">
        <v>267</v>
      </c>
      <c r="M10" s="1118">
        <v>466</v>
      </c>
      <c r="N10" s="247"/>
      <c r="R10" s="305"/>
    </row>
    <row r="11" spans="1:18">
      <c r="A11" s="1104" t="s">
        <v>453</v>
      </c>
      <c r="B11" s="1105">
        <v>13</v>
      </c>
      <c r="C11" s="1105">
        <v>3</v>
      </c>
      <c r="D11" s="1105">
        <v>16</v>
      </c>
      <c r="E11" s="1105">
        <v>13</v>
      </c>
      <c r="F11" s="1105">
        <v>3</v>
      </c>
      <c r="G11" s="1105">
        <v>1722</v>
      </c>
      <c r="H11" s="1105">
        <v>3600</v>
      </c>
      <c r="I11" s="1105">
        <v>4950</v>
      </c>
      <c r="J11" s="1105">
        <v>10</v>
      </c>
      <c r="K11" s="1105">
        <v>62</v>
      </c>
      <c r="L11" s="1105">
        <v>17</v>
      </c>
      <c r="M11" s="1107">
        <v>79</v>
      </c>
      <c r="N11" s="247"/>
      <c r="R11" s="305"/>
    </row>
    <row r="12" spans="1:18">
      <c r="A12" s="1104" t="s">
        <v>454</v>
      </c>
      <c r="B12" s="1111">
        <v>3</v>
      </c>
      <c r="C12" s="1111">
        <v>1</v>
      </c>
      <c r="D12" s="1111">
        <v>4</v>
      </c>
      <c r="E12" s="1111">
        <v>3</v>
      </c>
      <c r="F12" s="1111">
        <v>1</v>
      </c>
      <c r="G12" s="1105">
        <v>6134</v>
      </c>
      <c r="H12" s="1111">
        <v>3600</v>
      </c>
      <c r="I12" s="1111">
        <v>4950</v>
      </c>
      <c r="J12" s="1105">
        <v>10</v>
      </c>
      <c r="K12" s="1105">
        <v>16</v>
      </c>
      <c r="L12" s="1105">
        <v>61</v>
      </c>
      <c r="M12" s="1107">
        <v>77</v>
      </c>
      <c r="N12" s="247"/>
      <c r="R12" s="305"/>
    </row>
    <row r="13" spans="1:18">
      <c r="A13" s="1104" t="s">
        <v>455</v>
      </c>
      <c r="B13" s="1105">
        <v>18</v>
      </c>
      <c r="C13" s="1105">
        <v>4</v>
      </c>
      <c r="D13" s="1105">
        <v>22</v>
      </c>
      <c r="E13" s="1105">
        <v>18</v>
      </c>
      <c r="F13" s="1105">
        <v>4</v>
      </c>
      <c r="G13" s="1105">
        <v>15786</v>
      </c>
      <c r="H13" s="1105">
        <v>4950</v>
      </c>
      <c r="I13" s="1105">
        <v>3600</v>
      </c>
      <c r="J13" s="1105">
        <v>10</v>
      </c>
      <c r="K13" s="1105">
        <v>103</v>
      </c>
      <c r="L13" s="1105">
        <v>158</v>
      </c>
      <c r="M13" s="1107">
        <v>261</v>
      </c>
      <c r="N13" s="247"/>
      <c r="R13" s="305"/>
    </row>
    <row r="14" spans="1:18">
      <c r="A14" s="1112" t="s">
        <v>456</v>
      </c>
      <c r="B14" s="1113">
        <v>80</v>
      </c>
      <c r="C14" s="1113">
        <v>19</v>
      </c>
      <c r="D14" s="1113">
        <v>99</v>
      </c>
      <c r="E14" s="1113">
        <v>80</v>
      </c>
      <c r="F14" s="1113">
        <v>19</v>
      </c>
      <c r="G14" s="1113">
        <v>53312</v>
      </c>
      <c r="H14" s="1114">
        <v>3697</v>
      </c>
      <c r="I14" s="1114">
        <v>4405</v>
      </c>
      <c r="J14" s="1114">
        <v>9</v>
      </c>
      <c r="K14" s="1114">
        <v>380</v>
      </c>
      <c r="L14" s="1114">
        <v>503</v>
      </c>
      <c r="M14" s="1115">
        <v>883</v>
      </c>
      <c r="N14" s="247"/>
      <c r="R14" s="305"/>
    </row>
    <row r="15" spans="1:18">
      <c r="A15" s="1104"/>
      <c r="B15" s="1106"/>
      <c r="C15" s="1106"/>
      <c r="D15" s="1106"/>
      <c r="E15" s="1106"/>
      <c r="F15" s="1106"/>
      <c r="G15" s="1106"/>
      <c r="H15" s="1105"/>
      <c r="I15" s="1105"/>
      <c r="J15" s="1105"/>
      <c r="K15" s="1105"/>
      <c r="L15" s="1105"/>
      <c r="M15" s="1108"/>
      <c r="N15" s="247"/>
      <c r="R15" s="305"/>
    </row>
    <row r="16" spans="1:18">
      <c r="A16" s="1112" t="s">
        <v>457</v>
      </c>
      <c r="B16" s="1113" t="s">
        <v>393</v>
      </c>
      <c r="C16" s="1113" t="s">
        <v>393</v>
      </c>
      <c r="D16" s="1113" t="s">
        <v>393</v>
      </c>
      <c r="E16" s="1113" t="s">
        <v>393</v>
      </c>
      <c r="F16" s="1113" t="s">
        <v>393</v>
      </c>
      <c r="G16" s="1113" t="s">
        <v>393</v>
      </c>
      <c r="H16" s="1114" t="s">
        <v>393</v>
      </c>
      <c r="I16" s="1114" t="s">
        <v>393</v>
      </c>
      <c r="J16" s="1114" t="s">
        <v>393</v>
      </c>
      <c r="K16" s="1114" t="s">
        <v>393</v>
      </c>
      <c r="L16" s="1114" t="s">
        <v>393</v>
      </c>
      <c r="M16" s="1115" t="s">
        <v>393</v>
      </c>
      <c r="N16" s="247"/>
      <c r="R16" s="305"/>
    </row>
    <row r="17" spans="1:18">
      <c r="A17" s="1104"/>
      <c r="B17" s="1105"/>
      <c r="C17" s="1106"/>
      <c r="D17" s="1105"/>
      <c r="E17" s="1105"/>
      <c r="F17" s="1106"/>
      <c r="G17" s="1105"/>
      <c r="H17" s="1105"/>
      <c r="I17" s="1106"/>
      <c r="J17" s="1105"/>
      <c r="K17" s="1105"/>
      <c r="L17" s="1105"/>
      <c r="M17" s="1107"/>
      <c r="N17" s="247"/>
      <c r="R17" s="305"/>
    </row>
    <row r="18" spans="1:18">
      <c r="A18" s="1112" t="s">
        <v>458</v>
      </c>
      <c r="B18" s="1113" t="s">
        <v>393</v>
      </c>
      <c r="C18" s="1113" t="s">
        <v>393</v>
      </c>
      <c r="D18" s="1113" t="s">
        <v>393</v>
      </c>
      <c r="E18" s="1113" t="s">
        <v>393</v>
      </c>
      <c r="F18" s="1113" t="s">
        <v>393</v>
      </c>
      <c r="G18" s="1113" t="s">
        <v>393</v>
      </c>
      <c r="H18" s="1114" t="s">
        <v>393</v>
      </c>
      <c r="I18" s="1114" t="s">
        <v>393</v>
      </c>
      <c r="J18" s="1114" t="s">
        <v>393</v>
      </c>
      <c r="K18" s="1114" t="s">
        <v>393</v>
      </c>
      <c r="L18" s="1114" t="s">
        <v>393</v>
      </c>
      <c r="M18" s="1115" t="s">
        <v>393</v>
      </c>
      <c r="N18" s="247"/>
      <c r="R18" s="305"/>
    </row>
    <row r="19" spans="1:18">
      <c r="A19" s="1104"/>
      <c r="B19" s="1105"/>
      <c r="C19" s="1105"/>
      <c r="D19" s="1105"/>
      <c r="E19" s="1105"/>
      <c r="F19" s="1105"/>
      <c r="G19" s="1105"/>
      <c r="H19" s="1105"/>
      <c r="I19" s="1105"/>
      <c r="J19" s="1105"/>
      <c r="K19" s="1105"/>
      <c r="L19" s="1105"/>
      <c r="M19" s="1107"/>
      <c r="N19" s="247"/>
      <c r="R19" s="305"/>
    </row>
    <row r="20" spans="1:18">
      <c r="A20" s="1104" t="s">
        <v>537</v>
      </c>
      <c r="B20" s="1105" t="s">
        <v>393</v>
      </c>
      <c r="C20" s="1105" t="s">
        <v>393</v>
      </c>
      <c r="D20" s="1105" t="s">
        <v>393</v>
      </c>
      <c r="E20" s="1105" t="s">
        <v>393</v>
      </c>
      <c r="F20" s="1105" t="s">
        <v>393</v>
      </c>
      <c r="G20" s="1105">
        <v>95</v>
      </c>
      <c r="H20" s="1105" t="s">
        <v>393</v>
      </c>
      <c r="I20" s="1105" t="s">
        <v>393</v>
      </c>
      <c r="J20" s="1105">
        <v>7</v>
      </c>
      <c r="K20" s="1105" t="s">
        <v>393</v>
      </c>
      <c r="L20" s="1105">
        <v>1</v>
      </c>
      <c r="M20" s="1107">
        <v>1</v>
      </c>
      <c r="N20" s="247"/>
      <c r="R20" s="305"/>
    </row>
    <row r="21" spans="1:18">
      <c r="A21" s="1104" t="s">
        <v>460</v>
      </c>
      <c r="B21" s="1105" t="s">
        <v>393</v>
      </c>
      <c r="C21" s="1105" t="s">
        <v>393</v>
      </c>
      <c r="D21" s="1105" t="s">
        <v>393</v>
      </c>
      <c r="E21" s="1105" t="s">
        <v>393</v>
      </c>
      <c r="F21" s="1105" t="s">
        <v>393</v>
      </c>
      <c r="G21" s="1105">
        <v>2000</v>
      </c>
      <c r="H21" s="1105" t="s">
        <v>393</v>
      </c>
      <c r="I21" s="1105" t="s">
        <v>393</v>
      </c>
      <c r="J21" s="1105">
        <v>7</v>
      </c>
      <c r="K21" s="1105" t="s">
        <v>393</v>
      </c>
      <c r="L21" s="1105">
        <v>14</v>
      </c>
      <c r="M21" s="1107">
        <v>14</v>
      </c>
      <c r="N21" s="247"/>
      <c r="R21" s="305"/>
    </row>
    <row r="22" spans="1:18">
      <c r="A22" s="1104" t="s">
        <v>461</v>
      </c>
      <c r="B22" s="1105" t="s">
        <v>393</v>
      </c>
      <c r="C22" s="1105" t="s">
        <v>393</v>
      </c>
      <c r="D22" s="1105" t="s">
        <v>393</v>
      </c>
      <c r="E22" s="1105" t="s">
        <v>393</v>
      </c>
      <c r="F22" s="1105" t="s">
        <v>393</v>
      </c>
      <c r="G22" s="1105">
        <v>300</v>
      </c>
      <c r="H22" s="1105" t="s">
        <v>393</v>
      </c>
      <c r="I22" s="1105" t="s">
        <v>393</v>
      </c>
      <c r="J22" s="1105">
        <v>6</v>
      </c>
      <c r="K22" s="1105" t="s">
        <v>393</v>
      </c>
      <c r="L22" s="1105">
        <v>2</v>
      </c>
      <c r="M22" s="1107">
        <v>2</v>
      </c>
      <c r="N22" s="247"/>
      <c r="R22" s="305"/>
    </row>
    <row r="23" spans="1:18">
      <c r="A23" s="1112" t="s">
        <v>462</v>
      </c>
      <c r="B23" s="1114" t="s">
        <v>393</v>
      </c>
      <c r="C23" s="1114" t="s">
        <v>393</v>
      </c>
      <c r="D23" s="1114" t="s">
        <v>393</v>
      </c>
      <c r="E23" s="1114" t="s">
        <v>393</v>
      </c>
      <c r="F23" s="1114" t="s">
        <v>393</v>
      </c>
      <c r="G23" s="1114">
        <v>2395</v>
      </c>
      <c r="H23" s="1114" t="s">
        <v>393</v>
      </c>
      <c r="I23" s="1114" t="s">
        <v>393</v>
      </c>
      <c r="J23" s="1114">
        <v>7</v>
      </c>
      <c r="K23" s="1114" t="s">
        <v>393</v>
      </c>
      <c r="L23" s="1114">
        <v>17</v>
      </c>
      <c r="M23" s="1130">
        <v>17</v>
      </c>
      <c r="N23" s="247"/>
      <c r="R23" s="305"/>
    </row>
    <row r="24" spans="1:18">
      <c r="A24" s="1104"/>
      <c r="B24" s="1106"/>
      <c r="C24" s="1106"/>
      <c r="D24" s="1106"/>
      <c r="E24" s="1106"/>
      <c r="F24" s="1106"/>
      <c r="G24" s="1106"/>
      <c r="H24" s="1105"/>
      <c r="I24" s="1105"/>
      <c r="J24" s="1105"/>
      <c r="K24" s="1105"/>
      <c r="L24" s="1105"/>
      <c r="M24" s="1108"/>
      <c r="N24" s="247"/>
      <c r="R24" s="305"/>
    </row>
    <row r="25" spans="1:18">
      <c r="A25" s="1112" t="s">
        <v>463</v>
      </c>
      <c r="B25" s="1113" t="s">
        <v>393</v>
      </c>
      <c r="C25" s="1113">
        <v>31</v>
      </c>
      <c r="D25" s="1113">
        <v>31</v>
      </c>
      <c r="E25" s="1113" t="s">
        <v>393</v>
      </c>
      <c r="F25" s="1113">
        <v>31</v>
      </c>
      <c r="G25" s="1113">
        <v>2000</v>
      </c>
      <c r="H25" s="1114" t="s">
        <v>393</v>
      </c>
      <c r="I25" s="1114">
        <v>4280</v>
      </c>
      <c r="J25" s="1114">
        <v>7</v>
      </c>
      <c r="K25" s="1114">
        <v>133</v>
      </c>
      <c r="L25" s="1114">
        <v>14</v>
      </c>
      <c r="M25" s="1115">
        <v>147</v>
      </c>
      <c r="N25" s="247"/>
      <c r="R25" s="305"/>
    </row>
    <row r="26" spans="1:18">
      <c r="A26" s="1104"/>
      <c r="B26" s="1111"/>
      <c r="C26" s="1105"/>
      <c r="D26" s="1105"/>
      <c r="E26" s="1111"/>
      <c r="F26" s="1105"/>
      <c r="G26" s="1105"/>
      <c r="H26" s="1111"/>
      <c r="I26" s="1105"/>
      <c r="J26" s="1105"/>
      <c r="K26" s="1105"/>
      <c r="L26" s="1105"/>
      <c r="M26" s="1107"/>
      <c r="N26" s="247"/>
      <c r="R26" s="305"/>
    </row>
    <row r="27" spans="1:18">
      <c r="A27" s="1112" t="s">
        <v>464</v>
      </c>
      <c r="B27" s="1113" t="s">
        <v>393</v>
      </c>
      <c r="C27" s="1113">
        <v>37</v>
      </c>
      <c r="D27" s="1113">
        <v>37</v>
      </c>
      <c r="E27" s="1113" t="s">
        <v>393</v>
      </c>
      <c r="F27" s="1113">
        <v>27</v>
      </c>
      <c r="G27" s="1113" t="s">
        <v>393</v>
      </c>
      <c r="H27" s="1114" t="s">
        <v>393</v>
      </c>
      <c r="I27" s="1114">
        <v>4000</v>
      </c>
      <c r="J27" s="1114" t="s">
        <v>393</v>
      </c>
      <c r="K27" s="1114">
        <v>108</v>
      </c>
      <c r="L27" s="1114" t="s">
        <v>393</v>
      </c>
      <c r="M27" s="1115">
        <v>108</v>
      </c>
      <c r="N27" s="247"/>
      <c r="R27" s="305"/>
    </row>
    <row r="28" spans="1:18">
      <c r="A28" s="1104"/>
      <c r="B28" s="1105"/>
      <c r="C28" s="1105"/>
      <c r="D28" s="1105"/>
      <c r="E28" s="1105"/>
      <c r="F28" s="1105"/>
      <c r="G28" s="1105"/>
      <c r="H28" s="1105"/>
      <c r="I28" s="1105"/>
      <c r="J28" s="1105"/>
      <c r="K28" s="1105"/>
      <c r="L28" s="1105"/>
      <c r="M28" s="1107"/>
      <c r="N28" s="247"/>
      <c r="R28" s="305"/>
    </row>
    <row r="29" spans="1:18">
      <c r="A29" s="1104" t="s">
        <v>465</v>
      </c>
      <c r="B29" s="1106">
        <v>3</v>
      </c>
      <c r="C29" s="1106">
        <v>412</v>
      </c>
      <c r="D29" s="1106">
        <v>415</v>
      </c>
      <c r="E29" s="1106" t="s">
        <v>393</v>
      </c>
      <c r="F29" s="1106">
        <v>314</v>
      </c>
      <c r="G29" s="1106" t="s">
        <v>393</v>
      </c>
      <c r="H29" s="1105">
        <v>5882</v>
      </c>
      <c r="I29" s="1105">
        <v>10016</v>
      </c>
      <c r="J29" s="1105" t="s">
        <v>393</v>
      </c>
      <c r="K29" s="1105">
        <v>3145</v>
      </c>
      <c r="L29" s="1105" t="s">
        <v>393</v>
      </c>
      <c r="M29" s="1108">
        <v>3145</v>
      </c>
      <c r="N29" s="247"/>
      <c r="R29" s="305"/>
    </row>
    <row r="30" spans="1:18">
      <c r="A30" s="1104" t="s">
        <v>466</v>
      </c>
      <c r="B30" s="1110">
        <v>10</v>
      </c>
      <c r="C30" s="1110">
        <v>174</v>
      </c>
      <c r="D30" s="1105">
        <v>184</v>
      </c>
      <c r="E30" s="1110">
        <v>8</v>
      </c>
      <c r="F30" s="1110">
        <v>151</v>
      </c>
      <c r="G30" s="1105" t="s">
        <v>393</v>
      </c>
      <c r="H30" s="1110">
        <v>4000</v>
      </c>
      <c r="I30" s="1110">
        <v>8250</v>
      </c>
      <c r="J30" s="1110" t="s">
        <v>393</v>
      </c>
      <c r="K30" s="1110">
        <v>1277</v>
      </c>
      <c r="L30" s="1110" t="s">
        <v>393</v>
      </c>
      <c r="M30" s="1132">
        <v>1277</v>
      </c>
      <c r="N30" s="247"/>
      <c r="R30" s="305"/>
    </row>
    <row r="31" spans="1:18">
      <c r="A31" s="1104" t="s">
        <v>467</v>
      </c>
      <c r="B31" s="1110">
        <v>87</v>
      </c>
      <c r="C31" s="1110">
        <v>1295</v>
      </c>
      <c r="D31" s="1105">
        <v>1382</v>
      </c>
      <c r="E31" s="1110">
        <v>77</v>
      </c>
      <c r="F31" s="1110">
        <v>1009</v>
      </c>
      <c r="G31" s="1105" t="s">
        <v>393</v>
      </c>
      <c r="H31" s="1110">
        <v>1600</v>
      </c>
      <c r="I31" s="1110">
        <v>5200</v>
      </c>
      <c r="J31" s="1110" t="s">
        <v>393</v>
      </c>
      <c r="K31" s="1110">
        <v>5370</v>
      </c>
      <c r="L31" s="1110" t="s">
        <v>393</v>
      </c>
      <c r="M31" s="1107">
        <v>5370</v>
      </c>
      <c r="N31" s="247"/>
      <c r="R31" s="305"/>
    </row>
    <row r="32" spans="1:18">
      <c r="A32" s="1112" t="s">
        <v>468</v>
      </c>
      <c r="B32" s="1113">
        <v>100</v>
      </c>
      <c r="C32" s="1113">
        <v>1881</v>
      </c>
      <c r="D32" s="1113">
        <v>1981</v>
      </c>
      <c r="E32" s="1113">
        <v>85</v>
      </c>
      <c r="F32" s="1113">
        <v>1474</v>
      </c>
      <c r="G32" s="1113" t="s">
        <v>393</v>
      </c>
      <c r="H32" s="1114">
        <v>1826</v>
      </c>
      <c r="I32" s="1114">
        <v>6538</v>
      </c>
      <c r="J32" s="1114" t="s">
        <v>393</v>
      </c>
      <c r="K32" s="1114">
        <v>9792</v>
      </c>
      <c r="L32" s="1114" t="s">
        <v>393</v>
      </c>
      <c r="M32" s="1115">
        <v>9792</v>
      </c>
      <c r="N32" s="247"/>
      <c r="R32" s="305"/>
    </row>
    <row r="33" spans="1:18">
      <c r="A33" s="1104"/>
      <c r="B33" s="1110"/>
      <c r="C33" s="1110"/>
      <c r="D33" s="1105"/>
      <c r="E33" s="1110"/>
      <c r="F33" s="1110"/>
      <c r="G33" s="1105"/>
      <c r="H33" s="1110"/>
      <c r="I33" s="1110"/>
      <c r="J33" s="1110"/>
      <c r="K33" s="1110"/>
      <c r="L33" s="1110"/>
      <c r="M33" s="1107"/>
      <c r="N33" s="247"/>
      <c r="R33" s="305"/>
    </row>
    <row r="34" spans="1:18">
      <c r="A34" s="1104" t="s">
        <v>469</v>
      </c>
      <c r="B34" s="1105">
        <v>9</v>
      </c>
      <c r="C34" s="1105">
        <v>19</v>
      </c>
      <c r="D34" s="1105">
        <v>28</v>
      </c>
      <c r="E34" s="1105">
        <v>8</v>
      </c>
      <c r="F34" s="1105">
        <v>16</v>
      </c>
      <c r="G34" s="1105" t="s">
        <v>393</v>
      </c>
      <c r="H34" s="1105">
        <v>10150</v>
      </c>
      <c r="I34" s="1105">
        <v>16000</v>
      </c>
      <c r="J34" s="1105" t="s">
        <v>393</v>
      </c>
      <c r="K34" s="1105">
        <v>337</v>
      </c>
      <c r="L34" s="1105" t="s">
        <v>393</v>
      </c>
      <c r="M34" s="1107">
        <v>337</v>
      </c>
      <c r="N34" s="247"/>
      <c r="R34" s="305"/>
    </row>
    <row r="35" spans="1:18">
      <c r="A35" s="1104" t="s">
        <v>470</v>
      </c>
      <c r="B35" s="1105">
        <v>6</v>
      </c>
      <c r="C35" s="1105">
        <v>28</v>
      </c>
      <c r="D35" s="1105">
        <v>34</v>
      </c>
      <c r="E35" s="1105">
        <v>5</v>
      </c>
      <c r="F35" s="1105">
        <v>24</v>
      </c>
      <c r="G35" s="1105" t="s">
        <v>393</v>
      </c>
      <c r="H35" s="1105">
        <v>7800</v>
      </c>
      <c r="I35" s="1105">
        <v>13100</v>
      </c>
      <c r="J35" s="1105" t="s">
        <v>393</v>
      </c>
      <c r="K35" s="1105">
        <v>353</v>
      </c>
      <c r="L35" s="1105" t="s">
        <v>393</v>
      </c>
      <c r="M35" s="1107">
        <v>353</v>
      </c>
      <c r="N35" s="247"/>
      <c r="R35" s="305"/>
    </row>
    <row r="36" spans="1:18">
      <c r="A36" s="1104" t="s">
        <v>471</v>
      </c>
      <c r="B36" s="1105">
        <v>50</v>
      </c>
      <c r="C36" s="1105">
        <v>945</v>
      </c>
      <c r="D36" s="1105">
        <v>995</v>
      </c>
      <c r="E36" s="1105">
        <v>15</v>
      </c>
      <c r="F36" s="1105">
        <v>502</v>
      </c>
      <c r="G36" s="1105" t="s">
        <v>393</v>
      </c>
      <c r="H36" s="1105">
        <v>6500</v>
      </c>
      <c r="I36" s="1105">
        <v>12013</v>
      </c>
      <c r="J36" s="1105" t="s">
        <v>393</v>
      </c>
      <c r="K36" s="1105">
        <v>6128</v>
      </c>
      <c r="L36" s="1105" t="s">
        <v>393</v>
      </c>
      <c r="M36" s="1107">
        <v>6128</v>
      </c>
      <c r="N36" s="247"/>
      <c r="R36" s="305"/>
    </row>
    <row r="37" spans="1:18" s="347" customFormat="1">
      <c r="A37" s="1104" t="s">
        <v>472</v>
      </c>
      <c r="B37" s="1106" t="s">
        <v>393</v>
      </c>
      <c r="C37" s="1106">
        <v>136</v>
      </c>
      <c r="D37" s="1106">
        <v>136</v>
      </c>
      <c r="E37" s="1106" t="s">
        <v>393</v>
      </c>
      <c r="F37" s="1106">
        <v>86</v>
      </c>
      <c r="G37" s="1106" t="s">
        <v>393</v>
      </c>
      <c r="H37" s="1105" t="s">
        <v>393</v>
      </c>
      <c r="I37" s="1105">
        <v>10000</v>
      </c>
      <c r="J37" s="1105" t="s">
        <v>393</v>
      </c>
      <c r="K37" s="1105">
        <v>860</v>
      </c>
      <c r="L37" s="1105" t="s">
        <v>393</v>
      </c>
      <c r="M37" s="1108">
        <v>860</v>
      </c>
      <c r="N37" s="584"/>
      <c r="R37" s="581"/>
    </row>
    <row r="38" spans="1:18">
      <c r="A38" s="1112" t="s">
        <v>473</v>
      </c>
      <c r="B38" s="1113">
        <v>65</v>
      </c>
      <c r="C38" s="1113">
        <v>1128</v>
      </c>
      <c r="D38" s="1113">
        <v>1193</v>
      </c>
      <c r="E38" s="1113">
        <v>28</v>
      </c>
      <c r="F38" s="1113">
        <v>628</v>
      </c>
      <c r="G38" s="1113" t="s">
        <v>393</v>
      </c>
      <c r="H38" s="1114">
        <v>7775</v>
      </c>
      <c r="I38" s="1114">
        <v>11880</v>
      </c>
      <c r="J38" s="1114" t="s">
        <v>393</v>
      </c>
      <c r="K38" s="1114">
        <v>7678</v>
      </c>
      <c r="L38" s="1114" t="s">
        <v>393</v>
      </c>
      <c r="M38" s="1115">
        <v>7678</v>
      </c>
      <c r="N38" s="247"/>
      <c r="R38" s="305"/>
    </row>
    <row r="39" spans="1:18" s="347" customFormat="1">
      <c r="A39" s="1104"/>
      <c r="B39" s="1105"/>
      <c r="C39" s="1105"/>
      <c r="D39" s="1105"/>
      <c r="E39" s="1105"/>
      <c r="F39" s="1105"/>
      <c r="G39" s="1105"/>
      <c r="H39" s="1105"/>
      <c r="I39" s="1105"/>
      <c r="J39" s="1105"/>
      <c r="K39" s="1105"/>
      <c r="L39" s="1105"/>
      <c r="M39" s="1107"/>
      <c r="N39" s="584"/>
      <c r="R39" s="581"/>
    </row>
    <row r="40" spans="1:18">
      <c r="A40" s="1112" t="s">
        <v>474</v>
      </c>
      <c r="B40" s="1113">
        <v>335</v>
      </c>
      <c r="C40" s="1113">
        <v>90</v>
      </c>
      <c r="D40" s="1113">
        <v>425</v>
      </c>
      <c r="E40" s="1113" t="s">
        <v>393</v>
      </c>
      <c r="F40" s="1113">
        <v>81</v>
      </c>
      <c r="G40" s="1113" t="s">
        <v>393</v>
      </c>
      <c r="H40" s="1114" t="s">
        <v>393</v>
      </c>
      <c r="I40" s="1114">
        <v>9740</v>
      </c>
      <c r="J40" s="1114" t="s">
        <v>393</v>
      </c>
      <c r="K40" s="1114">
        <v>789</v>
      </c>
      <c r="L40" s="1114" t="s">
        <v>393</v>
      </c>
      <c r="M40" s="1115">
        <v>789</v>
      </c>
      <c r="N40" s="247"/>
      <c r="R40" s="305"/>
    </row>
    <row r="41" spans="1:18">
      <c r="A41" s="1104"/>
      <c r="B41" s="1106"/>
      <c r="C41" s="1105"/>
      <c r="D41" s="1105"/>
      <c r="E41" s="1106"/>
      <c r="F41" s="1105"/>
      <c r="G41" s="1105"/>
      <c r="H41" s="1106"/>
      <c r="I41" s="1105"/>
      <c r="J41" s="1105"/>
      <c r="K41" s="1105"/>
      <c r="L41" s="1105"/>
      <c r="M41" s="1107"/>
      <c r="N41" s="247"/>
      <c r="R41" s="305"/>
    </row>
    <row r="42" spans="1:18">
      <c r="A42" s="1104" t="s">
        <v>538</v>
      </c>
      <c r="B42" s="1105" t="s">
        <v>393</v>
      </c>
      <c r="C42" s="1105" t="s">
        <v>393</v>
      </c>
      <c r="D42" s="1105" t="s">
        <v>393</v>
      </c>
      <c r="E42" s="1105" t="s">
        <v>393</v>
      </c>
      <c r="F42" s="1105" t="s">
        <v>393</v>
      </c>
      <c r="G42" s="1105">
        <v>1568</v>
      </c>
      <c r="H42" s="1105" t="s">
        <v>393</v>
      </c>
      <c r="I42" s="1105" t="s">
        <v>393</v>
      </c>
      <c r="J42" s="1105">
        <v>13</v>
      </c>
      <c r="K42" s="1105" t="s">
        <v>393</v>
      </c>
      <c r="L42" s="1105">
        <v>20</v>
      </c>
      <c r="M42" s="1107">
        <v>20</v>
      </c>
      <c r="N42" s="247"/>
      <c r="R42" s="305"/>
    </row>
    <row r="43" spans="1:18">
      <c r="A43" s="1104" t="s">
        <v>476</v>
      </c>
      <c r="B43" s="1105" t="s">
        <v>393</v>
      </c>
      <c r="C43" s="1105" t="s">
        <v>393</v>
      </c>
      <c r="D43" s="1105" t="s">
        <v>393</v>
      </c>
      <c r="E43" s="1105" t="s">
        <v>393</v>
      </c>
      <c r="F43" s="1105" t="s">
        <v>393</v>
      </c>
      <c r="G43" s="1105" t="s">
        <v>393</v>
      </c>
      <c r="H43" s="1105" t="s">
        <v>393</v>
      </c>
      <c r="I43" s="1105" t="s">
        <v>393</v>
      </c>
      <c r="J43" s="1105" t="s">
        <v>393</v>
      </c>
      <c r="K43" s="1105" t="s">
        <v>393</v>
      </c>
      <c r="L43" s="1105" t="s">
        <v>393</v>
      </c>
      <c r="M43" s="1107" t="s">
        <v>393</v>
      </c>
      <c r="N43" s="247"/>
      <c r="R43" s="305"/>
    </row>
    <row r="44" spans="1:18">
      <c r="A44" s="1104" t="s">
        <v>477</v>
      </c>
      <c r="B44" s="1106" t="s">
        <v>393</v>
      </c>
      <c r="C44" s="1105" t="s">
        <v>393</v>
      </c>
      <c r="D44" s="1105" t="s">
        <v>393</v>
      </c>
      <c r="E44" s="1106" t="s">
        <v>393</v>
      </c>
      <c r="F44" s="1105" t="s">
        <v>393</v>
      </c>
      <c r="G44" s="1105" t="s">
        <v>393</v>
      </c>
      <c r="H44" s="1106" t="s">
        <v>393</v>
      </c>
      <c r="I44" s="1105" t="s">
        <v>393</v>
      </c>
      <c r="J44" s="1105" t="s">
        <v>393</v>
      </c>
      <c r="K44" s="1105" t="s">
        <v>393</v>
      </c>
      <c r="L44" s="1105" t="s">
        <v>393</v>
      </c>
      <c r="M44" s="1107" t="s">
        <v>393</v>
      </c>
      <c r="N44" s="247"/>
      <c r="R44" s="305"/>
    </row>
    <row r="45" spans="1:18">
      <c r="A45" s="1104" t="s">
        <v>478</v>
      </c>
      <c r="B45" s="1111" t="s">
        <v>393</v>
      </c>
      <c r="C45" s="1105" t="s">
        <v>393</v>
      </c>
      <c r="D45" s="1105" t="s">
        <v>393</v>
      </c>
      <c r="E45" s="1111" t="s">
        <v>393</v>
      </c>
      <c r="F45" s="1105" t="s">
        <v>393</v>
      </c>
      <c r="G45" s="1105" t="s">
        <v>393</v>
      </c>
      <c r="H45" s="1111" t="s">
        <v>393</v>
      </c>
      <c r="I45" s="1105" t="s">
        <v>393</v>
      </c>
      <c r="J45" s="1105" t="s">
        <v>393</v>
      </c>
      <c r="K45" s="1105" t="s">
        <v>393</v>
      </c>
      <c r="L45" s="1105" t="s">
        <v>393</v>
      </c>
      <c r="M45" s="1107" t="s">
        <v>393</v>
      </c>
      <c r="N45" s="247"/>
      <c r="R45" s="305"/>
    </row>
    <row r="46" spans="1:18">
      <c r="A46" s="1104" t="s">
        <v>479</v>
      </c>
      <c r="B46" s="1105" t="s">
        <v>393</v>
      </c>
      <c r="C46" s="1105" t="s">
        <v>393</v>
      </c>
      <c r="D46" s="1105" t="s">
        <v>393</v>
      </c>
      <c r="E46" s="1105" t="s">
        <v>393</v>
      </c>
      <c r="F46" s="1105" t="s">
        <v>393</v>
      </c>
      <c r="G46" s="1105">
        <v>785</v>
      </c>
      <c r="H46" s="1105" t="s">
        <v>393</v>
      </c>
      <c r="I46" s="1105" t="s">
        <v>393</v>
      </c>
      <c r="J46" s="1105">
        <v>10</v>
      </c>
      <c r="K46" s="1105" t="s">
        <v>393</v>
      </c>
      <c r="L46" s="1105">
        <v>8</v>
      </c>
      <c r="M46" s="1107">
        <v>8</v>
      </c>
      <c r="N46" s="247"/>
      <c r="R46" s="305"/>
    </row>
    <row r="47" spans="1:18">
      <c r="A47" s="1104" t="s">
        <v>480</v>
      </c>
      <c r="B47" s="1105" t="s">
        <v>393</v>
      </c>
      <c r="C47" s="1105" t="s">
        <v>393</v>
      </c>
      <c r="D47" s="1105" t="s">
        <v>393</v>
      </c>
      <c r="E47" s="1105" t="s">
        <v>393</v>
      </c>
      <c r="F47" s="1105" t="s">
        <v>393</v>
      </c>
      <c r="G47" s="1105" t="s">
        <v>393</v>
      </c>
      <c r="H47" s="1105" t="s">
        <v>393</v>
      </c>
      <c r="I47" s="1105" t="s">
        <v>393</v>
      </c>
      <c r="J47" s="1105" t="s">
        <v>393</v>
      </c>
      <c r="K47" s="1105" t="s">
        <v>393</v>
      </c>
      <c r="L47" s="1105" t="s">
        <v>393</v>
      </c>
      <c r="M47" s="1107" t="s">
        <v>393</v>
      </c>
      <c r="N47" s="247"/>
      <c r="R47" s="305"/>
    </row>
    <row r="48" spans="1:18">
      <c r="A48" s="1104" t="s">
        <v>481</v>
      </c>
      <c r="B48" s="1105" t="s">
        <v>393</v>
      </c>
      <c r="C48" s="1105" t="s">
        <v>393</v>
      </c>
      <c r="D48" s="1105" t="s">
        <v>393</v>
      </c>
      <c r="E48" s="1105" t="s">
        <v>393</v>
      </c>
      <c r="F48" s="1105" t="s">
        <v>393</v>
      </c>
      <c r="G48" s="1105" t="s">
        <v>393</v>
      </c>
      <c r="H48" s="1105" t="s">
        <v>393</v>
      </c>
      <c r="I48" s="1105" t="s">
        <v>393</v>
      </c>
      <c r="J48" s="1105" t="s">
        <v>393</v>
      </c>
      <c r="K48" s="1105" t="s">
        <v>393</v>
      </c>
      <c r="L48" s="1105" t="s">
        <v>393</v>
      </c>
      <c r="M48" s="1107" t="s">
        <v>393</v>
      </c>
      <c r="N48" s="247"/>
      <c r="R48" s="305"/>
    </row>
    <row r="49" spans="1:18">
      <c r="A49" s="1104" t="s">
        <v>482</v>
      </c>
      <c r="B49" s="1105" t="s">
        <v>393</v>
      </c>
      <c r="C49" s="1105">
        <v>2</v>
      </c>
      <c r="D49" s="1105">
        <v>2</v>
      </c>
      <c r="E49" s="1105" t="s">
        <v>393</v>
      </c>
      <c r="F49" s="1105">
        <v>1</v>
      </c>
      <c r="G49" s="1105" t="s">
        <v>393</v>
      </c>
      <c r="H49" s="1105" t="s">
        <v>393</v>
      </c>
      <c r="I49" s="1105">
        <v>6000</v>
      </c>
      <c r="J49" s="1105" t="s">
        <v>393</v>
      </c>
      <c r="K49" s="1105">
        <v>6</v>
      </c>
      <c r="L49" s="1105" t="s">
        <v>393</v>
      </c>
      <c r="M49" s="1107">
        <v>6</v>
      </c>
      <c r="N49" s="247"/>
      <c r="R49" s="305"/>
    </row>
    <row r="50" spans="1:18">
      <c r="A50" s="1104" t="s">
        <v>483</v>
      </c>
      <c r="B50" s="1106">
        <v>1</v>
      </c>
      <c r="C50" s="1106" t="s">
        <v>393</v>
      </c>
      <c r="D50" s="1106">
        <v>1</v>
      </c>
      <c r="E50" s="1106">
        <v>1</v>
      </c>
      <c r="F50" s="1106" t="s">
        <v>393</v>
      </c>
      <c r="G50" s="1106" t="s">
        <v>393</v>
      </c>
      <c r="H50" s="1105">
        <v>2000</v>
      </c>
      <c r="I50" s="1105" t="s">
        <v>393</v>
      </c>
      <c r="J50" s="1105" t="s">
        <v>393</v>
      </c>
      <c r="K50" s="1105">
        <v>2</v>
      </c>
      <c r="L50" s="1105" t="s">
        <v>393</v>
      </c>
      <c r="M50" s="1108">
        <v>2</v>
      </c>
      <c r="N50" s="247"/>
      <c r="R50" s="305"/>
    </row>
    <row r="51" spans="1:18">
      <c r="A51" s="1112" t="s">
        <v>484</v>
      </c>
      <c r="B51" s="1113">
        <v>1</v>
      </c>
      <c r="C51" s="1113">
        <v>2</v>
      </c>
      <c r="D51" s="1113">
        <v>3</v>
      </c>
      <c r="E51" s="1113">
        <v>1</v>
      </c>
      <c r="F51" s="1113">
        <v>1</v>
      </c>
      <c r="G51" s="1113">
        <v>2353</v>
      </c>
      <c r="H51" s="1114">
        <v>2000</v>
      </c>
      <c r="I51" s="1114">
        <v>6000</v>
      </c>
      <c r="J51" s="1114">
        <v>12</v>
      </c>
      <c r="K51" s="1114">
        <v>8</v>
      </c>
      <c r="L51" s="1114">
        <v>28</v>
      </c>
      <c r="M51" s="1115">
        <v>36</v>
      </c>
      <c r="N51" s="247"/>
      <c r="R51" s="305"/>
    </row>
    <row r="52" spans="1:18">
      <c r="A52" s="1104"/>
      <c r="B52" s="1105"/>
      <c r="C52" s="1105"/>
      <c r="D52" s="1105"/>
      <c r="E52" s="1105"/>
      <c r="F52" s="1105"/>
      <c r="G52" s="1105"/>
      <c r="H52" s="1105"/>
      <c r="I52" s="1105"/>
      <c r="J52" s="1105"/>
      <c r="K52" s="1105"/>
      <c r="L52" s="1105"/>
      <c r="M52" s="1107"/>
      <c r="R52" s="305"/>
    </row>
    <row r="53" spans="1:18">
      <c r="A53" s="1112" t="s">
        <v>485</v>
      </c>
      <c r="B53" s="1113">
        <v>1</v>
      </c>
      <c r="C53" s="1113" t="s">
        <v>393</v>
      </c>
      <c r="D53" s="1113">
        <v>1</v>
      </c>
      <c r="E53" s="1113">
        <v>1</v>
      </c>
      <c r="F53" s="1113" t="s">
        <v>393</v>
      </c>
      <c r="G53" s="1113">
        <v>540</v>
      </c>
      <c r="H53" s="1114">
        <v>3500</v>
      </c>
      <c r="I53" s="1114" t="s">
        <v>393</v>
      </c>
      <c r="J53" s="1114">
        <v>8</v>
      </c>
      <c r="K53" s="1114">
        <v>4</v>
      </c>
      <c r="L53" s="1114">
        <v>4</v>
      </c>
      <c r="M53" s="1115">
        <v>8</v>
      </c>
      <c r="N53" s="247"/>
      <c r="R53" s="305"/>
    </row>
    <row r="54" spans="1:18">
      <c r="A54" s="1104"/>
      <c r="B54" s="1105"/>
      <c r="C54" s="1105"/>
      <c r="D54" s="1105"/>
      <c r="E54" s="1105"/>
      <c r="F54" s="1105"/>
      <c r="G54" s="1105"/>
      <c r="H54" s="1105"/>
      <c r="I54" s="1105"/>
      <c r="J54" s="1105"/>
      <c r="K54" s="1105"/>
      <c r="L54" s="1105"/>
      <c r="M54" s="1107"/>
      <c r="R54" s="305"/>
    </row>
    <row r="55" spans="1:18">
      <c r="A55" s="1104" t="s">
        <v>486</v>
      </c>
      <c r="B55" s="1105" t="s">
        <v>393</v>
      </c>
      <c r="C55" s="1105">
        <v>1600</v>
      </c>
      <c r="D55" s="1105">
        <v>1600</v>
      </c>
      <c r="E55" s="1105" t="s">
        <v>393</v>
      </c>
      <c r="F55" s="1105">
        <v>1575</v>
      </c>
      <c r="G55" s="1105" t="s">
        <v>393</v>
      </c>
      <c r="H55" s="1105" t="s">
        <v>393</v>
      </c>
      <c r="I55" s="1105">
        <v>4300</v>
      </c>
      <c r="J55" s="1105" t="s">
        <v>393</v>
      </c>
      <c r="K55" s="1105">
        <v>6773</v>
      </c>
      <c r="L55" s="1105" t="s">
        <v>393</v>
      </c>
      <c r="M55" s="1107">
        <v>6773</v>
      </c>
    </row>
    <row r="56" spans="1:18">
      <c r="A56" s="1104" t="s">
        <v>487</v>
      </c>
      <c r="B56" s="1105" t="s">
        <v>393</v>
      </c>
      <c r="C56" s="1105">
        <v>3</v>
      </c>
      <c r="D56" s="1105">
        <v>3</v>
      </c>
      <c r="E56" s="1105" t="s">
        <v>393</v>
      </c>
      <c r="F56" s="1105">
        <v>3</v>
      </c>
      <c r="G56" s="1105">
        <v>494</v>
      </c>
      <c r="H56" s="1105" t="s">
        <v>393</v>
      </c>
      <c r="I56" s="1105">
        <v>5700</v>
      </c>
      <c r="J56" s="1105">
        <v>5</v>
      </c>
      <c r="K56" s="1105">
        <v>18</v>
      </c>
      <c r="L56" s="1105">
        <v>2</v>
      </c>
      <c r="M56" s="1107">
        <v>20</v>
      </c>
    </row>
    <row r="57" spans="1:18">
      <c r="A57" s="1104" t="s">
        <v>488</v>
      </c>
      <c r="B57" s="1106" t="s">
        <v>393</v>
      </c>
      <c r="C57" s="1106" t="s">
        <v>393</v>
      </c>
      <c r="D57" s="1106" t="s">
        <v>393</v>
      </c>
      <c r="E57" s="1106" t="s">
        <v>393</v>
      </c>
      <c r="F57" s="1106" t="s">
        <v>393</v>
      </c>
      <c r="G57" s="1106">
        <v>1520</v>
      </c>
      <c r="H57" s="1105" t="s">
        <v>393</v>
      </c>
      <c r="I57" s="1105" t="s">
        <v>393</v>
      </c>
      <c r="J57" s="1105">
        <v>7</v>
      </c>
      <c r="K57" s="1105" t="s">
        <v>393</v>
      </c>
      <c r="L57" s="1105">
        <v>11</v>
      </c>
      <c r="M57" s="1108">
        <v>11</v>
      </c>
    </row>
    <row r="58" spans="1:18">
      <c r="A58" s="1104" t="s">
        <v>489</v>
      </c>
      <c r="B58" s="1105" t="s">
        <v>393</v>
      </c>
      <c r="C58" s="1105" t="s">
        <v>393</v>
      </c>
      <c r="D58" s="1105" t="s">
        <v>393</v>
      </c>
      <c r="E58" s="1105" t="s">
        <v>393</v>
      </c>
      <c r="F58" s="1105" t="s">
        <v>393</v>
      </c>
      <c r="G58" s="1105" t="s">
        <v>393</v>
      </c>
      <c r="H58" s="1105" t="s">
        <v>393</v>
      </c>
      <c r="I58" s="1105" t="s">
        <v>393</v>
      </c>
      <c r="J58" s="1105" t="s">
        <v>393</v>
      </c>
      <c r="K58" s="1105" t="s">
        <v>393</v>
      </c>
      <c r="L58" s="1105" t="s">
        <v>393</v>
      </c>
      <c r="M58" s="1107" t="s">
        <v>393</v>
      </c>
    </row>
    <row r="59" spans="1:18">
      <c r="A59" s="1104" t="s">
        <v>490</v>
      </c>
      <c r="B59" s="1105">
        <v>10</v>
      </c>
      <c r="C59" s="1105">
        <v>12</v>
      </c>
      <c r="D59" s="1105">
        <v>22</v>
      </c>
      <c r="E59" s="1105">
        <v>10</v>
      </c>
      <c r="F59" s="1105">
        <v>8</v>
      </c>
      <c r="G59" s="1105" t="s">
        <v>393</v>
      </c>
      <c r="H59" s="1105">
        <v>1000</v>
      </c>
      <c r="I59" s="1105">
        <v>7000</v>
      </c>
      <c r="J59" s="1105" t="s">
        <v>393</v>
      </c>
      <c r="K59" s="1105">
        <v>66</v>
      </c>
      <c r="L59" s="1105" t="s">
        <v>393</v>
      </c>
      <c r="M59" s="1107">
        <v>66</v>
      </c>
    </row>
    <row r="60" spans="1:18">
      <c r="A60" s="1112" t="s">
        <v>565</v>
      </c>
      <c r="B60" s="1113">
        <v>10</v>
      </c>
      <c r="C60" s="1113">
        <v>1615</v>
      </c>
      <c r="D60" s="1113">
        <v>1625</v>
      </c>
      <c r="E60" s="1113">
        <v>10</v>
      </c>
      <c r="F60" s="1113">
        <v>1586</v>
      </c>
      <c r="G60" s="1113">
        <v>2014</v>
      </c>
      <c r="H60" s="1114">
        <v>1000</v>
      </c>
      <c r="I60" s="1114">
        <v>4316</v>
      </c>
      <c r="J60" s="1114">
        <v>7</v>
      </c>
      <c r="K60" s="1114">
        <v>6857</v>
      </c>
      <c r="L60" s="1114">
        <v>13</v>
      </c>
      <c r="M60" s="1115">
        <v>6870</v>
      </c>
      <c r="N60" s="247"/>
      <c r="R60" s="305"/>
    </row>
    <row r="61" spans="1:18">
      <c r="A61" s="1104"/>
      <c r="B61" s="1105"/>
      <c r="C61" s="1105"/>
      <c r="D61" s="1105"/>
      <c r="E61" s="1105"/>
      <c r="F61" s="1105"/>
      <c r="G61" s="1105"/>
      <c r="H61" s="1105"/>
      <c r="I61" s="1105"/>
      <c r="J61" s="1105"/>
      <c r="K61" s="1105"/>
      <c r="L61" s="1105"/>
      <c r="M61" s="1107"/>
    </row>
    <row r="62" spans="1:18">
      <c r="A62" s="1104" t="s">
        <v>492</v>
      </c>
      <c r="B62" s="1106">
        <v>76</v>
      </c>
      <c r="C62" s="1106">
        <v>269</v>
      </c>
      <c r="D62" s="1106">
        <v>345</v>
      </c>
      <c r="E62" s="1106">
        <v>70</v>
      </c>
      <c r="F62" s="1106">
        <v>201</v>
      </c>
      <c r="G62" s="1106">
        <v>1200</v>
      </c>
      <c r="H62" s="1105">
        <v>3514</v>
      </c>
      <c r="I62" s="1105">
        <v>7187</v>
      </c>
      <c r="J62" s="1105">
        <v>10</v>
      </c>
      <c r="K62" s="1105">
        <v>1691</v>
      </c>
      <c r="L62" s="1105">
        <v>12</v>
      </c>
      <c r="M62" s="1108">
        <v>1703</v>
      </c>
    </row>
    <row r="63" spans="1:18">
      <c r="A63" s="1104" t="s">
        <v>493</v>
      </c>
      <c r="B63" s="1105">
        <v>193</v>
      </c>
      <c r="C63" s="1105">
        <v>20</v>
      </c>
      <c r="D63" s="1105">
        <v>213</v>
      </c>
      <c r="E63" s="1105">
        <v>181</v>
      </c>
      <c r="F63" s="1105">
        <v>20</v>
      </c>
      <c r="G63" s="1105" t="s">
        <v>393</v>
      </c>
      <c r="H63" s="1105">
        <v>3500</v>
      </c>
      <c r="I63" s="1105">
        <v>10240</v>
      </c>
      <c r="J63" s="1105" t="s">
        <v>393</v>
      </c>
      <c r="K63" s="1105">
        <v>839</v>
      </c>
      <c r="L63" s="1105" t="s">
        <v>393</v>
      </c>
      <c r="M63" s="1107">
        <v>839</v>
      </c>
    </row>
    <row r="64" spans="1:18">
      <c r="A64" s="1104" t="s">
        <v>494</v>
      </c>
      <c r="B64" s="1106">
        <v>1129</v>
      </c>
      <c r="C64" s="1106">
        <v>2164</v>
      </c>
      <c r="D64" s="1106">
        <v>3293</v>
      </c>
      <c r="E64" s="1106">
        <v>939</v>
      </c>
      <c r="F64" s="1106">
        <v>2020</v>
      </c>
      <c r="G64" s="1106" t="s">
        <v>393</v>
      </c>
      <c r="H64" s="1105">
        <v>866</v>
      </c>
      <c r="I64" s="1105">
        <v>4449</v>
      </c>
      <c r="J64" s="1105" t="s">
        <v>393</v>
      </c>
      <c r="K64" s="1105">
        <v>9800</v>
      </c>
      <c r="L64" s="1105" t="s">
        <v>393</v>
      </c>
      <c r="M64" s="1108">
        <v>9800</v>
      </c>
    </row>
    <row r="65" spans="1:18">
      <c r="A65" s="1112" t="s">
        <v>495</v>
      </c>
      <c r="B65" s="1113">
        <v>1398</v>
      </c>
      <c r="C65" s="1113">
        <v>2453</v>
      </c>
      <c r="D65" s="1113">
        <v>3851</v>
      </c>
      <c r="E65" s="1113">
        <v>1190</v>
      </c>
      <c r="F65" s="1113">
        <v>2241</v>
      </c>
      <c r="G65" s="1113">
        <v>1200</v>
      </c>
      <c r="H65" s="1114">
        <v>1422</v>
      </c>
      <c r="I65" s="1114">
        <v>4746</v>
      </c>
      <c r="J65" s="1114">
        <v>10</v>
      </c>
      <c r="K65" s="1114">
        <v>12330</v>
      </c>
      <c r="L65" s="1114">
        <v>12</v>
      </c>
      <c r="M65" s="1115">
        <v>12342</v>
      </c>
      <c r="N65" s="247"/>
      <c r="R65" s="305"/>
    </row>
    <row r="66" spans="1:18">
      <c r="A66" s="1104"/>
      <c r="B66" s="1106"/>
      <c r="C66" s="1105"/>
      <c r="D66" s="1105"/>
      <c r="E66" s="1106"/>
      <c r="F66" s="1105"/>
      <c r="G66" s="1105"/>
      <c r="H66" s="1106"/>
      <c r="I66" s="1105"/>
      <c r="J66" s="1105"/>
      <c r="K66" s="1105"/>
      <c r="L66" s="1105"/>
      <c r="M66" s="1107"/>
    </row>
    <row r="67" spans="1:18">
      <c r="A67" s="1112" t="s">
        <v>496</v>
      </c>
      <c r="B67" s="1113">
        <v>411</v>
      </c>
      <c r="C67" s="1113">
        <v>7804</v>
      </c>
      <c r="D67" s="1113">
        <v>8215</v>
      </c>
      <c r="E67" s="1113">
        <v>390</v>
      </c>
      <c r="F67" s="1113">
        <v>7149</v>
      </c>
      <c r="G67" s="1113" t="s">
        <v>393</v>
      </c>
      <c r="H67" s="1114">
        <v>520</v>
      </c>
      <c r="I67" s="1114">
        <v>12515</v>
      </c>
      <c r="J67" s="1114" t="s">
        <v>393</v>
      </c>
      <c r="K67" s="1114">
        <v>89673</v>
      </c>
      <c r="L67" s="1114" t="s">
        <v>393</v>
      </c>
      <c r="M67" s="1115">
        <v>89673</v>
      </c>
      <c r="N67" s="247"/>
      <c r="R67" s="305"/>
    </row>
    <row r="68" spans="1:18">
      <c r="A68" s="1104"/>
      <c r="B68" s="1106"/>
      <c r="C68" s="1106"/>
      <c r="D68" s="1106"/>
      <c r="E68" s="1106"/>
      <c r="F68" s="1106"/>
      <c r="G68" s="1106"/>
      <c r="H68" s="1105"/>
      <c r="I68" s="1105"/>
      <c r="J68" s="1105"/>
      <c r="K68" s="1105"/>
      <c r="L68" s="1105"/>
      <c r="M68" s="1108"/>
    </row>
    <row r="69" spans="1:18">
      <c r="A69" s="1104" t="s">
        <v>497</v>
      </c>
      <c r="B69" s="1106" t="s">
        <v>393</v>
      </c>
      <c r="C69" s="1105">
        <v>272</v>
      </c>
      <c r="D69" s="1105">
        <v>272</v>
      </c>
      <c r="E69" s="1106" t="s">
        <v>393</v>
      </c>
      <c r="F69" s="1105">
        <v>158</v>
      </c>
      <c r="G69" s="1106" t="s">
        <v>393</v>
      </c>
      <c r="H69" s="1106" t="s">
        <v>393</v>
      </c>
      <c r="I69" s="1105">
        <v>11870</v>
      </c>
      <c r="J69" s="1106" t="s">
        <v>393</v>
      </c>
      <c r="K69" s="1111">
        <v>1875</v>
      </c>
      <c r="L69" s="1106" t="s">
        <v>393</v>
      </c>
      <c r="M69" s="1107">
        <v>1875</v>
      </c>
    </row>
    <row r="70" spans="1:18">
      <c r="A70" s="1104" t="s">
        <v>498</v>
      </c>
      <c r="B70" s="1106" t="s">
        <v>393</v>
      </c>
      <c r="C70" s="1105">
        <v>98</v>
      </c>
      <c r="D70" s="1105">
        <v>98</v>
      </c>
      <c r="E70" s="1106" t="s">
        <v>393</v>
      </c>
      <c r="F70" s="1105">
        <v>73</v>
      </c>
      <c r="G70" s="1106" t="s">
        <v>393</v>
      </c>
      <c r="H70" s="1106" t="s">
        <v>393</v>
      </c>
      <c r="I70" s="1105">
        <v>10370</v>
      </c>
      <c r="J70" s="1106" t="s">
        <v>393</v>
      </c>
      <c r="K70" s="1111">
        <v>750</v>
      </c>
      <c r="L70" s="1106" t="s">
        <v>393</v>
      </c>
      <c r="M70" s="1107">
        <v>750</v>
      </c>
    </row>
    <row r="71" spans="1:18">
      <c r="A71" s="1112" t="s">
        <v>499</v>
      </c>
      <c r="B71" s="1113" t="s">
        <v>393</v>
      </c>
      <c r="C71" s="1113">
        <v>370</v>
      </c>
      <c r="D71" s="1113">
        <v>370</v>
      </c>
      <c r="E71" s="1113" t="s">
        <v>393</v>
      </c>
      <c r="F71" s="1113">
        <v>231</v>
      </c>
      <c r="G71" s="1113" t="s">
        <v>393</v>
      </c>
      <c r="H71" s="1114" t="s">
        <v>393</v>
      </c>
      <c r="I71" s="1114">
        <v>11396</v>
      </c>
      <c r="J71" s="1114" t="s">
        <v>393</v>
      </c>
      <c r="K71" s="1114">
        <v>2625</v>
      </c>
      <c r="L71" s="1114" t="s">
        <v>393</v>
      </c>
      <c r="M71" s="1115">
        <v>2625</v>
      </c>
      <c r="N71" s="247"/>
      <c r="R71" s="305"/>
    </row>
    <row r="72" spans="1:18">
      <c r="A72" s="1104"/>
      <c r="B72" s="1111"/>
      <c r="C72" s="1105"/>
      <c r="D72" s="1105"/>
      <c r="E72" s="1111"/>
      <c r="F72" s="1105"/>
      <c r="G72" s="1105"/>
      <c r="H72" s="1111"/>
      <c r="I72" s="1105"/>
      <c r="J72" s="1111"/>
      <c r="K72" s="1111"/>
      <c r="L72" s="1111"/>
      <c r="M72" s="1107"/>
    </row>
    <row r="73" spans="1:18">
      <c r="A73" s="1104" t="s">
        <v>500</v>
      </c>
      <c r="B73" s="1105" t="s">
        <v>393</v>
      </c>
      <c r="C73" s="1105">
        <v>31</v>
      </c>
      <c r="D73" s="1105">
        <v>31</v>
      </c>
      <c r="E73" s="1105" t="s">
        <v>393</v>
      </c>
      <c r="F73" s="1105">
        <v>19</v>
      </c>
      <c r="G73" s="1105" t="s">
        <v>393</v>
      </c>
      <c r="H73" s="1105" t="s">
        <v>393</v>
      </c>
      <c r="I73" s="1105">
        <v>7789</v>
      </c>
      <c r="J73" s="1105" t="s">
        <v>393</v>
      </c>
      <c r="K73" s="1105">
        <v>148</v>
      </c>
      <c r="L73" s="1105" t="s">
        <v>393</v>
      </c>
      <c r="M73" s="1107">
        <v>148</v>
      </c>
    </row>
    <row r="74" spans="1:18">
      <c r="A74" s="1104" t="s">
        <v>501</v>
      </c>
      <c r="B74" s="1105" t="s">
        <v>393</v>
      </c>
      <c r="C74" s="1105">
        <v>8</v>
      </c>
      <c r="D74" s="1105">
        <v>8</v>
      </c>
      <c r="E74" s="1105" t="s">
        <v>393</v>
      </c>
      <c r="F74" s="1105">
        <v>7</v>
      </c>
      <c r="G74" s="1105" t="s">
        <v>393</v>
      </c>
      <c r="H74" s="1105" t="s">
        <v>393</v>
      </c>
      <c r="I74" s="1105">
        <v>560</v>
      </c>
      <c r="J74" s="1105" t="s">
        <v>393</v>
      </c>
      <c r="K74" s="1105">
        <v>4</v>
      </c>
      <c r="L74" s="1105" t="s">
        <v>393</v>
      </c>
      <c r="M74" s="1107">
        <v>4</v>
      </c>
    </row>
    <row r="75" spans="1:18">
      <c r="A75" s="1104" t="s">
        <v>502</v>
      </c>
      <c r="B75" s="1111" t="s">
        <v>393</v>
      </c>
      <c r="C75" s="1105">
        <v>31</v>
      </c>
      <c r="D75" s="1105">
        <v>31</v>
      </c>
      <c r="E75" s="1111" t="s">
        <v>393</v>
      </c>
      <c r="F75" s="1105">
        <v>31</v>
      </c>
      <c r="G75" s="1106" t="s">
        <v>393</v>
      </c>
      <c r="H75" s="1111" t="s">
        <v>393</v>
      </c>
      <c r="I75" s="1105">
        <v>10000</v>
      </c>
      <c r="J75" s="1106" t="s">
        <v>393</v>
      </c>
      <c r="K75" s="1111">
        <v>310</v>
      </c>
      <c r="L75" s="1106" t="s">
        <v>393</v>
      </c>
      <c r="M75" s="1107">
        <v>310</v>
      </c>
    </row>
    <row r="76" spans="1:18">
      <c r="A76" s="1104" t="s">
        <v>503</v>
      </c>
      <c r="B76" s="1111">
        <v>8</v>
      </c>
      <c r="C76" s="1105">
        <v>22</v>
      </c>
      <c r="D76" s="1105">
        <v>30</v>
      </c>
      <c r="E76" s="1111">
        <v>8</v>
      </c>
      <c r="F76" s="1105">
        <v>18</v>
      </c>
      <c r="G76" s="1106">
        <v>4603</v>
      </c>
      <c r="H76" s="1111">
        <v>1313</v>
      </c>
      <c r="I76" s="1105">
        <v>11944</v>
      </c>
      <c r="J76" s="1106">
        <v>21</v>
      </c>
      <c r="K76" s="1111">
        <v>225</v>
      </c>
      <c r="L76" s="1106">
        <v>97</v>
      </c>
      <c r="M76" s="1107">
        <v>322</v>
      </c>
    </row>
    <row r="77" spans="1:18">
      <c r="A77" s="1104" t="s">
        <v>504</v>
      </c>
      <c r="B77" s="1105" t="s">
        <v>393</v>
      </c>
      <c r="C77" s="1105">
        <v>18</v>
      </c>
      <c r="D77" s="1105">
        <v>18</v>
      </c>
      <c r="E77" s="1105" t="s">
        <v>393</v>
      </c>
      <c r="F77" s="1105">
        <v>12</v>
      </c>
      <c r="G77" s="1105" t="s">
        <v>393</v>
      </c>
      <c r="H77" s="1105" t="s">
        <v>393</v>
      </c>
      <c r="I77" s="1105">
        <v>17000</v>
      </c>
      <c r="J77" s="1105" t="s">
        <v>393</v>
      </c>
      <c r="K77" s="1105">
        <v>204</v>
      </c>
      <c r="L77" s="1105" t="s">
        <v>393</v>
      </c>
      <c r="M77" s="1107">
        <v>204</v>
      </c>
    </row>
    <row r="78" spans="1:18">
      <c r="A78" s="1104" t="s">
        <v>505</v>
      </c>
      <c r="B78" s="1106">
        <v>14</v>
      </c>
      <c r="C78" s="1106">
        <v>21</v>
      </c>
      <c r="D78" s="1106">
        <v>35</v>
      </c>
      <c r="E78" s="1106">
        <v>13</v>
      </c>
      <c r="F78" s="1106">
        <v>21</v>
      </c>
      <c r="G78" s="1106" t="s">
        <v>393</v>
      </c>
      <c r="H78" s="1105">
        <v>2400</v>
      </c>
      <c r="I78" s="1105">
        <v>8000</v>
      </c>
      <c r="J78" s="1105" t="s">
        <v>393</v>
      </c>
      <c r="K78" s="1105">
        <v>199</v>
      </c>
      <c r="L78" s="1105" t="s">
        <v>393</v>
      </c>
      <c r="M78" s="1108">
        <v>199</v>
      </c>
    </row>
    <row r="79" spans="1:18">
      <c r="A79" s="1104" t="s">
        <v>506</v>
      </c>
      <c r="B79" s="1105">
        <v>4</v>
      </c>
      <c r="C79" s="1105">
        <v>42</v>
      </c>
      <c r="D79" s="1105">
        <v>46</v>
      </c>
      <c r="E79" s="1105">
        <v>2</v>
      </c>
      <c r="F79" s="1105">
        <v>42</v>
      </c>
      <c r="G79" s="1105" t="s">
        <v>393</v>
      </c>
      <c r="H79" s="1105">
        <v>1200</v>
      </c>
      <c r="I79" s="1105">
        <v>7030</v>
      </c>
      <c r="J79" s="1105" t="s">
        <v>393</v>
      </c>
      <c r="K79" s="1105">
        <v>298</v>
      </c>
      <c r="L79" s="1105" t="s">
        <v>393</v>
      </c>
      <c r="M79" s="1107">
        <v>298</v>
      </c>
    </row>
    <row r="80" spans="1:18">
      <c r="A80" s="1104" t="s">
        <v>507</v>
      </c>
      <c r="B80" s="1105">
        <v>85</v>
      </c>
      <c r="C80" s="1105">
        <v>254</v>
      </c>
      <c r="D80" s="1105">
        <v>339</v>
      </c>
      <c r="E80" s="1105">
        <v>48</v>
      </c>
      <c r="F80" s="1105">
        <v>158</v>
      </c>
      <c r="G80" s="1105" t="s">
        <v>393</v>
      </c>
      <c r="H80" s="1105">
        <v>1750</v>
      </c>
      <c r="I80" s="1105">
        <v>14725</v>
      </c>
      <c r="J80" s="1105" t="s">
        <v>393</v>
      </c>
      <c r="K80" s="1105">
        <v>2411</v>
      </c>
      <c r="L80" s="1105" t="s">
        <v>393</v>
      </c>
      <c r="M80" s="1107">
        <v>2411</v>
      </c>
    </row>
    <row r="81" spans="1:18">
      <c r="A81" s="1112" t="s">
        <v>508</v>
      </c>
      <c r="B81" s="1113">
        <v>111</v>
      </c>
      <c r="C81" s="1113">
        <v>427</v>
      </c>
      <c r="D81" s="1113">
        <v>538</v>
      </c>
      <c r="E81" s="1113">
        <v>71</v>
      </c>
      <c r="F81" s="1113">
        <v>308</v>
      </c>
      <c r="G81" s="1113">
        <v>4603</v>
      </c>
      <c r="H81" s="1114">
        <v>1804</v>
      </c>
      <c r="I81" s="1114">
        <v>11918</v>
      </c>
      <c r="J81" s="1114">
        <v>21</v>
      </c>
      <c r="K81" s="1114">
        <v>3799</v>
      </c>
      <c r="L81" s="1114">
        <v>97</v>
      </c>
      <c r="M81" s="1115">
        <v>3896</v>
      </c>
      <c r="N81" s="247"/>
      <c r="R81" s="305"/>
    </row>
    <row r="82" spans="1:18">
      <c r="A82" s="1104"/>
      <c r="B82" s="1106"/>
      <c r="C82" s="1106"/>
      <c r="D82" s="1106"/>
      <c r="E82" s="1106"/>
      <c r="F82" s="1106"/>
      <c r="G82" s="1106"/>
      <c r="H82" s="1106"/>
      <c r="I82" s="1106"/>
      <c r="J82" s="1106"/>
      <c r="K82" s="1106"/>
      <c r="L82" s="1106"/>
      <c r="M82" s="1108"/>
    </row>
    <row r="83" spans="1:18">
      <c r="A83" s="1104" t="s">
        <v>509</v>
      </c>
      <c r="B83" s="1105" t="s">
        <v>393</v>
      </c>
      <c r="C83" s="1105">
        <v>73</v>
      </c>
      <c r="D83" s="1105">
        <v>73</v>
      </c>
      <c r="E83" s="1105" t="s">
        <v>393</v>
      </c>
      <c r="F83" s="1105">
        <v>73</v>
      </c>
      <c r="G83" s="1105">
        <v>15587</v>
      </c>
      <c r="H83" s="1105" t="s">
        <v>393</v>
      </c>
      <c r="I83" s="1105">
        <v>20000</v>
      </c>
      <c r="J83" s="1105">
        <v>2</v>
      </c>
      <c r="K83" s="1105">
        <v>1460</v>
      </c>
      <c r="L83" s="1105">
        <v>31</v>
      </c>
      <c r="M83" s="1107">
        <v>1491</v>
      </c>
    </row>
    <row r="84" spans="1:18">
      <c r="A84" s="1104" t="s">
        <v>510</v>
      </c>
      <c r="B84" s="1106">
        <v>5</v>
      </c>
      <c r="C84" s="1106">
        <v>4</v>
      </c>
      <c r="D84" s="1106">
        <v>9</v>
      </c>
      <c r="E84" s="1106">
        <v>5</v>
      </c>
      <c r="F84" s="1106">
        <v>4</v>
      </c>
      <c r="G84" s="1106">
        <v>14872</v>
      </c>
      <c r="H84" s="1105">
        <v>2000</v>
      </c>
      <c r="I84" s="1105">
        <v>10000</v>
      </c>
      <c r="J84" s="1105">
        <v>3</v>
      </c>
      <c r="K84" s="1105">
        <v>46</v>
      </c>
      <c r="L84" s="1105">
        <v>45</v>
      </c>
      <c r="M84" s="1108">
        <v>91</v>
      </c>
    </row>
    <row r="85" spans="1:18">
      <c r="A85" s="1112" t="s">
        <v>511</v>
      </c>
      <c r="B85" s="1113">
        <v>5</v>
      </c>
      <c r="C85" s="1113">
        <v>77</v>
      </c>
      <c r="D85" s="1113">
        <v>82</v>
      </c>
      <c r="E85" s="1113">
        <v>5</v>
      </c>
      <c r="F85" s="1113">
        <v>77</v>
      </c>
      <c r="G85" s="1113">
        <v>30459</v>
      </c>
      <c r="H85" s="1114">
        <v>2000</v>
      </c>
      <c r="I85" s="1114">
        <v>19481</v>
      </c>
      <c r="J85" s="1114">
        <v>2</v>
      </c>
      <c r="K85" s="1114">
        <v>1506</v>
      </c>
      <c r="L85" s="1114">
        <v>76</v>
      </c>
      <c r="M85" s="1115">
        <v>1582</v>
      </c>
      <c r="N85" s="247"/>
      <c r="R85" s="305"/>
    </row>
    <row r="87" spans="1:18" ht="13.5" thickBot="1">
      <c r="A87" s="1116" t="s">
        <v>512</v>
      </c>
      <c r="B87" s="915">
        <v>2517</v>
      </c>
      <c r="C87" s="915">
        <v>15934</v>
      </c>
      <c r="D87" s="915">
        <v>18451</v>
      </c>
      <c r="E87" s="915">
        <v>1861</v>
      </c>
      <c r="F87" s="915">
        <v>13853</v>
      </c>
      <c r="G87" s="915">
        <v>98876</v>
      </c>
      <c r="H87" s="1117">
        <v>1460</v>
      </c>
      <c r="I87" s="1117">
        <v>9599</v>
      </c>
      <c r="J87" s="1117">
        <v>8</v>
      </c>
      <c r="K87" s="1117">
        <v>135682</v>
      </c>
      <c r="L87" s="1117">
        <v>764</v>
      </c>
      <c r="M87" s="916">
        <v>136446</v>
      </c>
      <c r="N87" s="247"/>
      <c r="R87" s="305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sheetPr codeName="Hoja278">
    <pageSetUpPr fitToPage="1"/>
  </sheetPr>
  <dimension ref="A1:H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7.5703125" style="149" customWidth="1"/>
    <col min="2" max="8" width="20.5703125" style="149" customWidth="1"/>
    <col min="9" max="9" width="11.140625" style="149" customWidth="1"/>
    <col min="10" max="17" width="12" style="149" customWidth="1"/>
    <col min="18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90" t="s">
        <v>1307</v>
      </c>
      <c r="B3" s="1590"/>
      <c r="C3" s="1590"/>
      <c r="D3" s="1590"/>
      <c r="E3" s="1590"/>
      <c r="F3" s="1590"/>
      <c r="G3" s="1590"/>
      <c r="H3" s="1590"/>
    </row>
    <row r="4" spans="1:8" s="3" customFormat="1" ht="15">
      <c r="A4" s="1590" t="s">
        <v>1308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8" customHeight="1">
      <c r="A6" s="1673" t="s">
        <v>372</v>
      </c>
      <c r="B6" s="1119" t="s">
        <v>1120</v>
      </c>
      <c r="C6" s="793"/>
      <c r="D6" s="1656" t="s">
        <v>1134</v>
      </c>
      <c r="E6" s="730" t="s">
        <v>380</v>
      </c>
      <c r="F6" s="1125"/>
      <c r="G6" s="820" t="s">
        <v>514</v>
      </c>
      <c r="H6" s="746"/>
    </row>
    <row r="7" spans="1:8" ht="20.25" customHeight="1">
      <c r="A7" s="1674"/>
      <c r="B7" s="1121" t="s">
        <v>1135</v>
      </c>
      <c r="C7" s="797"/>
      <c r="D7" s="1657"/>
      <c r="E7" s="263" t="s">
        <v>1136</v>
      </c>
      <c r="F7" s="782" t="s">
        <v>374</v>
      </c>
      <c r="G7" s="782" t="s">
        <v>515</v>
      </c>
      <c r="H7" s="799" t="s">
        <v>375</v>
      </c>
    </row>
    <row r="8" spans="1:8" ht="21" customHeight="1">
      <c r="A8" s="1674"/>
      <c r="B8" s="262" t="s">
        <v>389</v>
      </c>
      <c r="C8" s="262" t="s">
        <v>1095</v>
      </c>
      <c r="D8" s="1657"/>
      <c r="E8" s="263" t="s">
        <v>1137</v>
      </c>
      <c r="F8" s="263" t="s">
        <v>377</v>
      </c>
      <c r="G8" s="782" t="s">
        <v>518</v>
      </c>
      <c r="H8" s="799" t="s">
        <v>378</v>
      </c>
    </row>
    <row r="9" spans="1:8" ht="13.5" thickBot="1">
      <c r="A9" s="1675"/>
      <c r="B9" s="785" t="s">
        <v>376</v>
      </c>
      <c r="C9" s="785" t="s">
        <v>376</v>
      </c>
      <c r="D9" s="1541"/>
      <c r="E9" s="264" t="s">
        <v>517</v>
      </c>
      <c r="F9" s="750"/>
      <c r="G9" s="785" t="s">
        <v>519</v>
      </c>
      <c r="H9" s="1017"/>
    </row>
    <row r="10" spans="1:8" ht="18.75" customHeight="1">
      <c r="A10" s="14">
        <v>2004</v>
      </c>
      <c r="B10" s="1317">
        <v>25.859000000000002</v>
      </c>
      <c r="C10" s="1317">
        <v>25.308</v>
      </c>
      <c r="D10" s="1446">
        <v>487.14400000000001</v>
      </c>
      <c r="E10" s="1456">
        <v>32.98048048048048</v>
      </c>
      <c r="F10" s="1317">
        <v>83.466999999999999</v>
      </c>
      <c r="G10" s="1449">
        <v>233.91</v>
      </c>
      <c r="H10" s="1447">
        <v>195237.65970000002</v>
      </c>
    </row>
    <row r="11" spans="1:8">
      <c r="A11" s="14">
        <v>2005</v>
      </c>
      <c r="B11" s="1317">
        <v>24.114999999999998</v>
      </c>
      <c r="C11" s="1317">
        <v>23.69</v>
      </c>
      <c r="D11" s="1446">
        <v>449.101</v>
      </c>
      <c r="E11" s="1317">
        <v>40.407766990291265</v>
      </c>
      <c r="F11" s="1317">
        <v>95.725999999999999</v>
      </c>
      <c r="G11" s="1449">
        <v>147.07</v>
      </c>
      <c r="H11" s="1447">
        <v>140784.22820000001</v>
      </c>
    </row>
    <row r="12" spans="1:8">
      <c r="A12" s="14">
        <v>2006</v>
      </c>
      <c r="B12" s="1317">
        <v>24.326000000000001</v>
      </c>
      <c r="C12" s="1317">
        <v>23.66</v>
      </c>
      <c r="D12" s="1446">
        <v>420.13200000000001</v>
      </c>
      <c r="E12" s="1317">
        <v>38.745562130177518</v>
      </c>
      <c r="F12" s="1317">
        <v>91.671999999999997</v>
      </c>
      <c r="G12" s="1449">
        <v>149.44</v>
      </c>
      <c r="H12" s="1447">
        <v>136994.63679999998</v>
      </c>
    </row>
    <row r="13" spans="1:8">
      <c r="A13" s="14">
        <v>2007</v>
      </c>
      <c r="B13" s="1317">
        <v>24.143999999999998</v>
      </c>
      <c r="C13" s="1317">
        <v>23.413</v>
      </c>
      <c r="D13" s="1446">
        <v>366.822</v>
      </c>
      <c r="E13" s="1317">
        <v>32.348695169350357</v>
      </c>
      <c r="F13" s="1317">
        <v>75.738</v>
      </c>
      <c r="G13" s="1449">
        <v>188.07</v>
      </c>
      <c r="H13" s="1447">
        <v>142440.4566</v>
      </c>
    </row>
    <row r="14" spans="1:8">
      <c r="A14" s="14">
        <v>2008</v>
      </c>
      <c r="B14" s="1317">
        <v>24.670999999999999</v>
      </c>
      <c r="C14" s="1317">
        <v>23.382000000000001</v>
      </c>
      <c r="D14" s="1446">
        <v>374.29399999999998</v>
      </c>
      <c r="E14" s="1317">
        <v>30.993071593533486</v>
      </c>
      <c r="F14" s="1317">
        <v>72.468000000000004</v>
      </c>
      <c r="G14" s="1449">
        <v>189.58</v>
      </c>
      <c r="H14" s="1447">
        <v>137384.83440000002</v>
      </c>
    </row>
    <row r="15" spans="1:8">
      <c r="A15" s="14">
        <v>2009</v>
      </c>
      <c r="B15" s="1317">
        <v>24.303999999999998</v>
      </c>
      <c r="C15" s="1317">
        <v>22.972999999999999</v>
      </c>
      <c r="D15" s="1446">
        <v>350.315</v>
      </c>
      <c r="E15" s="1317">
        <v>42.504244112653986</v>
      </c>
      <c r="F15" s="1317">
        <v>97.644999999999996</v>
      </c>
      <c r="G15" s="1449">
        <v>123.68</v>
      </c>
      <c r="H15" s="1447">
        <v>120767.336</v>
      </c>
    </row>
    <row r="16" spans="1:8">
      <c r="A16" s="14">
        <v>2010</v>
      </c>
      <c r="B16" s="1317">
        <v>24.274999999999999</v>
      </c>
      <c r="C16" s="1317">
        <v>23.056999999999999</v>
      </c>
      <c r="D16" s="1446">
        <v>349.73399999999998</v>
      </c>
      <c r="E16" s="1317">
        <v>36.898989460901248</v>
      </c>
      <c r="F16" s="1317">
        <v>85.078000000000003</v>
      </c>
      <c r="G16" s="1449">
        <v>145.41</v>
      </c>
      <c r="H16" s="1447">
        <v>123711.9198</v>
      </c>
    </row>
    <row r="17" spans="1:8">
      <c r="A17" s="14">
        <v>2011</v>
      </c>
      <c r="B17" s="1317">
        <v>24.966999999999999</v>
      </c>
      <c r="C17" s="1317">
        <v>23.626000000000001</v>
      </c>
      <c r="D17" s="1446">
        <v>335.18099999999998</v>
      </c>
      <c r="E17" s="1317">
        <v>43.149496317616176</v>
      </c>
      <c r="F17" s="1317">
        <v>101.94499999999999</v>
      </c>
      <c r="G17" s="1449">
        <v>134.41999999999999</v>
      </c>
      <c r="H17" s="1447">
        <v>137034.46899999998</v>
      </c>
    </row>
    <row r="18" spans="1:8">
      <c r="A18" s="14">
        <v>2012</v>
      </c>
      <c r="B18" s="1317">
        <v>24.972000000000001</v>
      </c>
      <c r="C18" s="1317">
        <v>23.349</v>
      </c>
      <c r="D18" s="1446">
        <v>282.94099999999997</v>
      </c>
      <c r="E18" s="1317">
        <v>41.520407726240947</v>
      </c>
      <c r="F18" s="1317">
        <v>96.945999999999998</v>
      </c>
      <c r="G18" s="1449">
        <v>140.29</v>
      </c>
      <c r="H18" s="1447">
        <v>136005.5434</v>
      </c>
    </row>
    <row r="19" spans="1:8">
      <c r="A19" s="14">
        <v>2013</v>
      </c>
      <c r="B19" s="1317">
        <v>25.358000000000001</v>
      </c>
      <c r="C19" s="1317">
        <v>23.626999999999999</v>
      </c>
      <c r="D19" s="1446">
        <v>277.42</v>
      </c>
      <c r="E19" s="1317">
        <v>41.261692131883017</v>
      </c>
      <c r="F19" s="1317">
        <v>97.489000000000004</v>
      </c>
      <c r="G19" s="1449">
        <v>153.38999999999999</v>
      </c>
      <c r="H19" s="1447">
        <v>149538.37709999998</v>
      </c>
    </row>
    <row r="20" spans="1:8" ht="13.5" thickBot="1">
      <c r="A20" s="297">
        <v>2014</v>
      </c>
      <c r="B20" s="1338">
        <v>25.608000000000001</v>
      </c>
      <c r="C20" s="1338">
        <v>23.794</v>
      </c>
      <c r="D20" s="1450">
        <v>256.24299999999999</v>
      </c>
      <c r="E20" s="1338">
        <f>+F20/C20*10</f>
        <v>46.995461040598471</v>
      </c>
      <c r="F20" s="1338">
        <v>111.821</v>
      </c>
      <c r="G20" s="1441">
        <v>133.69</v>
      </c>
      <c r="H20" s="1435">
        <v>149493.49489999999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>
  <sheetPr codeName="Hoja279">
    <pageSetUpPr fitToPage="1"/>
  </sheetPr>
  <dimension ref="A1:S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5703125" style="240" customWidth="1"/>
    <col min="2" max="13" width="14.5703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1247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21.75" customHeight="1">
      <c r="A6" s="288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994" t="s">
        <v>380</v>
      </c>
      <c r="J6" s="1123"/>
      <c r="K6" s="1763" t="s">
        <v>381</v>
      </c>
      <c r="L6" s="1763"/>
      <c r="M6" s="1531"/>
    </row>
    <row r="7" spans="1:18" s="739" customFormat="1" ht="21.75" customHeight="1">
      <c r="A7" s="729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263" t="s">
        <v>1121</v>
      </c>
      <c r="K7" s="1657" t="s">
        <v>1143</v>
      </c>
      <c r="L7" s="1657" t="s">
        <v>1123</v>
      </c>
      <c r="M7" s="1699" t="s">
        <v>1124</v>
      </c>
    </row>
    <row r="8" spans="1:18" s="739" customFormat="1" ht="21.75" customHeight="1">
      <c r="A8" s="729" t="s">
        <v>531</v>
      </c>
      <c r="B8" s="1124"/>
      <c r="C8" s="690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263" t="s">
        <v>1092</v>
      </c>
      <c r="K8" s="1657"/>
      <c r="L8" s="1657"/>
      <c r="M8" s="1543"/>
    </row>
    <row r="9" spans="1:18" s="739" customFormat="1" ht="21.75" customHeight="1" thickBot="1">
      <c r="A9" s="729"/>
      <c r="B9" s="263" t="s">
        <v>387</v>
      </c>
      <c r="C9" s="263" t="s">
        <v>388</v>
      </c>
      <c r="D9" s="263" t="s">
        <v>389</v>
      </c>
      <c r="E9" s="263" t="s">
        <v>387</v>
      </c>
      <c r="F9" s="263" t="s">
        <v>388</v>
      </c>
      <c r="G9" s="1657"/>
      <c r="H9" s="263" t="s">
        <v>387</v>
      </c>
      <c r="I9" s="263" t="s">
        <v>388</v>
      </c>
      <c r="J9" s="263" t="s">
        <v>1129</v>
      </c>
      <c r="K9" s="1657"/>
      <c r="L9" s="1657"/>
      <c r="M9" s="1544"/>
      <c r="P9" s="1126"/>
      <c r="Q9" s="1126"/>
    </row>
    <row r="10" spans="1:18" ht="18.75" customHeight="1">
      <c r="A10" s="75" t="s">
        <v>452</v>
      </c>
      <c r="B10" s="126">
        <v>168</v>
      </c>
      <c r="C10" s="126">
        <v>42</v>
      </c>
      <c r="D10" s="45">
        <v>210</v>
      </c>
      <c r="E10" s="126">
        <v>168</v>
      </c>
      <c r="F10" s="126">
        <v>42</v>
      </c>
      <c r="G10" s="126">
        <v>41270</v>
      </c>
      <c r="H10" s="126">
        <v>1800</v>
      </c>
      <c r="I10" s="126">
        <v>2880</v>
      </c>
      <c r="J10" s="126">
        <v>45</v>
      </c>
      <c r="K10" s="126">
        <v>423</v>
      </c>
      <c r="L10" s="126">
        <v>1854</v>
      </c>
      <c r="M10" s="135">
        <v>2277</v>
      </c>
      <c r="N10" s="247"/>
      <c r="R10" s="305"/>
    </row>
    <row r="11" spans="1:18">
      <c r="A11" s="66" t="s">
        <v>453</v>
      </c>
      <c r="B11" s="12">
        <v>166</v>
      </c>
      <c r="C11" s="12">
        <v>41</v>
      </c>
      <c r="D11" s="12">
        <v>207</v>
      </c>
      <c r="E11" s="12">
        <v>166</v>
      </c>
      <c r="F11" s="12">
        <v>41</v>
      </c>
      <c r="G11" s="12">
        <v>10994</v>
      </c>
      <c r="H11" s="12">
        <v>3150</v>
      </c>
      <c r="I11" s="12">
        <v>4500</v>
      </c>
      <c r="J11" s="12">
        <v>11</v>
      </c>
      <c r="K11" s="12">
        <v>707</v>
      </c>
      <c r="L11" s="12">
        <v>121</v>
      </c>
      <c r="M11" s="13">
        <v>828</v>
      </c>
      <c r="N11" s="247"/>
      <c r="R11" s="305"/>
    </row>
    <row r="12" spans="1:18">
      <c r="A12" s="66" t="s">
        <v>454</v>
      </c>
      <c r="B12" s="85">
        <v>170</v>
      </c>
      <c r="C12" s="85">
        <v>43</v>
      </c>
      <c r="D12" s="85">
        <v>213</v>
      </c>
      <c r="E12" s="85">
        <v>170</v>
      </c>
      <c r="F12" s="85">
        <v>43</v>
      </c>
      <c r="G12" s="12">
        <v>26504</v>
      </c>
      <c r="H12" s="85">
        <v>2160</v>
      </c>
      <c r="I12" s="85">
        <v>3600</v>
      </c>
      <c r="J12" s="12">
        <v>41</v>
      </c>
      <c r="K12" s="12">
        <v>522</v>
      </c>
      <c r="L12" s="12">
        <v>1087</v>
      </c>
      <c r="M12" s="13">
        <v>1609</v>
      </c>
      <c r="N12" s="247"/>
      <c r="R12" s="305"/>
    </row>
    <row r="13" spans="1:18">
      <c r="A13" s="66" t="s">
        <v>455</v>
      </c>
      <c r="B13" s="12">
        <v>87</v>
      </c>
      <c r="C13" s="12">
        <v>22</v>
      </c>
      <c r="D13" s="12">
        <v>109</v>
      </c>
      <c r="E13" s="12">
        <v>87</v>
      </c>
      <c r="F13" s="12">
        <v>22</v>
      </c>
      <c r="G13" s="12">
        <v>14809</v>
      </c>
      <c r="H13" s="12">
        <v>3150</v>
      </c>
      <c r="I13" s="12">
        <v>4500</v>
      </c>
      <c r="J13" s="12">
        <v>11</v>
      </c>
      <c r="K13" s="12">
        <v>373</v>
      </c>
      <c r="L13" s="12">
        <v>163</v>
      </c>
      <c r="M13" s="13">
        <v>536</v>
      </c>
      <c r="N13" s="247"/>
      <c r="R13" s="305"/>
    </row>
    <row r="14" spans="1:18">
      <c r="A14" s="76" t="s">
        <v>456</v>
      </c>
      <c r="B14" s="77">
        <v>591</v>
      </c>
      <c r="C14" s="77">
        <v>148</v>
      </c>
      <c r="D14" s="77">
        <v>739</v>
      </c>
      <c r="E14" s="77">
        <v>591</v>
      </c>
      <c r="F14" s="77">
        <v>148</v>
      </c>
      <c r="G14" s="77">
        <v>93577</v>
      </c>
      <c r="H14" s="81">
        <v>2481</v>
      </c>
      <c r="I14" s="81">
        <v>3779</v>
      </c>
      <c r="J14" s="81">
        <v>34</v>
      </c>
      <c r="K14" s="81">
        <v>2026</v>
      </c>
      <c r="L14" s="81">
        <v>3224</v>
      </c>
      <c r="M14" s="78">
        <v>5250</v>
      </c>
      <c r="N14" s="24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7"/>
      <c r="R15" s="305"/>
    </row>
    <row r="16" spans="1:18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>
        <v>30000</v>
      </c>
      <c r="H16" s="81" t="s">
        <v>393</v>
      </c>
      <c r="I16" s="81" t="s">
        <v>393</v>
      </c>
      <c r="J16" s="81">
        <v>1</v>
      </c>
      <c r="K16" s="81" t="s">
        <v>393</v>
      </c>
      <c r="L16" s="81">
        <v>20</v>
      </c>
      <c r="M16" s="78">
        <v>20</v>
      </c>
      <c r="N16" s="247"/>
      <c r="R16" s="305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47"/>
      <c r="R17" s="305"/>
    </row>
    <row r="18" spans="1:18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  <c r="N18" s="247"/>
      <c r="R18" s="305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47"/>
      <c r="R19" s="305"/>
    </row>
    <row r="20" spans="1:18">
      <c r="A20" s="66" t="s">
        <v>537</v>
      </c>
      <c r="B20" s="12">
        <v>2</v>
      </c>
      <c r="C20" s="12" t="s">
        <v>393</v>
      </c>
      <c r="D20" s="12">
        <v>2</v>
      </c>
      <c r="E20" s="12">
        <v>2</v>
      </c>
      <c r="F20" s="12" t="s">
        <v>393</v>
      </c>
      <c r="G20" s="12">
        <v>11670</v>
      </c>
      <c r="H20" s="12">
        <v>3100</v>
      </c>
      <c r="I20" s="12" t="s">
        <v>393</v>
      </c>
      <c r="J20" s="12">
        <v>13</v>
      </c>
      <c r="K20" s="12">
        <v>6</v>
      </c>
      <c r="L20" s="12">
        <v>152</v>
      </c>
      <c r="M20" s="13">
        <v>158</v>
      </c>
      <c r="N20" s="247"/>
      <c r="R20" s="305"/>
    </row>
    <row r="21" spans="1:18">
      <c r="A21" s="66" t="s">
        <v>460</v>
      </c>
      <c r="B21" s="12">
        <v>6</v>
      </c>
      <c r="C21" s="48" t="s">
        <v>393</v>
      </c>
      <c r="D21" s="12">
        <v>6</v>
      </c>
      <c r="E21" s="12">
        <v>6</v>
      </c>
      <c r="F21" s="48" t="s">
        <v>393</v>
      </c>
      <c r="G21" s="12">
        <v>10000</v>
      </c>
      <c r="H21" s="12">
        <v>2700</v>
      </c>
      <c r="I21" s="48" t="s">
        <v>393</v>
      </c>
      <c r="J21" s="12">
        <v>11</v>
      </c>
      <c r="K21" s="12">
        <v>16</v>
      </c>
      <c r="L21" s="12">
        <v>110</v>
      </c>
      <c r="M21" s="13">
        <v>126</v>
      </c>
      <c r="N21" s="247"/>
      <c r="R21" s="305"/>
    </row>
    <row r="22" spans="1:18">
      <c r="A22" s="66" t="s">
        <v>461</v>
      </c>
      <c r="B22" s="12">
        <v>4</v>
      </c>
      <c r="C22" s="12" t="s">
        <v>393</v>
      </c>
      <c r="D22" s="12">
        <v>4</v>
      </c>
      <c r="E22" s="12">
        <v>4</v>
      </c>
      <c r="F22" s="12" t="s">
        <v>393</v>
      </c>
      <c r="G22" s="12">
        <v>8224</v>
      </c>
      <c r="H22" s="12">
        <v>2550</v>
      </c>
      <c r="I22" s="12" t="s">
        <v>393</v>
      </c>
      <c r="J22" s="12">
        <v>12</v>
      </c>
      <c r="K22" s="12">
        <v>10</v>
      </c>
      <c r="L22" s="12">
        <v>99</v>
      </c>
      <c r="M22" s="13">
        <v>109</v>
      </c>
      <c r="N22" s="247"/>
      <c r="R22" s="305"/>
    </row>
    <row r="23" spans="1:18">
      <c r="A23" s="76" t="s">
        <v>462</v>
      </c>
      <c r="B23" s="77">
        <v>12</v>
      </c>
      <c r="C23" s="77" t="s">
        <v>393</v>
      </c>
      <c r="D23" s="77">
        <v>12</v>
      </c>
      <c r="E23" s="77">
        <v>12</v>
      </c>
      <c r="F23" s="77" t="s">
        <v>393</v>
      </c>
      <c r="G23" s="77">
        <v>29894</v>
      </c>
      <c r="H23" s="81">
        <v>2717</v>
      </c>
      <c r="I23" s="81" t="s">
        <v>393</v>
      </c>
      <c r="J23" s="81">
        <v>12</v>
      </c>
      <c r="K23" s="81">
        <v>32</v>
      </c>
      <c r="L23" s="81">
        <v>361</v>
      </c>
      <c r="M23" s="78">
        <v>393</v>
      </c>
      <c r="N23" s="247"/>
      <c r="R23" s="305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47"/>
      <c r="R24" s="305"/>
    </row>
    <row r="25" spans="1:18">
      <c r="A25" s="76" t="s">
        <v>463</v>
      </c>
      <c r="B25" s="77">
        <v>122</v>
      </c>
      <c r="C25" s="77">
        <v>220</v>
      </c>
      <c r="D25" s="77">
        <v>342</v>
      </c>
      <c r="E25" s="77">
        <v>118</v>
      </c>
      <c r="F25" s="77">
        <v>203</v>
      </c>
      <c r="G25" s="77">
        <v>3500</v>
      </c>
      <c r="H25" s="81">
        <v>1883</v>
      </c>
      <c r="I25" s="81">
        <v>5941</v>
      </c>
      <c r="J25" s="81">
        <v>7</v>
      </c>
      <c r="K25" s="81">
        <v>1428</v>
      </c>
      <c r="L25" s="81">
        <v>25</v>
      </c>
      <c r="M25" s="78">
        <v>1453</v>
      </c>
      <c r="N25" s="247"/>
      <c r="R25" s="305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47"/>
      <c r="R26" s="305"/>
    </row>
    <row r="27" spans="1:18">
      <c r="A27" s="76" t="s">
        <v>464</v>
      </c>
      <c r="B27" s="77">
        <v>123</v>
      </c>
      <c r="C27" s="77">
        <v>371</v>
      </c>
      <c r="D27" s="77">
        <v>494</v>
      </c>
      <c r="E27" s="77">
        <v>89</v>
      </c>
      <c r="F27" s="77">
        <v>321</v>
      </c>
      <c r="G27" s="77" t="s">
        <v>393</v>
      </c>
      <c r="H27" s="81">
        <v>3888</v>
      </c>
      <c r="I27" s="81">
        <v>7678</v>
      </c>
      <c r="J27" s="81" t="s">
        <v>393</v>
      </c>
      <c r="K27" s="81">
        <v>2811</v>
      </c>
      <c r="L27" s="81" t="s">
        <v>393</v>
      </c>
      <c r="M27" s="78">
        <v>2811</v>
      </c>
      <c r="N27" s="247"/>
      <c r="R27" s="305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7"/>
      <c r="R28" s="305"/>
    </row>
    <row r="29" spans="1:18">
      <c r="A29" s="66" t="s">
        <v>465</v>
      </c>
      <c r="B29" s="85">
        <v>25</v>
      </c>
      <c r="C29" s="48">
        <v>586</v>
      </c>
      <c r="D29" s="12">
        <v>611</v>
      </c>
      <c r="E29" s="85">
        <v>25</v>
      </c>
      <c r="F29" s="48">
        <v>545</v>
      </c>
      <c r="G29" s="48" t="s">
        <v>393</v>
      </c>
      <c r="H29" s="85">
        <v>985</v>
      </c>
      <c r="I29" s="12">
        <v>4792</v>
      </c>
      <c r="J29" s="48" t="s">
        <v>393</v>
      </c>
      <c r="K29" s="85">
        <v>2636</v>
      </c>
      <c r="L29" s="48" t="s">
        <v>393</v>
      </c>
      <c r="M29" s="49">
        <v>2636</v>
      </c>
      <c r="N29" s="247"/>
      <c r="R29" s="305"/>
    </row>
    <row r="30" spans="1:18">
      <c r="A30" s="66" t="s">
        <v>466</v>
      </c>
      <c r="B30" s="85">
        <v>130</v>
      </c>
      <c r="C30" s="12">
        <v>54</v>
      </c>
      <c r="D30" s="12">
        <v>184</v>
      </c>
      <c r="E30" s="85">
        <v>128</v>
      </c>
      <c r="F30" s="12">
        <v>51</v>
      </c>
      <c r="G30" s="12" t="s">
        <v>393</v>
      </c>
      <c r="H30" s="85">
        <v>1600</v>
      </c>
      <c r="I30" s="12">
        <v>6300</v>
      </c>
      <c r="J30" s="12" t="s">
        <v>393</v>
      </c>
      <c r="K30" s="12">
        <v>526</v>
      </c>
      <c r="L30" s="12" t="s">
        <v>393</v>
      </c>
      <c r="M30" s="13">
        <v>526</v>
      </c>
      <c r="N30" s="247"/>
      <c r="R30" s="305"/>
    </row>
    <row r="31" spans="1:18">
      <c r="A31" s="66" t="s">
        <v>467</v>
      </c>
      <c r="B31" s="85">
        <v>3055</v>
      </c>
      <c r="C31" s="12">
        <v>3692</v>
      </c>
      <c r="D31" s="12">
        <v>6747</v>
      </c>
      <c r="E31" s="85">
        <v>2820</v>
      </c>
      <c r="F31" s="12">
        <v>3297</v>
      </c>
      <c r="G31" s="48" t="s">
        <v>393</v>
      </c>
      <c r="H31" s="85">
        <v>2600</v>
      </c>
      <c r="I31" s="12">
        <v>4800</v>
      </c>
      <c r="J31" s="48" t="s">
        <v>393</v>
      </c>
      <c r="K31" s="85">
        <v>23157</v>
      </c>
      <c r="L31" s="48" t="s">
        <v>393</v>
      </c>
      <c r="M31" s="13">
        <v>23157</v>
      </c>
      <c r="N31" s="247"/>
      <c r="R31" s="305"/>
    </row>
    <row r="32" spans="1:18" s="347" customFormat="1">
      <c r="A32" s="76" t="s">
        <v>468</v>
      </c>
      <c r="B32" s="77">
        <v>3210</v>
      </c>
      <c r="C32" s="77">
        <v>4332</v>
      </c>
      <c r="D32" s="77">
        <v>7542</v>
      </c>
      <c r="E32" s="77">
        <v>2973</v>
      </c>
      <c r="F32" s="77">
        <v>3893</v>
      </c>
      <c r="G32" s="77" t="s">
        <v>393</v>
      </c>
      <c r="H32" s="81">
        <v>2543</v>
      </c>
      <c r="I32" s="81">
        <v>4819</v>
      </c>
      <c r="J32" s="81" t="s">
        <v>393</v>
      </c>
      <c r="K32" s="81">
        <v>26319</v>
      </c>
      <c r="L32" s="81" t="s">
        <v>393</v>
      </c>
      <c r="M32" s="78">
        <v>26319</v>
      </c>
      <c r="N32" s="584"/>
      <c r="R32" s="581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47"/>
      <c r="R33" s="305"/>
    </row>
    <row r="34" spans="1:18">
      <c r="A34" s="66" t="s">
        <v>469</v>
      </c>
      <c r="B34" s="83">
        <v>151</v>
      </c>
      <c r="C34" s="83">
        <v>174</v>
      </c>
      <c r="D34" s="12">
        <v>325</v>
      </c>
      <c r="E34" s="83">
        <v>149</v>
      </c>
      <c r="F34" s="83">
        <v>169</v>
      </c>
      <c r="G34" s="12" t="s">
        <v>393</v>
      </c>
      <c r="H34" s="83">
        <v>2000</v>
      </c>
      <c r="I34" s="83">
        <v>2713</v>
      </c>
      <c r="J34" s="83" t="s">
        <v>393</v>
      </c>
      <c r="K34" s="83">
        <v>756</v>
      </c>
      <c r="L34" s="83" t="s">
        <v>393</v>
      </c>
      <c r="M34" s="84">
        <v>756</v>
      </c>
      <c r="N34" s="247"/>
      <c r="R34" s="305"/>
    </row>
    <row r="35" spans="1:18">
      <c r="A35" s="66" t="s">
        <v>470</v>
      </c>
      <c r="B35" s="83">
        <v>16</v>
      </c>
      <c r="C35" s="83">
        <v>102</v>
      </c>
      <c r="D35" s="12">
        <v>118</v>
      </c>
      <c r="E35" s="83">
        <v>16</v>
      </c>
      <c r="F35" s="83">
        <v>96</v>
      </c>
      <c r="G35" s="12" t="s">
        <v>393</v>
      </c>
      <c r="H35" s="83">
        <v>1959</v>
      </c>
      <c r="I35" s="83">
        <v>3427</v>
      </c>
      <c r="J35" s="83" t="s">
        <v>393</v>
      </c>
      <c r="K35" s="83">
        <v>360</v>
      </c>
      <c r="L35" s="83" t="s">
        <v>393</v>
      </c>
      <c r="M35" s="13">
        <v>360</v>
      </c>
      <c r="N35" s="247"/>
      <c r="R35" s="305"/>
    </row>
    <row r="36" spans="1:18">
      <c r="A36" s="66" t="s">
        <v>471</v>
      </c>
      <c r="B36" s="83">
        <v>2</v>
      </c>
      <c r="C36" s="83">
        <v>610</v>
      </c>
      <c r="D36" s="12">
        <v>612</v>
      </c>
      <c r="E36" s="83">
        <v>2</v>
      </c>
      <c r="F36" s="83">
        <v>454</v>
      </c>
      <c r="G36" s="12" t="s">
        <v>393</v>
      </c>
      <c r="H36" s="83">
        <v>2300</v>
      </c>
      <c r="I36" s="83">
        <v>5409</v>
      </c>
      <c r="J36" s="83" t="s">
        <v>393</v>
      </c>
      <c r="K36" s="83">
        <v>2460</v>
      </c>
      <c r="L36" s="83" t="s">
        <v>393</v>
      </c>
      <c r="M36" s="13">
        <v>2460</v>
      </c>
      <c r="N36" s="247"/>
      <c r="R36" s="305"/>
    </row>
    <row r="37" spans="1:18">
      <c r="A37" s="66" t="s">
        <v>472</v>
      </c>
      <c r="B37" s="83">
        <v>57</v>
      </c>
      <c r="C37" s="83">
        <v>1229</v>
      </c>
      <c r="D37" s="12">
        <v>1286</v>
      </c>
      <c r="E37" s="83">
        <v>50</v>
      </c>
      <c r="F37" s="83">
        <v>1026</v>
      </c>
      <c r="G37" s="12" t="s">
        <v>393</v>
      </c>
      <c r="H37" s="83">
        <v>2057</v>
      </c>
      <c r="I37" s="83">
        <v>4114</v>
      </c>
      <c r="J37" s="83" t="s">
        <v>393</v>
      </c>
      <c r="K37" s="83">
        <v>4324</v>
      </c>
      <c r="L37" s="83" t="s">
        <v>393</v>
      </c>
      <c r="M37" s="13">
        <v>4324</v>
      </c>
      <c r="N37" s="247"/>
      <c r="R37" s="305"/>
    </row>
    <row r="38" spans="1:18">
      <c r="A38" s="76" t="s">
        <v>473</v>
      </c>
      <c r="B38" s="77">
        <v>226</v>
      </c>
      <c r="C38" s="77">
        <v>2115</v>
      </c>
      <c r="D38" s="77">
        <v>2341</v>
      </c>
      <c r="E38" s="77">
        <v>217</v>
      </c>
      <c r="F38" s="77">
        <v>1745</v>
      </c>
      <c r="G38" s="77" t="s">
        <v>393</v>
      </c>
      <c r="H38" s="81">
        <v>2013</v>
      </c>
      <c r="I38" s="81">
        <v>4277</v>
      </c>
      <c r="J38" s="81" t="s">
        <v>393</v>
      </c>
      <c r="K38" s="81">
        <v>7900</v>
      </c>
      <c r="L38" s="81" t="s">
        <v>393</v>
      </c>
      <c r="M38" s="78">
        <v>7900</v>
      </c>
      <c r="N38" s="247"/>
      <c r="R38" s="305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47"/>
      <c r="R39" s="305"/>
    </row>
    <row r="40" spans="1:18">
      <c r="A40" s="76" t="s">
        <v>474</v>
      </c>
      <c r="B40" s="77">
        <v>9</v>
      </c>
      <c r="C40" s="77">
        <v>20</v>
      </c>
      <c r="D40" s="77">
        <v>29</v>
      </c>
      <c r="E40" s="77" t="s">
        <v>393</v>
      </c>
      <c r="F40" s="77">
        <v>10</v>
      </c>
      <c r="G40" s="77" t="s">
        <v>393</v>
      </c>
      <c r="H40" s="81" t="s">
        <v>393</v>
      </c>
      <c r="I40" s="81">
        <v>1800</v>
      </c>
      <c r="J40" s="81" t="s">
        <v>393</v>
      </c>
      <c r="K40" s="81">
        <v>18</v>
      </c>
      <c r="L40" s="81" t="s">
        <v>393</v>
      </c>
      <c r="M40" s="78">
        <v>18</v>
      </c>
      <c r="N40" s="247"/>
      <c r="R40" s="305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47"/>
      <c r="R41" s="305"/>
    </row>
    <row r="42" spans="1:18">
      <c r="A42" s="66" t="s">
        <v>538</v>
      </c>
      <c r="B42" s="85">
        <v>127</v>
      </c>
      <c r="C42" s="12">
        <v>195</v>
      </c>
      <c r="D42" s="12">
        <v>322</v>
      </c>
      <c r="E42" s="85">
        <v>126</v>
      </c>
      <c r="F42" s="12">
        <v>133</v>
      </c>
      <c r="G42" s="12">
        <v>9378</v>
      </c>
      <c r="H42" s="85">
        <v>2475</v>
      </c>
      <c r="I42" s="12">
        <v>5080</v>
      </c>
      <c r="J42" s="12">
        <v>28</v>
      </c>
      <c r="K42" s="12">
        <v>987</v>
      </c>
      <c r="L42" s="12">
        <v>263</v>
      </c>
      <c r="M42" s="13">
        <v>1250</v>
      </c>
      <c r="N42" s="247"/>
      <c r="R42" s="305"/>
    </row>
    <row r="43" spans="1:18">
      <c r="A43" s="66" t="s">
        <v>476</v>
      </c>
      <c r="B43" s="12">
        <v>317</v>
      </c>
      <c r="C43" s="12">
        <v>24</v>
      </c>
      <c r="D43" s="12">
        <v>341</v>
      </c>
      <c r="E43" s="12">
        <v>303</v>
      </c>
      <c r="F43" s="12">
        <v>20</v>
      </c>
      <c r="G43" s="12">
        <v>13001</v>
      </c>
      <c r="H43" s="12">
        <v>4125</v>
      </c>
      <c r="I43" s="12">
        <v>4706</v>
      </c>
      <c r="J43" s="12">
        <v>12</v>
      </c>
      <c r="K43" s="12">
        <v>1344</v>
      </c>
      <c r="L43" s="12">
        <v>156</v>
      </c>
      <c r="M43" s="13">
        <v>1500</v>
      </c>
      <c r="N43" s="247"/>
      <c r="R43" s="305"/>
    </row>
    <row r="44" spans="1:18">
      <c r="A44" s="66" t="s">
        <v>477</v>
      </c>
      <c r="B44" s="12">
        <v>15</v>
      </c>
      <c r="C44" s="12">
        <v>38</v>
      </c>
      <c r="D44" s="12">
        <v>53</v>
      </c>
      <c r="E44" s="12">
        <v>15</v>
      </c>
      <c r="F44" s="12">
        <v>38</v>
      </c>
      <c r="G44" s="12">
        <v>26110</v>
      </c>
      <c r="H44" s="12">
        <v>8300</v>
      </c>
      <c r="I44" s="12">
        <v>17300</v>
      </c>
      <c r="J44" s="12">
        <v>39</v>
      </c>
      <c r="K44" s="12">
        <v>782</v>
      </c>
      <c r="L44" s="12">
        <v>1018</v>
      </c>
      <c r="M44" s="13">
        <v>1800</v>
      </c>
      <c r="N44" s="247"/>
      <c r="R44" s="305"/>
    </row>
    <row r="45" spans="1:18">
      <c r="A45" s="66" t="s">
        <v>478</v>
      </c>
      <c r="B45" s="85" t="s">
        <v>393</v>
      </c>
      <c r="C45" s="12" t="s">
        <v>393</v>
      </c>
      <c r="D45" s="12" t="s">
        <v>393</v>
      </c>
      <c r="E45" s="85" t="s">
        <v>393</v>
      </c>
      <c r="F45" s="12" t="s">
        <v>393</v>
      </c>
      <c r="G45" s="12">
        <v>4968</v>
      </c>
      <c r="H45" s="85" t="s">
        <v>393</v>
      </c>
      <c r="I45" s="12" t="s">
        <v>393</v>
      </c>
      <c r="J45" s="12">
        <v>53</v>
      </c>
      <c r="K45" s="12" t="s">
        <v>393</v>
      </c>
      <c r="L45" s="12">
        <v>263</v>
      </c>
      <c r="M45" s="13">
        <v>263</v>
      </c>
      <c r="N45" s="247"/>
      <c r="R45" s="305"/>
    </row>
    <row r="46" spans="1:18">
      <c r="A46" s="66" t="s">
        <v>479</v>
      </c>
      <c r="B46" s="12">
        <v>758</v>
      </c>
      <c r="C46" s="12">
        <v>28</v>
      </c>
      <c r="D46" s="12">
        <v>786</v>
      </c>
      <c r="E46" s="12">
        <v>757</v>
      </c>
      <c r="F46" s="12">
        <v>28</v>
      </c>
      <c r="G46" s="12">
        <v>19950</v>
      </c>
      <c r="H46" s="12">
        <v>2077</v>
      </c>
      <c r="I46" s="12">
        <v>6000</v>
      </c>
      <c r="J46" s="12">
        <v>3</v>
      </c>
      <c r="K46" s="12">
        <v>1740</v>
      </c>
      <c r="L46" s="12">
        <v>60</v>
      </c>
      <c r="M46" s="13">
        <v>1800</v>
      </c>
      <c r="N46" s="247"/>
      <c r="R46" s="305"/>
    </row>
    <row r="47" spans="1:18">
      <c r="A47" s="66" t="s">
        <v>480</v>
      </c>
      <c r="B47" s="12">
        <v>4</v>
      </c>
      <c r="C47" s="12" t="s">
        <v>393</v>
      </c>
      <c r="D47" s="12">
        <v>4</v>
      </c>
      <c r="E47" s="12">
        <v>4</v>
      </c>
      <c r="F47" s="12" t="s">
        <v>393</v>
      </c>
      <c r="G47" s="12">
        <v>250</v>
      </c>
      <c r="H47" s="12">
        <v>4313</v>
      </c>
      <c r="I47" s="12" t="s">
        <v>393</v>
      </c>
      <c r="J47" s="12">
        <v>11</v>
      </c>
      <c r="K47" s="12">
        <v>17</v>
      </c>
      <c r="L47" s="12">
        <v>3</v>
      </c>
      <c r="M47" s="13">
        <v>20</v>
      </c>
      <c r="N47" s="247"/>
      <c r="R47" s="305"/>
    </row>
    <row r="48" spans="1:18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13" t="s">
        <v>393</v>
      </c>
      <c r="N48" s="247"/>
      <c r="R48" s="305"/>
    </row>
    <row r="49" spans="1:18">
      <c r="A49" s="66" t="s">
        <v>482</v>
      </c>
      <c r="B49" s="85" t="s">
        <v>393</v>
      </c>
      <c r="C49" s="12">
        <v>4</v>
      </c>
      <c r="D49" s="12">
        <v>4</v>
      </c>
      <c r="E49" s="85" t="s">
        <v>393</v>
      </c>
      <c r="F49" s="12" t="s">
        <v>393</v>
      </c>
      <c r="G49" s="12" t="s">
        <v>393</v>
      </c>
      <c r="H49" s="85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13" t="s">
        <v>393</v>
      </c>
      <c r="N49" s="247"/>
      <c r="R49" s="305"/>
    </row>
    <row r="50" spans="1:18">
      <c r="A50" s="66" t="s">
        <v>483</v>
      </c>
      <c r="B50" s="12">
        <v>35</v>
      </c>
      <c r="C50" s="12">
        <v>13</v>
      </c>
      <c r="D50" s="12">
        <v>48</v>
      </c>
      <c r="E50" s="12">
        <v>35</v>
      </c>
      <c r="F50" s="12">
        <v>13</v>
      </c>
      <c r="G50" s="12" t="s">
        <v>393</v>
      </c>
      <c r="H50" s="12">
        <v>200</v>
      </c>
      <c r="I50" s="12">
        <v>1000</v>
      </c>
      <c r="J50" s="12" t="s">
        <v>393</v>
      </c>
      <c r="K50" s="12">
        <v>20</v>
      </c>
      <c r="L50" s="12" t="s">
        <v>393</v>
      </c>
      <c r="M50" s="13">
        <v>20</v>
      </c>
      <c r="N50" s="247"/>
      <c r="R50" s="305"/>
    </row>
    <row r="51" spans="1:18">
      <c r="A51" s="76" t="s">
        <v>484</v>
      </c>
      <c r="B51" s="77">
        <v>1256</v>
      </c>
      <c r="C51" s="77">
        <v>302</v>
      </c>
      <c r="D51" s="77">
        <v>1558</v>
      </c>
      <c r="E51" s="77">
        <v>1240</v>
      </c>
      <c r="F51" s="77">
        <v>232</v>
      </c>
      <c r="G51" s="77">
        <v>73657</v>
      </c>
      <c r="H51" s="81">
        <v>2647</v>
      </c>
      <c r="I51" s="81">
        <v>6932</v>
      </c>
      <c r="J51" s="81">
        <v>24</v>
      </c>
      <c r="K51" s="81">
        <v>4890</v>
      </c>
      <c r="L51" s="81">
        <v>1763</v>
      </c>
      <c r="M51" s="78">
        <v>6653</v>
      </c>
      <c r="N51" s="247"/>
      <c r="R51" s="305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47"/>
      <c r="R52" s="305"/>
    </row>
    <row r="53" spans="1:18">
      <c r="A53" s="76" t="s">
        <v>485</v>
      </c>
      <c r="B53" s="77">
        <v>1</v>
      </c>
      <c r="C53" s="77" t="s">
        <v>393</v>
      </c>
      <c r="D53" s="77">
        <v>1</v>
      </c>
      <c r="E53" s="77">
        <v>1</v>
      </c>
      <c r="F53" s="77" t="s">
        <v>393</v>
      </c>
      <c r="G53" s="77">
        <v>1691</v>
      </c>
      <c r="H53" s="81">
        <v>2400</v>
      </c>
      <c r="I53" s="81" t="s">
        <v>393</v>
      </c>
      <c r="J53" s="81">
        <v>8</v>
      </c>
      <c r="K53" s="81">
        <v>2</v>
      </c>
      <c r="L53" s="81">
        <v>14</v>
      </c>
      <c r="M53" s="78">
        <v>16</v>
      </c>
      <c r="N53" s="247"/>
      <c r="R53" s="305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47"/>
      <c r="R54" s="305"/>
    </row>
    <row r="55" spans="1:18">
      <c r="A55" s="66" t="s">
        <v>486</v>
      </c>
      <c r="B55" s="48" t="s">
        <v>393</v>
      </c>
      <c r="C55" s="12">
        <v>70</v>
      </c>
      <c r="D55" s="12">
        <v>70</v>
      </c>
      <c r="E55" s="48" t="s">
        <v>393</v>
      </c>
      <c r="F55" s="12">
        <v>60</v>
      </c>
      <c r="G55" s="12" t="s">
        <v>393</v>
      </c>
      <c r="H55" s="48" t="s">
        <v>393</v>
      </c>
      <c r="I55" s="12">
        <v>3500</v>
      </c>
      <c r="J55" s="12" t="s">
        <v>393</v>
      </c>
      <c r="K55" s="12">
        <v>210</v>
      </c>
      <c r="L55" s="12" t="s">
        <v>393</v>
      </c>
      <c r="M55" s="13">
        <v>210</v>
      </c>
      <c r="N55" s="247"/>
      <c r="R55" s="305"/>
    </row>
    <row r="56" spans="1:18">
      <c r="A56" s="66" t="s">
        <v>487</v>
      </c>
      <c r="B56" s="12">
        <v>1</v>
      </c>
      <c r="C56" s="12">
        <v>5</v>
      </c>
      <c r="D56" s="12">
        <v>6</v>
      </c>
      <c r="E56" s="12">
        <v>1</v>
      </c>
      <c r="F56" s="12">
        <v>5</v>
      </c>
      <c r="G56" s="12">
        <v>433</v>
      </c>
      <c r="H56" s="12">
        <v>1000</v>
      </c>
      <c r="I56" s="12">
        <v>2400</v>
      </c>
      <c r="J56" s="12">
        <v>3</v>
      </c>
      <c r="K56" s="12">
        <v>13</v>
      </c>
      <c r="L56" s="12">
        <v>1</v>
      </c>
      <c r="M56" s="13">
        <v>14</v>
      </c>
      <c r="N56" s="247"/>
      <c r="R56" s="305"/>
    </row>
    <row r="57" spans="1:18">
      <c r="A57" s="66" t="s">
        <v>488</v>
      </c>
      <c r="B57" s="12">
        <v>13</v>
      </c>
      <c r="C57" s="12" t="s">
        <v>393</v>
      </c>
      <c r="D57" s="12">
        <v>13</v>
      </c>
      <c r="E57" s="12" t="s">
        <v>393</v>
      </c>
      <c r="F57" s="12" t="s">
        <v>393</v>
      </c>
      <c r="G57" s="12">
        <v>9100</v>
      </c>
      <c r="H57" s="12" t="s">
        <v>393</v>
      </c>
      <c r="I57" s="12" t="s">
        <v>393</v>
      </c>
      <c r="J57" s="12">
        <v>12</v>
      </c>
      <c r="K57" s="12" t="s">
        <v>393</v>
      </c>
      <c r="L57" s="12">
        <v>109</v>
      </c>
      <c r="M57" s="13">
        <v>109</v>
      </c>
      <c r="N57" s="247"/>
      <c r="R57" s="305"/>
    </row>
    <row r="58" spans="1:18" s="347" customFormat="1">
      <c r="A58" s="66" t="s">
        <v>489</v>
      </c>
      <c r="B58" s="12">
        <v>14</v>
      </c>
      <c r="C58" s="12">
        <v>10</v>
      </c>
      <c r="D58" s="12">
        <v>24</v>
      </c>
      <c r="E58" s="12">
        <v>14</v>
      </c>
      <c r="F58" s="12">
        <v>10</v>
      </c>
      <c r="G58" s="12">
        <v>1592</v>
      </c>
      <c r="H58" s="12">
        <v>1500</v>
      </c>
      <c r="I58" s="12">
        <v>5000</v>
      </c>
      <c r="J58" s="12">
        <v>13</v>
      </c>
      <c r="K58" s="12">
        <v>71</v>
      </c>
      <c r="L58" s="12">
        <v>21</v>
      </c>
      <c r="M58" s="13">
        <v>92</v>
      </c>
      <c r="N58" s="584"/>
      <c r="R58" s="581"/>
    </row>
    <row r="59" spans="1:18">
      <c r="A59" s="66" t="s">
        <v>490</v>
      </c>
      <c r="B59" s="12">
        <v>9</v>
      </c>
      <c r="C59" s="12">
        <v>11</v>
      </c>
      <c r="D59" s="12">
        <v>20</v>
      </c>
      <c r="E59" s="12">
        <v>8</v>
      </c>
      <c r="F59" s="12">
        <v>4</v>
      </c>
      <c r="G59" s="12" t="s">
        <v>393</v>
      </c>
      <c r="H59" s="12">
        <v>1000</v>
      </c>
      <c r="I59" s="12">
        <v>4000</v>
      </c>
      <c r="J59" s="12" t="s">
        <v>393</v>
      </c>
      <c r="K59" s="12">
        <v>24</v>
      </c>
      <c r="L59" s="12" t="s">
        <v>393</v>
      </c>
      <c r="M59" s="13">
        <v>24</v>
      </c>
      <c r="N59" s="247"/>
      <c r="R59" s="305"/>
    </row>
    <row r="60" spans="1:18">
      <c r="A60" s="76" t="s">
        <v>565</v>
      </c>
      <c r="B60" s="77">
        <v>37</v>
      </c>
      <c r="C60" s="77">
        <v>96</v>
      </c>
      <c r="D60" s="77">
        <v>133</v>
      </c>
      <c r="E60" s="77">
        <v>23</v>
      </c>
      <c r="F60" s="77">
        <v>79</v>
      </c>
      <c r="G60" s="77">
        <v>11125</v>
      </c>
      <c r="H60" s="81">
        <v>1304</v>
      </c>
      <c r="I60" s="81">
        <v>3646</v>
      </c>
      <c r="J60" s="81">
        <v>12</v>
      </c>
      <c r="K60" s="81">
        <v>318</v>
      </c>
      <c r="L60" s="81">
        <v>131</v>
      </c>
      <c r="M60" s="78">
        <v>449</v>
      </c>
      <c r="N60" s="247"/>
      <c r="R60" s="305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47"/>
      <c r="R61" s="305"/>
    </row>
    <row r="62" spans="1:18">
      <c r="A62" s="66" t="s">
        <v>492</v>
      </c>
      <c r="B62" s="12">
        <v>1369</v>
      </c>
      <c r="C62" s="12">
        <v>594</v>
      </c>
      <c r="D62" s="12">
        <v>1963</v>
      </c>
      <c r="E62" s="12">
        <v>1319</v>
      </c>
      <c r="F62" s="12">
        <v>441</v>
      </c>
      <c r="G62" s="12">
        <v>4000</v>
      </c>
      <c r="H62" s="12">
        <v>1050</v>
      </c>
      <c r="I62" s="12">
        <v>9800</v>
      </c>
      <c r="J62" s="12">
        <v>6</v>
      </c>
      <c r="K62" s="12">
        <v>5707</v>
      </c>
      <c r="L62" s="12">
        <v>24</v>
      </c>
      <c r="M62" s="13">
        <v>5731</v>
      </c>
      <c r="N62" s="247"/>
      <c r="R62" s="305"/>
    </row>
    <row r="63" spans="1:18" s="347" customFormat="1">
      <c r="A63" s="66" t="s">
        <v>493</v>
      </c>
      <c r="B63" s="12">
        <v>579</v>
      </c>
      <c r="C63" s="12">
        <v>141</v>
      </c>
      <c r="D63" s="12">
        <v>720</v>
      </c>
      <c r="E63" s="12">
        <v>557</v>
      </c>
      <c r="F63" s="12">
        <v>134</v>
      </c>
      <c r="G63" s="12" t="s">
        <v>393</v>
      </c>
      <c r="H63" s="12">
        <v>650</v>
      </c>
      <c r="I63" s="12">
        <v>4000</v>
      </c>
      <c r="J63" s="12" t="s">
        <v>393</v>
      </c>
      <c r="K63" s="12">
        <v>898</v>
      </c>
      <c r="L63" s="12" t="s">
        <v>393</v>
      </c>
      <c r="M63" s="13">
        <v>898</v>
      </c>
      <c r="N63" s="584"/>
      <c r="R63" s="581"/>
    </row>
    <row r="64" spans="1:18">
      <c r="A64" s="66" t="s">
        <v>494</v>
      </c>
      <c r="B64" s="12">
        <v>18</v>
      </c>
      <c r="C64" s="12">
        <v>25</v>
      </c>
      <c r="D64" s="12">
        <v>43</v>
      </c>
      <c r="E64" s="12">
        <v>15</v>
      </c>
      <c r="F64" s="12">
        <v>21</v>
      </c>
      <c r="G64" s="12" t="s">
        <v>393</v>
      </c>
      <c r="H64" s="12">
        <v>750</v>
      </c>
      <c r="I64" s="12">
        <v>3900</v>
      </c>
      <c r="J64" s="12" t="s">
        <v>393</v>
      </c>
      <c r="K64" s="12">
        <v>93</v>
      </c>
      <c r="L64" s="12" t="s">
        <v>393</v>
      </c>
      <c r="M64" s="13">
        <v>93</v>
      </c>
      <c r="N64" s="247"/>
      <c r="R64" s="305"/>
    </row>
    <row r="65" spans="1:19" s="347" customFormat="1">
      <c r="A65" s="76" t="s">
        <v>495</v>
      </c>
      <c r="B65" s="77">
        <v>1966</v>
      </c>
      <c r="C65" s="77">
        <v>760</v>
      </c>
      <c r="D65" s="77">
        <v>2726</v>
      </c>
      <c r="E65" s="77">
        <v>1891</v>
      </c>
      <c r="F65" s="77">
        <v>596</v>
      </c>
      <c r="G65" s="77">
        <v>4000</v>
      </c>
      <c r="H65" s="81">
        <v>930</v>
      </c>
      <c r="I65" s="81">
        <v>8288</v>
      </c>
      <c r="J65" s="81">
        <v>6</v>
      </c>
      <c r="K65" s="81">
        <v>6698</v>
      </c>
      <c r="L65" s="81">
        <v>24</v>
      </c>
      <c r="M65" s="78">
        <v>6722</v>
      </c>
      <c r="N65" s="584"/>
      <c r="R65" s="581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47"/>
      <c r="R66" s="305"/>
      <c r="S66" s="576"/>
    </row>
    <row r="67" spans="1:19">
      <c r="A67" s="76" t="s">
        <v>496</v>
      </c>
      <c r="B67" s="77" t="s">
        <v>393</v>
      </c>
      <c r="C67" s="77">
        <v>183</v>
      </c>
      <c r="D67" s="77">
        <v>183</v>
      </c>
      <c r="E67" s="77" t="s">
        <v>393</v>
      </c>
      <c r="F67" s="77">
        <v>147</v>
      </c>
      <c r="G67" s="77" t="s">
        <v>393</v>
      </c>
      <c r="H67" s="81" t="s">
        <v>393</v>
      </c>
      <c r="I67" s="81">
        <v>10775</v>
      </c>
      <c r="J67" s="81" t="s">
        <v>393</v>
      </c>
      <c r="K67" s="81">
        <v>1584</v>
      </c>
      <c r="L67" s="81" t="s">
        <v>393</v>
      </c>
      <c r="M67" s="78">
        <v>1584</v>
      </c>
      <c r="N67" s="247"/>
      <c r="R67" s="305"/>
      <c r="S67" s="576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47"/>
      <c r="R68" s="305"/>
    </row>
    <row r="69" spans="1:19" s="347" customFormat="1">
      <c r="A69" s="66" t="s">
        <v>497</v>
      </c>
      <c r="B69" s="48" t="s">
        <v>393</v>
      </c>
      <c r="C69" s="12">
        <v>38</v>
      </c>
      <c r="D69" s="12">
        <v>38</v>
      </c>
      <c r="E69" s="48" t="s">
        <v>393</v>
      </c>
      <c r="F69" s="12">
        <v>38</v>
      </c>
      <c r="G69" s="12" t="s">
        <v>393</v>
      </c>
      <c r="H69" s="48" t="s">
        <v>393</v>
      </c>
      <c r="I69" s="12">
        <v>7260</v>
      </c>
      <c r="J69" s="12" t="s">
        <v>393</v>
      </c>
      <c r="K69" s="12">
        <v>276</v>
      </c>
      <c r="L69" s="12" t="s">
        <v>393</v>
      </c>
      <c r="M69" s="13">
        <v>276</v>
      </c>
      <c r="N69" s="584"/>
      <c r="R69" s="581"/>
    </row>
    <row r="70" spans="1:19">
      <c r="A70" s="66" t="s">
        <v>498</v>
      </c>
      <c r="B70" s="85">
        <v>6480</v>
      </c>
      <c r="C70" s="12">
        <v>620</v>
      </c>
      <c r="D70" s="12">
        <v>7100</v>
      </c>
      <c r="E70" s="85">
        <v>6370</v>
      </c>
      <c r="F70" s="12">
        <v>608</v>
      </c>
      <c r="G70" s="12" t="s">
        <v>393</v>
      </c>
      <c r="H70" s="85">
        <v>6170</v>
      </c>
      <c r="I70" s="12">
        <v>8940</v>
      </c>
      <c r="J70" s="12" t="s">
        <v>393</v>
      </c>
      <c r="K70" s="12">
        <v>44738</v>
      </c>
      <c r="L70" s="12" t="s">
        <v>393</v>
      </c>
      <c r="M70" s="13">
        <v>44738</v>
      </c>
      <c r="N70" s="247"/>
      <c r="R70" s="305"/>
    </row>
    <row r="71" spans="1:19">
      <c r="A71" s="76" t="s">
        <v>499</v>
      </c>
      <c r="B71" s="77">
        <v>6480</v>
      </c>
      <c r="C71" s="77">
        <v>658</v>
      </c>
      <c r="D71" s="77">
        <v>7138</v>
      </c>
      <c r="E71" s="77">
        <v>6370</v>
      </c>
      <c r="F71" s="77">
        <v>646</v>
      </c>
      <c r="G71" s="77" t="s">
        <v>393</v>
      </c>
      <c r="H71" s="81">
        <v>6170</v>
      </c>
      <c r="I71" s="81">
        <v>8841</v>
      </c>
      <c r="J71" s="81" t="s">
        <v>393</v>
      </c>
      <c r="K71" s="81">
        <v>45014</v>
      </c>
      <c r="L71" s="81" t="s">
        <v>393</v>
      </c>
      <c r="M71" s="78">
        <v>45014</v>
      </c>
      <c r="N71" s="247"/>
      <c r="R71" s="305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47"/>
      <c r="R72" s="305"/>
    </row>
    <row r="73" spans="1:19">
      <c r="A73" s="66" t="s">
        <v>500</v>
      </c>
      <c r="B73" s="48" t="s">
        <v>393</v>
      </c>
      <c r="C73" s="12">
        <v>20</v>
      </c>
      <c r="D73" s="12">
        <v>20</v>
      </c>
      <c r="E73" s="48" t="s">
        <v>393</v>
      </c>
      <c r="F73" s="12">
        <v>20</v>
      </c>
      <c r="G73" s="48" t="s">
        <v>393</v>
      </c>
      <c r="H73" s="48" t="s">
        <v>393</v>
      </c>
      <c r="I73" s="12">
        <v>4700</v>
      </c>
      <c r="J73" s="48" t="s">
        <v>393</v>
      </c>
      <c r="K73" s="85">
        <v>94</v>
      </c>
      <c r="L73" s="48" t="s">
        <v>393</v>
      </c>
      <c r="M73" s="13">
        <v>94</v>
      </c>
      <c r="N73" s="247"/>
      <c r="R73" s="305"/>
    </row>
    <row r="74" spans="1:19">
      <c r="A74" s="66" t="s">
        <v>501</v>
      </c>
      <c r="B74" s="48" t="s">
        <v>393</v>
      </c>
      <c r="C74" s="12">
        <v>13</v>
      </c>
      <c r="D74" s="12">
        <v>13</v>
      </c>
      <c r="E74" s="48" t="s">
        <v>393</v>
      </c>
      <c r="F74" s="12">
        <v>13</v>
      </c>
      <c r="G74" s="48" t="s">
        <v>393</v>
      </c>
      <c r="H74" s="48" t="s">
        <v>393</v>
      </c>
      <c r="I74" s="12">
        <v>308</v>
      </c>
      <c r="J74" s="48" t="s">
        <v>393</v>
      </c>
      <c r="K74" s="85">
        <v>4</v>
      </c>
      <c r="L74" s="48" t="s">
        <v>393</v>
      </c>
      <c r="M74" s="13">
        <v>4</v>
      </c>
      <c r="N74" s="247"/>
      <c r="R74" s="305"/>
    </row>
    <row r="75" spans="1:19">
      <c r="A75" s="66" t="s">
        <v>502</v>
      </c>
      <c r="B75" s="12">
        <v>10</v>
      </c>
      <c r="C75" s="12">
        <v>62</v>
      </c>
      <c r="D75" s="12">
        <v>72</v>
      </c>
      <c r="E75" s="12">
        <v>9</v>
      </c>
      <c r="F75" s="12">
        <v>42</v>
      </c>
      <c r="G75" s="12" t="s">
        <v>393</v>
      </c>
      <c r="H75" s="12">
        <v>2500</v>
      </c>
      <c r="I75" s="12">
        <v>5000</v>
      </c>
      <c r="J75" s="12" t="s">
        <v>393</v>
      </c>
      <c r="K75" s="12">
        <v>233</v>
      </c>
      <c r="L75" s="12" t="s">
        <v>393</v>
      </c>
      <c r="M75" s="13">
        <v>233</v>
      </c>
      <c r="N75" s="247"/>
      <c r="R75" s="305"/>
    </row>
    <row r="76" spans="1:19">
      <c r="A76" s="66" t="s">
        <v>503</v>
      </c>
      <c r="B76" s="85">
        <v>245</v>
      </c>
      <c r="C76" s="12">
        <v>471</v>
      </c>
      <c r="D76" s="12">
        <v>716</v>
      </c>
      <c r="E76" s="85">
        <v>185</v>
      </c>
      <c r="F76" s="12">
        <v>467</v>
      </c>
      <c r="G76" s="12">
        <v>3868</v>
      </c>
      <c r="H76" s="85">
        <v>3158</v>
      </c>
      <c r="I76" s="12">
        <v>6200</v>
      </c>
      <c r="J76" s="85">
        <v>3</v>
      </c>
      <c r="K76" s="85">
        <v>3479</v>
      </c>
      <c r="L76" s="85">
        <v>12</v>
      </c>
      <c r="M76" s="13">
        <v>3491</v>
      </c>
      <c r="N76" s="247"/>
      <c r="R76" s="305"/>
    </row>
    <row r="77" spans="1:19">
      <c r="A77" s="66" t="s">
        <v>504</v>
      </c>
      <c r="B77" s="12" t="s">
        <v>393</v>
      </c>
      <c r="C77" s="12" t="s">
        <v>393</v>
      </c>
      <c r="D77" s="12" t="s">
        <v>393</v>
      </c>
      <c r="E77" s="12" t="s">
        <v>393</v>
      </c>
      <c r="F77" s="12" t="s">
        <v>393</v>
      </c>
      <c r="G77" s="12" t="s">
        <v>393</v>
      </c>
      <c r="H77" s="12" t="s">
        <v>393</v>
      </c>
      <c r="I77" s="12" t="s">
        <v>393</v>
      </c>
      <c r="J77" s="12" t="s">
        <v>393</v>
      </c>
      <c r="K77" s="12" t="s">
        <v>393</v>
      </c>
      <c r="L77" s="12" t="s">
        <v>393</v>
      </c>
      <c r="M77" s="13" t="s">
        <v>393</v>
      </c>
      <c r="N77" s="247"/>
      <c r="R77" s="305"/>
    </row>
    <row r="78" spans="1:19">
      <c r="A78" s="66" t="s">
        <v>505</v>
      </c>
      <c r="B78" s="12">
        <v>938</v>
      </c>
      <c r="C78" s="12">
        <v>458</v>
      </c>
      <c r="D78" s="12">
        <v>1396</v>
      </c>
      <c r="E78" s="12">
        <v>925</v>
      </c>
      <c r="F78" s="12">
        <v>457</v>
      </c>
      <c r="G78" s="12" t="s">
        <v>393</v>
      </c>
      <c r="H78" s="12">
        <v>1800</v>
      </c>
      <c r="I78" s="12">
        <v>3100</v>
      </c>
      <c r="J78" s="12" t="s">
        <v>393</v>
      </c>
      <c r="K78" s="12">
        <v>3082</v>
      </c>
      <c r="L78" s="12" t="s">
        <v>393</v>
      </c>
      <c r="M78" s="13">
        <v>3082</v>
      </c>
      <c r="N78" s="247"/>
      <c r="R78" s="305"/>
    </row>
    <row r="79" spans="1:19">
      <c r="A79" s="66" t="s">
        <v>506</v>
      </c>
      <c r="B79" s="85">
        <v>85</v>
      </c>
      <c r="C79" s="12">
        <v>39</v>
      </c>
      <c r="D79" s="12">
        <v>124</v>
      </c>
      <c r="E79" s="85">
        <v>69</v>
      </c>
      <c r="F79" s="12">
        <v>36</v>
      </c>
      <c r="G79" s="48" t="s">
        <v>393</v>
      </c>
      <c r="H79" s="85">
        <v>2100</v>
      </c>
      <c r="I79" s="12">
        <v>3500</v>
      </c>
      <c r="J79" s="48" t="s">
        <v>393</v>
      </c>
      <c r="K79" s="85">
        <v>271</v>
      </c>
      <c r="L79" s="48" t="s">
        <v>393</v>
      </c>
      <c r="M79" s="13">
        <v>271</v>
      </c>
      <c r="N79" s="247"/>
      <c r="R79" s="305"/>
    </row>
    <row r="80" spans="1:19">
      <c r="A80" s="66" t="s">
        <v>507</v>
      </c>
      <c r="B80" s="85">
        <v>24</v>
      </c>
      <c r="C80" s="12" t="s">
        <v>393</v>
      </c>
      <c r="D80" s="12">
        <v>24</v>
      </c>
      <c r="E80" s="85">
        <v>21</v>
      </c>
      <c r="F80" s="12" t="s">
        <v>393</v>
      </c>
      <c r="G80" s="48" t="s">
        <v>393</v>
      </c>
      <c r="H80" s="85">
        <v>1250</v>
      </c>
      <c r="I80" s="12" t="s">
        <v>393</v>
      </c>
      <c r="J80" s="48" t="s">
        <v>393</v>
      </c>
      <c r="K80" s="85">
        <v>26</v>
      </c>
      <c r="L80" s="48" t="s">
        <v>393</v>
      </c>
      <c r="M80" s="13">
        <v>26</v>
      </c>
      <c r="N80" s="247"/>
      <c r="R80" s="305"/>
    </row>
    <row r="81" spans="1:18">
      <c r="A81" s="76" t="s">
        <v>508</v>
      </c>
      <c r="B81" s="77">
        <v>1302</v>
      </c>
      <c r="C81" s="77">
        <v>1063</v>
      </c>
      <c r="D81" s="77">
        <v>2365</v>
      </c>
      <c r="E81" s="77">
        <v>1209</v>
      </c>
      <c r="F81" s="77">
        <v>1035</v>
      </c>
      <c r="G81" s="77">
        <v>3868</v>
      </c>
      <c r="H81" s="81">
        <v>2021</v>
      </c>
      <c r="I81" s="81">
        <v>4586</v>
      </c>
      <c r="J81" s="81">
        <v>3</v>
      </c>
      <c r="K81" s="81">
        <v>7189</v>
      </c>
      <c r="L81" s="81">
        <v>12</v>
      </c>
      <c r="M81" s="78">
        <v>7201</v>
      </c>
      <c r="N81" s="247"/>
      <c r="R81" s="305"/>
    </row>
    <row r="82" spans="1:18" s="347" customForma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584"/>
      <c r="R82" s="581"/>
    </row>
    <row r="83" spans="1:18">
      <c r="A83" s="66" t="s">
        <v>509</v>
      </c>
      <c r="B83" s="12" t="s">
        <v>393</v>
      </c>
      <c r="C83" s="12" t="s">
        <v>393</v>
      </c>
      <c r="D83" s="12" t="s">
        <v>393</v>
      </c>
      <c r="E83" s="12" t="s">
        <v>393</v>
      </c>
      <c r="F83" s="12" t="s">
        <v>393</v>
      </c>
      <c r="G83" s="12">
        <v>1150</v>
      </c>
      <c r="H83" s="12" t="s">
        <v>393</v>
      </c>
      <c r="I83" s="12" t="s">
        <v>393</v>
      </c>
      <c r="J83" s="12">
        <v>1</v>
      </c>
      <c r="K83" s="12" t="s">
        <v>393</v>
      </c>
      <c r="L83" s="12">
        <v>1</v>
      </c>
      <c r="M83" s="13">
        <v>1</v>
      </c>
      <c r="N83" s="247"/>
      <c r="R83" s="305"/>
    </row>
    <row r="84" spans="1:18">
      <c r="A84" s="66" t="s">
        <v>510</v>
      </c>
      <c r="B84" s="12">
        <v>4</v>
      </c>
      <c r="C84" s="12">
        <v>1</v>
      </c>
      <c r="D84" s="12">
        <v>5</v>
      </c>
      <c r="E84" s="12">
        <v>4</v>
      </c>
      <c r="F84" s="12">
        <v>1</v>
      </c>
      <c r="G84" s="12">
        <v>3781</v>
      </c>
      <c r="H84" s="12">
        <v>1000</v>
      </c>
      <c r="I84" s="12">
        <v>3000</v>
      </c>
      <c r="J84" s="12">
        <v>3</v>
      </c>
      <c r="K84" s="12">
        <v>7</v>
      </c>
      <c r="L84" s="12">
        <v>10</v>
      </c>
      <c r="M84" s="13">
        <v>17</v>
      </c>
      <c r="N84" s="247"/>
      <c r="R84" s="305"/>
    </row>
    <row r="85" spans="1:18">
      <c r="A85" s="76" t="s">
        <v>511</v>
      </c>
      <c r="B85" s="77">
        <v>4</v>
      </c>
      <c r="C85" s="77">
        <v>1</v>
      </c>
      <c r="D85" s="77">
        <v>5</v>
      </c>
      <c r="E85" s="77">
        <v>4</v>
      </c>
      <c r="F85" s="77">
        <v>1</v>
      </c>
      <c r="G85" s="77">
        <v>4931</v>
      </c>
      <c r="H85" s="81">
        <v>1000</v>
      </c>
      <c r="I85" s="81">
        <v>3000</v>
      </c>
      <c r="J85" s="81">
        <v>3</v>
      </c>
      <c r="K85" s="81">
        <v>7</v>
      </c>
      <c r="L85" s="81">
        <v>11</v>
      </c>
      <c r="M85" s="78">
        <v>18</v>
      </c>
      <c r="R85" s="305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R86" s="305"/>
    </row>
    <row r="87" spans="1:18" ht="13.5" thickBot="1">
      <c r="A87" s="69" t="s">
        <v>512</v>
      </c>
      <c r="B87" s="55">
        <v>15339</v>
      </c>
      <c r="C87" s="55">
        <v>10269</v>
      </c>
      <c r="D87" s="55">
        <v>25608</v>
      </c>
      <c r="E87" s="55">
        <v>14738</v>
      </c>
      <c r="F87" s="55">
        <v>9056</v>
      </c>
      <c r="G87" s="55">
        <v>256243</v>
      </c>
      <c r="H87" s="205">
        <v>3860</v>
      </c>
      <c r="I87" s="205">
        <v>5450</v>
      </c>
      <c r="J87" s="205">
        <v>22</v>
      </c>
      <c r="K87" s="205">
        <v>106221</v>
      </c>
      <c r="L87" s="205">
        <v>5600</v>
      </c>
      <c r="M87" s="56">
        <v>111821</v>
      </c>
      <c r="R87" s="305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>
  <sheetPr codeName="Hoja280">
    <pageSetUpPr fitToPage="1"/>
  </sheetPr>
  <dimension ref="A1:J2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8" width="20.85546875" style="149" customWidth="1"/>
    <col min="9" max="9" width="11.140625" style="149" customWidth="1"/>
    <col min="10" max="10" width="12" style="149" customWidth="1"/>
    <col min="11" max="11" width="29.85546875" style="149" customWidth="1"/>
    <col min="12" max="17" width="15" style="149" customWidth="1"/>
    <col min="18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10" customFormat="1" ht="15" customHeight="1">
      <c r="A3" s="1590" t="s">
        <v>1309</v>
      </c>
      <c r="B3" s="1590"/>
      <c r="C3" s="1590"/>
      <c r="D3" s="1590"/>
      <c r="E3" s="1590"/>
      <c r="F3" s="1590"/>
      <c r="G3" s="1590"/>
      <c r="H3" s="1590"/>
      <c r="I3" s="3"/>
      <c r="J3" s="3"/>
    </row>
    <row r="4" spans="1:10" customFormat="1" ht="15" customHeight="1">
      <c r="A4" s="1590" t="s">
        <v>1306</v>
      </c>
      <c r="B4" s="1590"/>
      <c r="C4" s="1590"/>
      <c r="D4" s="1590"/>
      <c r="E4" s="1590"/>
      <c r="F4" s="1590"/>
      <c r="G4" s="1590"/>
      <c r="H4" s="1590"/>
      <c r="I4" s="3"/>
      <c r="J4" s="3"/>
    </row>
    <row r="5" spans="1:10" customFormat="1" ht="14.25" customHeight="1" thickBot="1">
      <c r="A5" s="586"/>
      <c r="B5" s="587"/>
      <c r="C5" s="587"/>
      <c r="D5" s="587"/>
      <c r="E5" s="587"/>
      <c r="F5" s="587"/>
      <c r="G5" s="587"/>
      <c r="H5" s="587"/>
    </row>
    <row r="6" spans="1:10" s="21" customFormat="1" ht="16.5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10" s="21" customForma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10" s="21" customFormat="1" ht="18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377</v>
      </c>
      <c r="G8" s="782" t="s">
        <v>518</v>
      </c>
      <c r="H8" s="799" t="s">
        <v>378</v>
      </c>
    </row>
    <row r="9" spans="1:10" s="21" customFormat="1" ht="13.5" thickBot="1">
      <c r="A9" s="1675"/>
      <c r="B9" s="785" t="s">
        <v>376</v>
      </c>
      <c r="C9" s="785" t="s">
        <v>376</v>
      </c>
      <c r="D9" s="1541"/>
      <c r="E9" s="264" t="s">
        <v>517</v>
      </c>
      <c r="F9" s="750"/>
      <c r="G9" s="785" t="s">
        <v>519</v>
      </c>
      <c r="H9" s="1017"/>
    </row>
    <row r="10" spans="1:10" s="21" customFormat="1">
      <c r="A10" s="11">
        <v>2004</v>
      </c>
      <c r="B10" s="1317">
        <v>78.451999999999998</v>
      </c>
      <c r="C10" s="1317">
        <v>72.481999999999999</v>
      </c>
      <c r="D10" s="1446">
        <v>904.51800000000003</v>
      </c>
      <c r="E10" s="1317">
        <v>136.25093126569354</v>
      </c>
      <c r="F10" s="1317">
        <v>987.57399999999996</v>
      </c>
      <c r="G10" s="1449">
        <v>62.5</v>
      </c>
      <c r="H10" s="1447">
        <v>617233.75</v>
      </c>
    </row>
    <row r="11" spans="1:10" s="21" customFormat="1">
      <c r="A11" s="11">
        <v>2005</v>
      </c>
      <c r="B11" s="1317">
        <v>79.076999999999998</v>
      </c>
      <c r="C11" s="1317">
        <v>73.161000000000001</v>
      </c>
      <c r="D11" s="1446">
        <v>870.19299999999998</v>
      </c>
      <c r="E11" s="1317">
        <v>172.34291494102052</v>
      </c>
      <c r="F11" s="1317">
        <v>1260.8780000000002</v>
      </c>
      <c r="G11" s="1449">
        <v>46.29</v>
      </c>
      <c r="H11" s="1447">
        <v>583660.4262000001</v>
      </c>
    </row>
    <row r="12" spans="1:10" s="21" customFormat="1">
      <c r="A12" s="11">
        <v>2006</v>
      </c>
      <c r="B12" s="1317">
        <v>80.528000000000006</v>
      </c>
      <c r="C12" s="1317">
        <v>73.067999999999998</v>
      </c>
      <c r="D12" s="1446">
        <v>803.72900000000004</v>
      </c>
      <c r="E12" s="1317">
        <v>170.46135107023593</v>
      </c>
      <c r="F12" s="1317">
        <v>1245.527</v>
      </c>
      <c r="G12" s="1449">
        <v>44.8</v>
      </c>
      <c r="H12" s="1447">
        <v>557996.0959999999</v>
      </c>
    </row>
    <row r="13" spans="1:10" s="21" customFormat="1">
      <c r="A13" s="11">
        <v>2007</v>
      </c>
      <c r="B13" s="1317">
        <v>54.887</v>
      </c>
      <c r="C13" s="1317">
        <v>51.277000000000001</v>
      </c>
      <c r="D13" s="1446">
        <v>761.65099999999995</v>
      </c>
      <c r="E13" s="1317">
        <v>165.15260253134932</v>
      </c>
      <c r="F13" s="1317">
        <v>846.85299999999995</v>
      </c>
      <c r="G13" s="1449">
        <v>49.4</v>
      </c>
      <c r="H13" s="1447">
        <v>418345.38199999998</v>
      </c>
    </row>
    <row r="14" spans="1:10" s="21" customFormat="1">
      <c r="A14" s="11">
        <v>2008</v>
      </c>
      <c r="B14" s="1317">
        <v>49.652999999999999</v>
      </c>
      <c r="C14" s="1317">
        <v>45.845999999999997</v>
      </c>
      <c r="D14" s="1446">
        <v>782.73699999999997</v>
      </c>
      <c r="E14" s="1317">
        <v>181.78445229681981</v>
      </c>
      <c r="F14" s="1317">
        <v>833.40899999999999</v>
      </c>
      <c r="G14" s="1449">
        <v>53.04</v>
      </c>
      <c r="H14" s="1447">
        <v>442040.13359999994</v>
      </c>
    </row>
    <row r="15" spans="1:10" s="21" customFormat="1">
      <c r="A15" s="11">
        <v>2009</v>
      </c>
      <c r="B15" s="1317">
        <v>49.441000000000003</v>
      </c>
      <c r="C15" s="1317">
        <v>44.524000000000001</v>
      </c>
      <c r="D15" s="1446">
        <v>735.62599999999998</v>
      </c>
      <c r="E15" s="1317">
        <v>178.81255053454316</v>
      </c>
      <c r="F15" s="1317">
        <v>796.14499999999998</v>
      </c>
      <c r="G15" s="1449">
        <v>42.3</v>
      </c>
      <c r="H15" s="1447">
        <v>336769.33499999996</v>
      </c>
    </row>
    <row r="16" spans="1:10" s="21" customFormat="1">
      <c r="A16" s="11">
        <v>2010</v>
      </c>
      <c r="B16" s="1317">
        <v>49.844000000000001</v>
      </c>
      <c r="C16" s="1317">
        <v>44.514000000000003</v>
      </c>
      <c r="D16" s="1446">
        <v>740.40599999999995</v>
      </c>
      <c r="E16" s="1317">
        <v>170.13523835197915</v>
      </c>
      <c r="F16" s="1317">
        <v>757.34</v>
      </c>
      <c r="G16" s="1449">
        <v>49.51</v>
      </c>
      <c r="H16" s="1447">
        <v>374959.03400000004</v>
      </c>
    </row>
    <row r="17" spans="1:8" s="21" customFormat="1">
      <c r="A17" s="11">
        <v>2011</v>
      </c>
      <c r="B17" s="1317">
        <v>50.805</v>
      </c>
      <c r="C17" s="1317">
        <v>44.168999999999997</v>
      </c>
      <c r="D17" s="1446">
        <v>714.44100000000003</v>
      </c>
      <c r="E17" s="1317">
        <v>181.66383662749894</v>
      </c>
      <c r="F17" s="1317">
        <v>802.39099999999996</v>
      </c>
      <c r="G17" s="1449">
        <v>46.64</v>
      </c>
      <c r="H17" s="1447">
        <v>374235.16239999997</v>
      </c>
    </row>
    <row r="18" spans="1:8" s="21" customFormat="1">
      <c r="A18" s="588">
        <v>2012</v>
      </c>
      <c r="B18" s="1317">
        <v>51.491</v>
      </c>
      <c r="C18" s="1317">
        <v>44.023000000000003</v>
      </c>
      <c r="D18" s="1446">
        <v>692.779</v>
      </c>
      <c r="E18" s="1317">
        <v>167.53310769370555</v>
      </c>
      <c r="F18" s="1317">
        <v>737.53099999999995</v>
      </c>
      <c r="G18" s="1449">
        <v>52.95</v>
      </c>
      <c r="H18" s="1447">
        <v>390522.66450000001</v>
      </c>
    </row>
    <row r="19" spans="1:8" s="21" customFormat="1">
      <c r="A19" s="588">
        <v>2013</v>
      </c>
      <c r="B19" s="1317">
        <v>51.511000000000003</v>
      </c>
      <c r="C19" s="1317">
        <v>43.908000000000001</v>
      </c>
      <c r="D19" s="1446">
        <v>684.61199999999997</v>
      </c>
      <c r="E19" s="1317">
        <v>186.78577935683703</v>
      </c>
      <c r="F19" s="1317">
        <v>820.13900000000001</v>
      </c>
      <c r="G19" s="1449">
        <v>61.67</v>
      </c>
      <c r="H19" s="1447">
        <v>505779.72130000003</v>
      </c>
    </row>
    <row r="20" spans="1:8" s="21" customFormat="1" ht="13.5" thickBot="1">
      <c r="A20" s="589">
        <v>2014</v>
      </c>
      <c r="B20" s="1338">
        <v>51.746000000000002</v>
      </c>
      <c r="C20" s="1338">
        <v>42.88</v>
      </c>
      <c r="D20" s="1450">
        <v>664.529</v>
      </c>
      <c r="E20" s="1338">
        <f>+F20/C20*10</f>
        <v>217.08535447761193</v>
      </c>
      <c r="F20" s="1338">
        <v>930.86199999999997</v>
      </c>
      <c r="G20" s="1441">
        <v>46.33</v>
      </c>
      <c r="H20" s="1435">
        <v>431268.36459999997</v>
      </c>
    </row>
    <row r="21" spans="1:8" s="37" customFormat="1" ht="14.25">
      <c r="A21" s="161" t="s">
        <v>1310</v>
      </c>
    </row>
    <row r="22" spans="1:8" ht="14.25">
      <c r="A22" s="590" t="s">
        <v>1311</v>
      </c>
    </row>
    <row r="27" spans="1:8" s="21" customFormat="1">
      <c r="A27" s="149"/>
      <c r="B27" s="149"/>
      <c r="C27" s="149"/>
      <c r="D27" s="149"/>
      <c r="E27" s="591"/>
    </row>
    <row r="29" spans="1:8" s="21" customFormat="1">
      <c r="A29" s="149"/>
      <c r="B29" s="149"/>
      <c r="C29" s="149"/>
      <c r="D29" s="149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>
  <sheetPr codeName="Hoja281">
    <pageSetUpPr fitToPage="1"/>
  </sheetPr>
  <dimension ref="A1:J2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8" width="22.140625" style="149" customWidth="1"/>
    <col min="9" max="9" width="11.140625" style="149" customWidth="1"/>
    <col min="10" max="10" width="12" style="149" customWidth="1"/>
    <col min="11" max="11" width="29.85546875" style="149" customWidth="1"/>
    <col min="12" max="17" width="15" style="149" customWidth="1"/>
    <col min="18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10" customFormat="1" ht="15" customHeight="1">
      <c r="A3" s="1590" t="s">
        <v>1312</v>
      </c>
      <c r="B3" s="1590"/>
      <c r="C3" s="1590"/>
      <c r="D3" s="1590"/>
      <c r="E3" s="1590"/>
      <c r="F3" s="1590"/>
      <c r="G3" s="1590"/>
      <c r="H3" s="1590"/>
      <c r="I3" s="3"/>
      <c r="J3" s="3"/>
    </row>
    <row r="4" spans="1:10" customFormat="1" ht="15" customHeight="1">
      <c r="A4" s="1590" t="s">
        <v>1306</v>
      </c>
      <c r="B4" s="1590"/>
      <c r="C4" s="1590"/>
      <c r="D4" s="1590"/>
      <c r="E4" s="1590"/>
      <c r="F4" s="1590"/>
      <c r="G4" s="1590"/>
      <c r="H4" s="1590"/>
      <c r="I4" s="3"/>
      <c r="J4" s="3"/>
    </row>
    <row r="5" spans="1:10" customFormat="1" ht="14.25" customHeight="1" thickBot="1">
      <c r="A5" s="586"/>
      <c r="B5" s="587"/>
      <c r="C5" s="587"/>
      <c r="D5" s="587"/>
      <c r="E5" s="587"/>
      <c r="F5" s="587"/>
      <c r="G5" s="587"/>
      <c r="H5" s="587"/>
    </row>
    <row r="6" spans="1:10" s="21" customFormat="1" ht="19.5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10" s="21" customFormat="1" ht="19.5" customHeigh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10" s="21" customFormat="1" ht="19.5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377</v>
      </c>
      <c r="G8" s="782" t="s">
        <v>518</v>
      </c>
      <c r="H8" s="799" t="s">
        <v>378</v>
      </c>
    </row>
    <row r="9" spans="1:10" s="21" customFormat="1" ht="19.5" customHeight="1" thickBot="1">
      <c r="A9" s="1675"/>
      <c r="B9" s="785" t="s">
        <v>376</v>
      </c>
      <c r="C9" s="785" t="s">
        <v>376</v>
      </c>
      <c r="D9" s="1541"/>
      <c r="E9" s="264" t="s">
        <v>517</v>
      </c>
      <c r="F9" s="750"/>
      <c r="G9" s="785" t="s">
        <v>519</v>
      </c>
      <c r="H9" s="1017"/>
    </row>
    <row r="10" spans="1:10" s="21" customFormat="1" ht="21" customHeight="1">
      <c r="A10" s="592">
        <v>2004</v>
      </c>
      <c r="B10" s="1456">
        <v>20.116</v>
      </c>
      <c r="C10" s="1456">
        <v>18.478000000000002</v>
      </c>
      <c r="D10" s="1456">
        <v>45.1</v>
      </c>
      <c r="E10" s="1456">
        <v>132.47862322762202</v>
      </c>
      <c r="F10" s="1456">
        <v>244.79400000000001</v>
      </c>
      <c r="G10" s="1457">
        <v>74.680000000000007</v>
      </c>
      <c r="H10" s="1458">
        <v>182.81215920000002</v>
      </c>
    </row>
    <row r="11" spans="1:10" s="21" customFormat="1">
      <c r="A11" s="11">
        <v>2005</v>
      </c>
      <c r="B11" s="1317">
        <v>20.599</v>
      </c>
      <c r="C11" s="1317">
        <v>35.180999999999997</v>
      </c>
      <c r="D11" s="1317">
        <v>51</v>
      </c>
      <c r="E11" s="1317">
        <v>82.660526988999749</v>
      </c>
      <c r="F11" s="1317">
        <v>290.80799999999999</v>
      </c>
      <c r="G11" s="1319">
        <v>64.900000000000006</v>
      </c>
      <c r="H11" s="1437">
        <v>188.73439200000001</v>
      </c>
    </row>
    <row r="12" spans="1:10" s="21" customFormat="1">
      <c r="A12" s="11">
        <v>2006</v>
      </c>
      <c r="B12" s="1317">
        <v>23.321999999999999</v>
      </c>
      <c r="C12" s="1317">
        <v>20.533999999999999</v>
      </c>
      <c r="D12" s="1317">
        <v>12.558999999999999</v>
      </c>
      <c r="E12" s="1317">
        <v>170.0983734294341</v>
      </c>
      <c r="F12" s="1317">
        <v>349.28</v>
      </c>
      <c r="G12" s="1319">
        <v>53.82</v>
      </c>
      <c r="H12" s="1437">
        <v>187.982496</v>
      </c>
    </row>
    <row r="13" spans="1:10" s="21" customFormat="1">
      <c r="A13" s="11">
        <v>2007</v>
      </c>
      <c r="B13" s="1317">
        <v>25.7</v>
      </c>
      <c r="C13" s="1317">
        <v>22.439</v>
      </c>
      <c r="D13" s="1317">
        <v>18.949000000000002</v>
      </c>
      <c r="E13" s="1317">
        <v>166.77213779580197</v>
      </c>
      <c r="F13" s="1317">
        <v>374.22</v>
      </c>
      <c r="G13" s="1319">
        <v>53.99</v>
      </c>
      <c r="H13" s="1437">
        <v>202.04137800000001</v>
      </c>
    </row>
    <row r="14" spans="1:10" s="21" customFormat="1">
      <c r="A14" s="588">
        <v>2008</v>
      </c>
      <c r="B14" s="1317">
        <v>25.872</v>
      </c>
      <c r="C14" s="1317">
        <v>22.407</v>
      </c>
      <c r="D14" s="1317">
        <v>29.463999999999999</v>
      </c>
      <c r="E14" s="1317">
        <v>183.37216048556255</v>
      </c>
      <c r="F14" s="1317">
        <v>410.88200000000001</v>
      </c>
      <c r="G14" s="1319">
        <v>67.03</v>
      </c>
      <c r="H14" s="1437">
        <v>275.41420460000001</v>
      </c>
    </row>
    <row r="15" spans="1:10" s="21" customFormat="1">
      <c r="A15" s="588">
        <v>2009</v>
      </c>
      <c r="B15" s="1317">
        <v>27.289000000000001</v>
      </c>
      <c r="C15" s="1317">
        <v>22.631</v>
      </c>
      <c r="D15" s="1317">
        <v>6.7140000000000004</v>
      </c>
      <c r="E15" s="1317">
        <v>193.86726172064866</v>
      </c>
      <c r="F15" s="1317">
        <v>438.74099999999999</v>
      </c>
      <c r="G15" s="1319">
        <v>56.38</v>
      </c>
      <c r="H15" s="1437">
        <v>247.36217580000002</v>
      </c>
    </row>
    <row r="16" spans="1:10" s="21" customFormat="1">
      <c r="A16" s="588">
        <v>2010</v>
      </c>
      <c r="B16" s="1317">
        <v>28.581</v>
      </c>
      <c r="C16" s="1317">
        <v>23.314</v>
      </c>
      <c r="D16" s="1317">
        <v>2.968</v>
      </c>
      <c r="E16" s="1317">
        <v>184.22836064167453</v>
      </c>
      <c r="F16" s="1317">
        <v>429.51</v>
      </c>
      <c r="G16" s="1319">
        <v>68.19</v>
      </c>
      <c r="H16" s="1437">
        <v>292.88286899999997</v>
      </c>
    </row>
    <row r="17" spans="1:8" s="21" customFormat="1">
      <c r="A17" s="588">
        <v>2011</v>
      </c>
      <c r="B17" s="1317">
        <v>30.568999999999999</v>
      </c>
      <c r="C17" s="1317">
        <v>25.18</v>
      </c>
      <c r="D17" s="1317">
        <v>1.7849999999999999</v>
      </c>
      <c r="E17" s="1317">
        <v>212.06155679110407</v>
      </c>
      <c r="F17" s="1317">
        <v>533.971</v>
      </c>
      <c r="G17" s="824">
        <v>58.41</v>
      </c>
      <c r="H17" s="1437">
        <v>311.89246109999999</v>
      </c>
    </row>
    <row r="18" spans="1:8" s="21" customFormat="1">
      <c r="A18" s="588">
        <v>2012</v>
      </c>
      <c r="B18" s="1317">
        <v>32.506</v>
      </c>
      <c r="C18" s="1317">
        <v>26.853000000000002</v>
      </c>
      <c r="D18" s="1317">
        <v>0.53</v>
      </c>
      <c r="E18" s="1317">
        <v>161.7424496331881</v>
      </c>
      <c r="F18" s="1317">
        <v>434.327</v>
      </c>
      <c r="G18" s="824">
        <v>65.38</v>
      </c>
      <c r="H18" s="1437">
        <v>283.96299259999995</v>
      </c>
    </row>
    <row r="19" spans="1:8" s="21" customFormat="1">
      <c r="A19" s="588">
        <v>2013</v>
      </c>
      <c r="B19" s="1317">
        <v>32.866999999999997</v>
      </c>
      <c r="C19" s="1317">
        <v>27.855399999999999</v>
      </c>
      <c r="D19" s="1317">
        <v>0.5</v>
      </c>
      <c r="E19" s="1317">
        <v>182.98534574983665</v>
      </c>
      <c r="F19" s="1317">
        <v>509.71300000000002</v>
      </c>
      <c r="G19" s="824">
        <v>77.69</v>
      </c>
      <c r="H19" s="1437">
        <v>395.99602970000001</v>
      </c>
    </row>
    <row r="20" spans="1:8" s="21" customFormat="1" ht="13.5" thickBot="1">
      <c r="A20" s="589">
        <v>2014</v>
      </c>
      <c r="B20" s="1338">
        <v>35.450000000000003</v>
      </c>
      <c r="C20" s="1338">
        <v>29.852</v>
      </c>
      <c r="D20" s="1338">
        <v>0.5</v>
      </c>
      <c r="E20" s="1338">
        <f t="shared" ref="E20" si="0">F20/C20*10</f>
        <v>215.25291437759614</v>
      </c>
      <c r="F20" s="1338">
        <v>642.57299999999998</v>
      </c>
      <c r="G20" s="1320">
        <v>53.1</v>
      </c>
      <c r="H20" s="1438">
        <v>341.20626299999998</v>
      </c>
    </row>
    <row r="21" spans="1:8" s="37" customFormat="1"/>
    <row r="27" spans="1:8" s="21" customFormat="1">
      <c r="A27" s="149"/>
      <c r="B27" s="149"/>
      <c r="C27" s="149"/>
      <c r="D27" s="149"/>
      <c r="E27" s="591"/>
    </row>
    <row r="28" spans="1:8">
      <c r="E28" s="166"/>
    </row>
    <row r="29" spans="1:8" s="21" customFormat="1">
      <c r="A29" s="149"/>
      <c r="B29" s="149"/>
      <c r="C29" s="149"/>
      <c r="D29" s="149"/>
      <c r="E29" s="591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>
  <sheetPr codeName="Hoja282">
    <pageSetUpPr fitToPage="1"/>
  </sheetPr>
  <dimension ref="A1:X14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5703125" style="240" customWidth="1"/>
    <col min="2" max="12" width="16" style="240" customWidth="1"/>
    <col min="13" max="13" width="18.28515625" style="240" customWidth="1"/>
    <col min="14" max="16384" width="11.42578125" style="240"/>
  </cols>
  <sheetData>
    <row r="1" spans="1:24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2" spans="1:24" s="37" customFormat="1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</row>
    <row r="3" spans="1:24" s="47" customFormat="1" ht="15">
      <c r="A3" s="1545" t="s">
        <v>1248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28"/>
      <c r="O3" s="28"/>
      <c r="P3" s="28"/>
      <c r="Q3" s="28"/>
    </row>
    <row r="4" spans="1:24" s="47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28"/>
      <c r="O4" s="28"/>
      <c r="P4" s="28"/>
      <c r="Q4" s="28"/>
    </row>
    <row r="5" spans="1:24" s="47" customFormat="1" ht="14.25" customHeight="1" thickBot="1">
      <c r="A5" s="593"/>
      <c r="B5" s="594"/>
      <c r="C5" s="594"/>
      <c r="D5" s="594"/>
      <c r="E5" s="594"/>
      <c r="F5" s="594"/>
      <c r="G5" s="594"/>
      <c r="H5" s="594"/>
      <c r="I5" s="594"/>
      <c r="J5" s="594"/>
      <c r="K5" s="594"/>
    </row>
    <row r="6" spans="1:24" s="595" customFormat="1" ht="18.7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24" s="595" customFormat="1" ht="21.7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699" t="s">
        <v>1124</v>
      </c>
    </row>
    <row r="8" spans="1:24" s="595" customFormat="1" ht="18.7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24" s="595" customFormat="1" ht="18.75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N9" s="27"/>
      <c r="O9" s="27"/>
      <c r="P9" s="37"/>
      <c r="Q9" s="37"/>
      <c r="R9" s="27"/>
      <c r="S9" s="27"/>
      <c r="T9" s="27"/>
      <c r="U9" s="27"/>
      <c r="V9" s="27"/>
      <c r="W9" s="27"/>
      <c r="X9" s="27"/>
    </row>
    <row r="10" spans="1:24" s="595" customFormat="1" ht="21" customHeight="1">
      <c r="A10" s="75" t="s">
        <v>452</v>
      </c>
      <c r="B10" s="126">
        <v>450</v>
      </c>
      <c r="C10" s="126">
        <v>113</v>
      </c>
      <c r="D10" s="45">
        <v>563</v>
      </c>
      <c r="E10" s="126">
        <v>450</v>
      </c>
      <c r="F10" s="126">
        <v>113</v>
      </c>
      <c r="G10" s="126">
        <v>288784</v>
      </c>
      <c r="H10" s="126">
        <v>3240</v>
      </c>
      <c r="I10" s="126">
        <v>4500</v>
      </c>
      <c r="J10" s="126">
        <v>14</v>
      </c>
      <c r="K10" s="126">
        <v>1967</v>
      </c>
      <c r="L10" s="126">
        <v>4042</v>
      </c>
      <c r="M10" s="135">
        <v>6009</v>
      </c>
      <c r="N10" s="67"/>
      <c r="O10" s="218"/>
      <c r="P10" s="67"/>
      <c r="Q10" s="67"/>
      <c r="R10" s="67"/>
      <c r="S10" s="67"/>
      <c r="T10" s="67"/>
      <c r="U10" s="67"/>
      <c r="V10" s="67"/>
      <c r="W10" s="27"/>
      <c r="X10" s="27"/>
    </row>
    <row r="11" spans="1:24" s="595" customFormat="1" ht="12.75" customHeight="1">
      <c r="A11" s="66" t="s">
        <v>453</v>
      </c>
      <c r="B11" s="12">
        <v>147</v>
      </c>
      <c r="C11" s="12">
        <v>37</v>
      </c>
      <c r="D11" s="12">
        <v>184</v>
      </c>
      <c r="E11" s="12">
        <v>147</v>
      </c>
      <c r="F11" s="12">
        <v>37</v>
      </c>
      <c r="G11" s="12">
        <v>34467</v>
      </c>
      <c r="H11" s="12">
        <v>3600</v>
      </c>
      <c r="I11" s="12">
        <v>4950</v>
      </c>
      <c r="J11" s="12">
        <v>9</v>
      </c>
      <c r="K11" s="12">
        <v>713</v>
      </c>
      <c r="L11" s="12">
        <v>310</v>
      </c>
      <c r="M11" s="13">
        <v>1023</v>
      </c>
      <c r="N11" s="67"/>
      <c r="O11" s="67"/>
      <c r="P11" s="67"/>
      <c r="Q11" s="67"/>
      <c r="R11" s="67"/>
      <c r="S11" s="67"/>
      <c r="T11" s="67"/>
      <c r="U11" s="67"/>
      <c r="V11" s="67"/>
      <c r="W11" s="27"/>
      <c r="X11" s="27"/>
    </row>
    <row r="12" spans="1:24" s="595" customFormat="1" ht="12.75" customHeight="1">
      <c r="A12" s="66" t="s">
        <v>454</v>
      </c>
      <c r="B12" s="85">
        <v>144</v>
      </c>
      <c r="C12" s="85">
        <v>36</v>
      </c>
      <c r="D12" s="85">
        <v>180</v>
      </c>
      <c r="E12" s="85">
        <v>144</v>
      </c>
      <c r="F12" s="85">
        <v>36</v>
      </c>
      <c r="G12" s="12">
        <v>88592</v>
      </c>
      <c r="H12" s="85">
        <v>3600</v>
      </c>
      <c r="I12" s="85">
        <v>4950</v>
      </c>
      <c r="J12" s="12">
        <v>14</v>
      </c>
      <c r="K12" s="12">
        <v>696</v>
      </c>
      <c r="L12" s="12">
        <v>1241</v>
      </c>
      <c r="M12" s="13">
        <v>1937</v>
      </c>
      <c r="N12" s="218"/>
      <c r="O12" s="218"/>
      <c r="P12" s="218"/>
      <c r="Q12" s="218"/>
      <c r="R12" s="67"/>
      <c r="S12" s="218"/>
      <c r="T12" s="218"/>
      <c r="U12" s="67"/>
      <c r="V12" s="67"/>
      <c r="W12" s="27"/>
      <c r="X12" s="27"/>
    </row>
    <row r="13" spans="1:24" s="595" customFormat="1" ht="12.75" customHeight="1">
      <c r="A13" s="66" t="s">
        <v>455</v>
      </c>
      <c r="B13" s="12">
        <v>160</v>
      </c>
      <c r="C13" s="12">
        <v>40</v>
      </c>
      <c r="D13" s="12">
        <v>200</v>
      </c>
      <c r="E13" s="12">
        <v>160</v>
      </c>
      <c r="F13" s="12">
        <v>40</v>
      </c>
      <c r="G13" s="12">
        <v>101945</v>
      </c>
      <c r="H13" s="12">
        <v>3600</v>
      </c>
      <c r="I13" s="12">
        <v>4950</v>
      </c>
      <c r="J13" s="12">
        <v>9</v>
      </c>
      <c r="K13" s="12">
        <v>774</v>
      </c>
      <c r="L13" s="12">
        <v>918</v>
      </c>
      <c r="M13" s="13">
        <v>1692</v>
      </c>
      <c r="N13" s="67"/>
      <c r="O13" s="67"/>
      <c r="P13" s="67"/>
      <c r="Q13" s="67"/>
      <c r="R13" s="67"/>
      <c r="S13" s="67"/>
      <c r="T13" s="67"/>
      <c r="U13" s="67"/>
      <c r="V13" s="67"/>
      <c r="W13" s="27"/>
      <c r="X13" s="27"/>
    </row>
    <row r="14" spans="1:24" s="595" customFormat="1" ht="12.75" customHeight="1">
      <c r="A14" s="76" t="s">
        <v>456</v>
      </c>
      <c r="B14" s="77">
        <v>901</v>
      </c>
      <c r="C14" s="77">
        <v>226</v>
      </c>
      <c r="D14" s="77">
        <v>1127</v>
      </c>
      <c r="E14" s="77">
        <v>901</v>
      </c>
      <c r="F14" s="77">
        <v>226</v>
      </c>
      <c r="G14" s="77">
        <v>513788</v>
      </c>
      <c r="H14" s="81">
        <v>3420</v>
      </c>
      <c r="I14" s="81">
        <v>4725</v>
      </c>
      <c r="J14" s="81">
        <v>13</v>
      </c>
      <c r="K14" s="81">
        <v>4149</v>
      </c>
      <c r="L14" s="81">
        <v>6512</v>
      </c>
      <c r="M14" s="78">
        <v>10661</v>
      </c>
      <c r="N14" s="219"/>
      <c r="O14" s="219"/>
      <c r="P14" s="219"/>
      <c r="Q14" s="219"/>
      <c r="R14" s="219"/>
      <c r="S14" s="236"/>
      <c r="T14" s="236"/>
      <c r="U14" s="236"/>
      <c r="V14" s="219"/>
      <c r="W14" s="27"/>
      <c r="X14" s="27"/>
    </row>
    <row r="15" spans="1:24" s="595" customFormat="1" ht="12.75" customHeight="1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19"/>
      <c r="O15" s="219"/>
      <c r="P15" s="219"/>
      <c r="Q15" s="219"/>
      <c r="R15" s="219"/>
      <c r="S15" s="236"/>
      <c r="T15" s="236"/>
      <c r="U15" s="236"/>
      <c r="V15" s="219"/>
      <c r="W15" s="27"/>
      <c r="X15" s="27"/>
    </row>
    <row r="16" spans="1:24" s="595" customFormat="1" ht="12.75" customHeight="1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>
        <v>35000</v>
      </c>
      <c r="H16" s="81" t="s">
        <v>393</v>
      </c>
      <c r="I16" s="81" t="s">
        <v>393</v>
      </c>
      <c r="J16" s="81">
        <v>5</v>
      </c>
      <c r="K16" s="81" t="s">
        <v>393</v>
      </c>
      <c r="L16" s="81">
        <v>180</v>
      </c>
      <c r="M16" s="78">
        <v>180</v>
      </c>
      <c r="N16" s="219"/>
      <c r="O16" s="236"/>
      <c r="P16" s="219"/>
      <c r="Q16" s="219"/>
      <c r="R16" s="236"/>
      <c r="S16" s="219"/>
      <c r="T16" s="219"/>
      <c r="U16" s="236"/>
      <c r="V16" s="236"/>
      <c r="W16" s="27"/>
      <c r="X16" s="27"/>
    </row>
    <row r="17" spans="1:24" s="595" customFormat="1" ht="12.75" customHeight="1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18"/>
      <c r="O17" s="67"/>
      <c r="P17" s="67"/>
      <c r="Q17" s="218"/>
      <c r="R17" s="67"/>
      <c r="S17" s="67"/>
      <c r="T17" s="218"/>
      <c r="U17" s="67"/>
      <c r="V17" s="67"/>
      <c r="W17" s="27"/>
      <c r="X17" s="27"/>
    </row>
    <row r="18" spans="1:24" s="595" customFormat="1" ht="12.75" customHeight="1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  <c r="N18" s="67"/>
      <c r="O18" s="67"/>
      <c r="P18" s="67"/>
      <c r="Q18" s="67"/>
      <c r="R18" s="67"/>
      <c r="S18" s="67"/>
      <c r="T18" s="67"/>
      <c r="U18" s="67"/>
      <c r="V18" s="67"/>
      <c r="W18" s="27"/>
      <c r="X18" s="27"/>
    </row>
    <row r="19" spans="1:24" s="595" customFormat="1" ht="12.75" customHeight="1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19"/>
      <c r="O19" s="219"/>
      <c r="P19" s="219"/>
      <c r="Q19" s="219"/>
      <c r="R19" s="219"/>
      <c r="S19" s="236"/>
      <c r="T19" s="236"/>
      <c r="U19" s="236"/>
      <c r="V19" s="219"/>
      <c r="W19" s="27"/>
      <c r="X19" s="27"/>
    </row>
    <row r="20" spans="1:24" s="595" customFormat="1" ht="12.75" customHeight="1">
      <c r="A20" s="66" t="s">
        <v>537</v>
      </c>
      <c r="B20" s="12">
        <v>1</v>
      </c>
      <c r="C20" s="12" t="s">
        <v>393</v>
      </c>
      <c r="D20" s="12">
        <v>1</v>
      </c>
      <c r="E20" s="12">
        <v>1</v>
      </c>
      <c r="F20" s="12" t="s">
        <v>393</v>
      </c>
      <c r="G20" s="12">
        <v>2124</v>
      </c>
      <c r="H20" s="12">
        <v>3200</v>
      </c>
      <c r="I20" s="12" t="s">
        <v>393</v>
      </c>
      <c r="J20" s="12">
        <v>9</v>
      </c>
      <c r="K20" s="12">
        <v>3</v>
      </c>
      <c r="L20" s="12">
        <v>19</v>
      </c>
      <c r="M20" s="13">
        <v>22</v>
      </c>
      <c r="N20" s="219"/>
      <c r="O20" s="219"/>
      <c r="P20" s="219"/>
      <c r="Q20" s="219"/>
      <c r="R20" s="219"/>
      <c r="S20" s="236"/>
      <c r="T20" s="236"/>
      <c r="U20" s="236"/>
      <c r="V20" s="219"/>
      <c r="W20" s="27"/>
      <c r="X20" s="27"/>
    </row>
    <row r="21" spans="1:24" s="595" customFormat="1" ht="12.75" customHeight="1">
      <c r="A21" s="66" t="s">
        <v>460</v>
      </c>
      <c r="B21" s="12" t="s">
        <v>393</v>
      </c>
      <c r="C21" s="48" t="s">
        <v>393</v>
      </c>
      <c r="D21" s="12" t="s">
        <v>393</v>
      </c>
      <c r="E21" s="12" t="s">
        <v>393</v>
      </c>
      <c r="F21" s="48" t="s">
        <v>393</v>
      </c>
      <c r="G21" s="12">
        <v>6000</v>
      </c>
      <c r="H21" s="12" t="s">
        <v>393</v>
      </c>
      <c r="I21" s="48" t="s">
        <v>393</v>
      </c>
      <c r="J21" s="12">
        <v>9</v>
      </c>
      <c r="K21" s="12" t="s">
        <v>393</v>
      </c>
      <c r="L21" s="12">
        <v>54</v>
      </c>
      <c r="M21" s="13">
        <v>54</v>
      </c>
      <c r="N21" s="236"/>
      <c r="O21" s="236"/>
      <c r="P21" s="236"/>
      <c r="Q21" s="236"/>
      <c r="R21" s="236"/>
      <c r="S21" s="236"/>
      <c r="T21" s="236"/>
      <c r="U21" s="236"/>
      <c r="V21" s="236"/>
      <c r="W21" s="27"/>
      <c r="X21" s="27"/>
    </row>
    <row r="22" spans="1:24" s="595" customFormat="1" ht="12.75" customHeight="1">
      <c r="A22" s="66" t="s">
        <v>461</v>
      </c>
      <c r="B22" s="12">
        <v>9</v>
      </c>
      <c r="C22" s="12" t="s">
        <v>393</v>
      </c>
      <c r="D22" s="12">
        <v>9</v>
      </c>
      <c r="E22" s="12">
        <v>9</v>
      </c>
      <c r="F22" s="12" t="s">
        <v>393</v>
      </c>
      <c r="G22" s="12">
        <v>4954</v>
      </c>
      <c r="H22" s="12">
        <v>2100</v>
      </c>
      <c r="I22" s="12" t="s">
        <v>393</v>
      </c>
      <c r="J22" s="12">
        <v>7</v>
      </c>
      <c r="K22" s="12">
        <v>19</v>
      </c>
      <c r="L22" s="12">
        <v>35</v>
      </c>
      <c r="M22" s="13">
        <v>54</v>
      </c>
      <c r="N22" s="219"/>
      <c r="O22" s="219"/>
      <c r="P22" s="219"/>
      <c r="Q22" s="219"/>
      <c r="R22" s="219"/>
      <c r="S22" s="236"/>
      <c r="T22" s="236"/>
      <c r="U22" s="236"/>
      <c r="V22" s="219"/>
      <c r="W22" s="27"/>
      <c r="X22" s="27"/>
    </row>
    <row r="23" spans="1:24" s="595" customFormat="1" ht="12.75" customHeight="1">
      <c r="A23" s="76" t="s">
        <v>462</v>
      </c>
      <c r="B23" s="77">
        <v>10</v>
      </c>
      <c r="C23" s="77" t="s">
        <v>393</v>
      </c>
      <c r="D23" s="77">
        <v>10</v>
      </c>
      <c r="E23" s="77">
        <v>10</v>
      </c>
      <c r="F23" s="77" t="s">
        <v>393</v>
      </c>
      <c r="G23" s="77">
        <v>13078</v>
      </c>
      <c r="H23" s="81">
        <v>2210</v>
      </c>
      <c r="I23" s="81" t="s">
        <v>393</v>
      </c>
      <c r="J23" s="81">
        <v>8</v>
      </c>
      <c r="K23" s="81">
        <v>22</v>
      </c>
      <c r="L23" s="81">
        <v>108</v>
      </c>
      <c r="M23" s="78">
        <v>130</v>
      </c>
      <c r="N23" s="236"/>
      <c r="O23" s="236"/>
      <c r="P23" s="236"/>
      <c r="Q23" s="236"/>
      <c r="R23" s="236"/>
      <c r="S23" s="236"/>
      <c r="T23" s="236"/>
      <c r="U23" s="236"/>
      <c r="V23" s="236"/>
      <c r="W23" s="27"/>
      <c r="X23" s="27"/>
    </row>
    <row r="24" spans="1:24" s="595" customFormat="1" ht="12.75" customHeight="1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18"/>
      <c r="O24" s="218"/>
      <c r="P24" s="218"/>
      <c r="Q24" s="218"/>
      <c r="R24" s="218"/>
      <c r="S24" s="67"/>
      <c r="T24" s="67"/>
      <c r="U24" s="67"/>
      <c r="V24" s="218"/>
      <c r="W24" s="27"/>
      <c r="X24" s="27"/>
    </row>
    <row r="25" spans="1:24" s="595" customFormat="1" ht="12.75" customHeight="1">
      <c r="A25" s="76" t="s">
        <v>463</v>
      </c>
      <c r="B25" s="77">
        <v>11</v>
      </c>
      <c r="C25" s="77">
        <v>523</v>
      </c>
      <c r="D25" s="77">
        <v>534</v>
      </c>
      <c r="E25" s="77">
        <v>11</v>
      </c>
      <c r="F25" s="77">
        <v>498</v>
      </c>
      <c r="G25" s="77">
        <v>4800</v>
      </c>
      <c r="H25" s="81">
        <v>4749</v>
      </c>
      <c r="I25" s="81">
        <v>34707</v>
      </c>
      <c r="J25" s="81">
        <v>9</v>
      </c>
      <c r="K25" s="81">
        <v>17336</v>
      </c>
      <c r="L25" s="81">
        <v>43</v>
      </c>
      <c r="M25" s="78">
        <v>17379</v>
      </c>
      <c r="N25" s="218"/>
      <c r="O25" s="67"/>
      <c r="P25" s="218"/>
      <c r="Q25" s="218"/>
      <c r="R25" s="218"/>
      <c r="S25" s="218"/>
      <c r="T25" s="67"/>
      <c r="U25" s="218"/>
      <c r="V25" s="218"/>
      <c r="W25" s="27"/>
      <c r="X25" s="27"/>
    </row>
    <row r="26" spans="1:24" s="595" customFormat="1" ht="12.75" customHeight="1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67"/>
      <c r="O26" s="67"/>
      <c r="P26" s="218"/>
      <c r="Q26" s="67"/>
      <c r="R26" s="67"/>
      <c r="S26" s="218"/>
      <c r="T26" s="67"/>
      <c r="U26" s="67"/>
      <c r="V26" s="67"/>
      <c r="W26" s="27"/>
      <c r="X26" s="27"/>
    </row>
    <row r="27" spans="1:24" s="595" customFormat="1" ht="12.75" customHeight="1">
      <c r="A27" s="76" t="s">
        <v>464</v>
      </c>
      <c r="B27" s="77" t="s">
        <v>393</v>
      </c>
      <c r="C27" s="77">
        <v>443</v>
      </c>
      <c r="D27" s="77">
        <v>443</v>
      </c>
      <c r="E27" s="77" t="s">
        <v>393</v>
      </c>
      <c r="F27" s="77">
        <v>382</v>
      </c>
      <c r="G27" s="77" t="s">
        <v>393</v>
      </c>
      <c r="H27" s="81" t="s">
        <v>393</v>
      </c>
      <c r="I27" s="81">
        <v>31249</v>
      </c>
      <c r="J27" s="81" t="s">
        <v>393</v>
      </c>
      <c r="K27" s="81">
        <v>11937</v>
      </c>
      <c r="L27" s="81" t="s">
        <v>393</v>
      </c>
      <c r="M27" s="78">
        <v>11937</v>
      </c>
      <c r="N27" s="67"/>
      <c r="O27" s="67"/>
      <c r="P27" s="596"/>
      <c r="Q27" s="67"/>
      <c r="R27" s="218"/>
      <c r="S27" s="596"/>
      <c r="T27" s="67"/>
      <c r="U27" s="218"/>
      <c r="V27" s="67"/>
      <c r="W27" s="27"/>
      <c r="X27" s="27"/>
    </row>
    <row r="28" spans="1:24" s="236" customFormat="1" ht="12.75" customHeight="1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19"/>
      <c r="O28" s="219"/>
      <c r="P28" s="596"/>
      <c r="Q28" s="219"/>
      <c r="R28" s="219"/>
      <c r="S28" s="596"/>
      <c r="V28" s="219"/>
      <c r="W28" s="47"/>
      <c r="X28" s="47"/>
    </row>
    <row r="29" spans="1:24" s="595" customFormat="1" ht="12.75" customHeight="1">
      <c r="A29" s="66" t="s">
        <v>465</v>
      </c>
      <c r="B29" s="85">
        <v>53</v>
      </c>
      <c r="C29" s="48">
        <v>6204</v>
      </c>
      <c r="D29" s="12">
        <v>6257</v>
      </c>
      <c r="E29" s="85">
        <v>49</v>
      </c>
      <c r="F29" s="48">
        <v>5291</v>
      </c>
      <c r="G29" s="48" t="s">
        <v>393</v>
      </c>
      <c r="H29" s="85">
        <v>15794</v>
      </c>
      <c r="I29" s="12">
        <v>24236</v>
      </c>
      <c r="J29" s="48" t="s">
        <v>393</v>
      </c>
      <c r="K29" s="85">
        <v>129006</v>
      </c>
      <c r="L29" s="48" t="s">
        <v>393</v>
      </c>
      <c r="M29" s="49">
        <v>129006</v>
      </c>
      <c r="N29" s="218"/>
      <c r="O29" s="218"/>
      <c r="P29" s="218"/>
      <c r="Q29" s="218"/>
      <c r="R29" s="218"/>
      <c r="S29" s="67"/>
      <c r="T29" s="67"/>
      <c r="U29" s="67"/>
      <c r="V29" s="218"/>
      <c r="W29" s="27"/>
      <c r="X29" s="27"/>
    </row>
    <row r="30" spans="1:24" s="595" customFormat="1" ht="12.75" customHeight="1">
      <c r="A30" s="66" t="s">
        <v>466</v>
      </c>
      <c r="B30" s="85">
        <v>58</v>
      </c>
      <c r="C30" s="12">
        <v>1881</v>
      </c>
      <c r="D30" s="12">
        <v>1939</v>
      </c>
      <c r="E30" s="85">
        <v>54</v>
      </c>
      <c r="F30" s="12">
        <v>1716</v>
      </c>
      <c r="G30" s="12" t="s">
        <v>393</v>
      </c>
      <c r="H30" s="85">
        <v>9000</v>
      </c>
      <c r="I30" s="12">
        <v>13800</v>
      </c>
      <c r="J30" s="12" t="s">
        <v>393</v>
      </c>
      <c r="K30" s="12">
        <v>24166</v>
      </c>
      <c r="L30" s="12" t="s">
        <v>393</v>
      </c>
      <c r="M30" s="13">
        <v>24166</v>
      </c>
      <c r="N30" s="597"/>
      <c r="O30" s="67"/>
      <c r="P30" s="597"/>
      <c r="Q30" s="597"/>
      <c r="R30" s="67"/>
      <c r="S30" s="597"/>
      <c r="T30" s="597"/>
      <c r="U30" s="597"/>
      <c r="V30" s="597"/>
      <c r="W30" s="27"/>
      <c r="X30" s="27"/>
    </row>
    <row r="31" spans="1:24" s="595" customFormat="1" ht="12.75" customHeight="1">
      <c r="A31" s="66" t="s">
        <v>467</v>
      </c>
      <c r="B31" s="85">
        <v>281</v>
      </c>
      <c r="C31" s="12">
        <v>4748</v>
      </c>
      <c r="D31" s="12">
        <v>5029</v>
      </c>
      <c r="E31" s="85">
        <v>232</v>
      </c>
      <c r="F31" s="12">
        <v>4141</v>
      </c>
      <c r="G31" s="48" t="s">
        <v>393</v>
      </c>
      <c r="H31" s="85">
        <v>12700</v>
      </c>
      <c r="I31" s="12">
        <v>18700</v>
      </c>
      <c r="J31" s="48" t="s">
        <v>393</v>
      </c>
      <c r="K31" s="85">
        <v>80383</v>
      </c>
      <c r="L31" s="48" t="s">
        <v>393</v>
      </c>
      <c r="M31" s="13">
        <v>80383</v>
      </c>
      <c r="N31" s="597"/>
      <c r="O31" s="67"/>
      <c r="P31" s="597"/>
      <c r="Q31" s="597"/>
      <c r="R31" s="67"/>
      <c r="S31" s="597"/>
      <c r="T31" s="597"/>
      <c r="U31" s="597"/>
      <c r="V31" s="67"/>
      <c r="W31" s="27"/>
      <c r="X31" s="27"/>
    </row>
    <row r="32" spans="1:24" s="595" customFormat="1" ht="12.75" customHeight="1">
      <c r="A32" s="76" t="s">
        <v>468</v>
      </c>
      <c r="B32" s="77">
        <v>392</v>
      </c>
      <c r="C32" s="77">
        <v>12833</v>
      </c>
      <c r="D32" s="77">
        <v>13225</v>
      </c>
      <c r="E32" s="77">
        <v>335</v>
      </c>
      <c r="F32" s="77">
        <v>11148</v>
      </c>
      <c r="G32" s="77" t="s">
        <v>393</v>
      </c>
      <c r="H32" s="81">
        <v>12556</v>
      </c>
      <c r="I32" s="81">
        <v>20573</v>
      </c>
      <c r="J32" s="81" t="s">
        <v>393</v>
      </c>
      <c r="K32" s="81">
        <v>233555</v>
      </c>
      <c r="L32" s="81" t="s">
        <v>393</v>
      </c>
      <c r="M32" s="78">
        <v>233555</v>
      </c>
      <c r="N32" s="597"/>
      <c r="O32" s="67"/>
      <c r="P32" s="597"/>
      <c r="Q32" s="597"/>
      <c r="R32" s="67"/>
      <c r="S32" s="597"/>
      <c r="T32" s="597"/>
      <c r="U32" s="597"/>
      <c r="V32" s="67"/>
      <c r="W32" s="27"/>
      <c r="X32" s="27"/>
    </row>
    <row r="33" spans="1:24" s="595" customFormat="1" ht="12.75" customHeight="1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597"/>
      <c r="O33" s="67"/>
      <c r="P33" s="597"/>
      <c r="Q33" s="597"/>
      <c r="R33" s="67"/>
      <c r="S33" s="597"/>
      <c r="T33" s="597"/>
      <c r="U33" s="597"/>
      <c r="V33" s="67"/>
      <c r="W33" s="27"/>
      <c r="X33" s="27"/>
    </row>
    <row r="34" spans="1:24" s="595" customFormat="1" ht="12.75" customHeight="1">
      <c r="A34" s="66" t="s">
        <v>469</v>
      </c>
      <c r="B34" s="83">
        <v>175</v>
      </c>
      <c r="C34" s="83">
        <v>411</v>
      </c>
      <c r="D34" s="12">
        <v>586</v>
      </c>
      <c r="E34" s="83">
        <v>173</v>
      </c>
      <c r="F34" s="83">
        <v>364</v>
      </c>
      <c r="G34" s="12" t="s">
        <v>393</v>
      </c>
      <c r="H34" s="83">
        <v>8000</v>
      </c>
      <c r="I34" s="83">
        <v>14731</v>
      </c>
      <c r="J34" s="83" t="s">
        <v>393</v>
      </c>
      <c r="K34" s="83">
        <v>6746</v>
      </c>
      <c r="L34" s="83" t="s">
        <v>393</v>
      </c>
      <c r="M34" s="84">
        <v>6746</v>
      </c>
      <c r="N34" s="219"/>
      <c r="O34" s="219"/>
      <c r="P34" s="219"/>
      <c r="Q34" s="219"/>
      <c r="R34" s="219"/>
      <c r="S34" s="236"/>
      <c r="T34" s="236"/>
      <c r="U34" s="236"/>
      <c r="V34" s="219"/>
      <c r="W34" s="27"/>
      <c r="X34" s="27"/>
    </row>
    <row r="35" spans="1:24" s="595" customFormat="1" ht="12.75" customHeight="1">
      <c r="A35" s="66" t="s">
        <v>470</v>
      </c>
      <c r="B35" s="83">
        <v>7</v>
      </c>
      <c r="C35" s="83">
        <v>122</v>
      </c>
      <c r="D35" s="12">
        <v>129</v>
      </c>
      <c r="E35" s="83">
        <v>7</v>
      </c>
      <c r="F35" s="83">
        <v>117</v>
      </c>
      <c r="G35" s="12" t="s">
        <v>393</v>
      </c>
      <c r="H35" s="83">
        <v>8500</v>
      </c>
      <c r="I35" s="83">
        <v>19105</v>
      </c>
      <c r="J35" s="83" t="s">
        <v>393</v>
      </c>
      <c r="K35" s="83">
        <v>2295</v>
      </c>
      <c r="L35" s="83" t="s">
        <v>393</v>
      </c>
      <c r="M35" s="13">
        <v>2295</v>
      </c>
      <c r="N35" s="219"/>
      <c r="O35" s="219"/>
      <c r="P35" s="219"/>
      <c r="Q35" s="219"/>
      <c r="R35" s="219"/>
      <c r="S35" s="236"/>
      <c r="T35" s="236"/>
      <c r="U35" s="236"/>
      <c r="V35" s="219"/>
      <c r="W35" s="27"/>
      <c r="X35" s="27"/>
    </row>
    <row r="36" spans="1:24" s="595" customFormat="1" ht="12.75" customHeight="1">
      <c r="A36" s="66" t="s">
        <v>471</v>
      </c>
      <c r="B36" s="83">
        <v>13</v>
      </c>
      <c r="C36" s="83">
        <v>10636</v>
      </c>
      <c r="D36" s="12">
        <v>10649</v>
      </c>
      <c r="E36" s="83">
        <v>3</v>
      </c>
      <c r="F36" s="83">
        <v>6878</v>
      </c>
      <c r="G36" s="12" t="s">
        <v>393</v>
      </c>
      <c r="H36" s="83">
        <v>12053</v>
      </c>
      <c r="I36" s="83">
        <v>27960</v>
      </c>
      <c r="J36" s="83" t="s">
        <v>393</v>
      </c>
      <c r="K36" s="83">
        <v>192345</v>
      </c>
      <c r="L36" s="83" t="s">
        <v>393</v>
      </c>
      <c r="M36" s="13">
        <v>192345</v>
      </c>
      <c r="N36" s="236"/>
      <c r="O36" s="236"/>
      <c r="P36" s="236"/>
      <c r="Q36" s="236"/>
      <c r="R36" s="236"/>
      <c r="S36" s="236"/>
      <c r="T36" s="236"/>
      <c r="U36" s="236"/>
      <c r="V36" s="236"/>
      <c r="W36" s="27"/>
      <c r="X36" s="27"/>
    </row>
    <row r="37" spans="1:24" s="595" customFormat="1" ht="12.75" customHeight="1">
      <c r="A37" s="66" t="s">
        <v>472</v>
      </c>
      <c r="B37" s="83">
        <v>11</v>
      </c>
      <c r="C37" s="83">
        <v>1834</v>
      </c>
      <c r="D37" s="12">
        <v>1845</v>
      </c>
      <c r="E37" s="83">
        <v>11</v>
      </c>
      <c r="F37" s="83">
        <v>1655</v>
      </c>
      <c r="G37" s="12" t="s">
        <v>393</v>
      </c>
      <c r="H37" s="83">
        <v>11289</v>
      </c>
      <c r="I37" s="83">
        <v>16934</v>
      </c>
      <c r="J37" s="83" t="s">
        <v>393</v>
      </c>
      <c r="K37" s="83">
        <v>28150</v>
      </c>
      <c r="L37" s="83" t="s">
        <v>393</v>
      </c>
      <c r="M37" s="13">
        <v>28150</v>
      </c>
      <c r="N37" s="218"/>
      <c r="O37" s="218"/>
      <c r="P37" s="218"/>
      <c r="Q37" s="218"/>
      <c r="R37" s="218"/>
      <c r="S37" s="67"/>
      <c r="T37" s="67"/>
      <c r="U37" s="67"/>
      <c r="V37" s="218"/>
      <c r="W37" s="27"/>
      <c r="X37" s="27"/>
    </row>
    <row r="38" spans="1:24" s="595" customFormat="1" ht="12.75" customHeight="1">
      <c r="A38" s="76" t="s">
        <v>473</v>
      </c>
      <c r="B38" s="77">
        <v>206</v>
      </c>
      <c r="C38" s="77">
        <v>13003</v>
      </c>
      <c r="D38" s="77">
        <v>13209</v>
      </c>
      <c r="E38" s="77">
        <v>194</v>
      </c>
      <c r="F38" s="77">
        <v>9014</v>
      </c>
      <c r="G38" s="77" t="s">
        <v>393</v>
      </c>
      <c r="H38" s="81">
        <v>8267</v>
      </c>
      <c r="I38" s="81">
        <v>25286</v>
      </c>
      <c r="J38" s="81" t="s">
        <v>393</v>
      </c>
      <c r="K38" s="81">
        <v>229536</v>
      </c>
      <c r="L38" s="81" t="s">
        <v>393</v>
      </c>
      <c r="M38" s="78">
        <v>229536</v>
      </c>
      <c r="N38" s="67"/>
      <c r="O38" s="67"/>
      <c r="P38" s="218"/>
      <c r="Q38" s="67"/>
      <c r="R38" s="67"/>
      <c r="S38" s="218"/>
      <c r="T38" s="67"/>
      <c r="U38" s="67"/>
      <c r="V38" s="67"/>
      <c r="W38" s="27"/>
      <c r="X38" s="27"/>
    </row>
    <row r="39" spans="1:24" s="600" customFormat="1" ht="12.75" customHeight="1">
      <c r="A39" s="430"/>
      <c r="B39" s="598"/>
      <c r="C39" s="598"/>
      <c r="D39" s="598"/>
      <c r="E39" s="598"/>
      <c r="F39" s="598"/>
      <c r="G39" s="598"/>
      <c r="H39" s="599"/>
      <c r="I39" s="599"/>
      <c r="J39" s="599"/>
      <c r="K39" s="599"/>
      <c r="L39" s="599"/>
      <c r="M39" s="74"/>
      <c r="N39" s="1133"/>
      <c r="O39" s="1133"/>
      <c r="P39" s="1133"/>
      <c r="Q39" s="1133"/>
      <c r="R39" s="1133"/>
      <c r="S39" s="1133"/>
      <c r="T39" s="1133"/>
      <c r="U39" s="1133"/>
      <c r="V39" s="1133"/>
      <c r="W39" s="1134"/>
      <c r="X39" s="1134"/>
    </row>
    <row r="40" spans="1:24" s="595" customFormat="1" ht="12.75" customHeight="1">
      <c r="A40" s="76" t="s">
        <v>474</v>
      </c>
      <c r="B40" s="77">
        <v>10</v>
      </c>
      <c r="C40" s="77">
        <v>114</v>
      </c>
      <c r="D40" s="77">
        <v>124</v>
      </c>
      <c r="E40" s="77" t="s">
        <v>393</v>
      </c>
      <c r="F40" s="77">
        <v>63</v>
      </c>
      <c r="G40" s="77" t="s">
        <v>393</v>
      </c>
      <c r="H40" s="81" t="s">
        <v>393</v>
      </c>
      <c r="I40" s="81">
        <v>16270</v>
      </c>
      <c r="J40" s="81" t="s">
        <v>393</v>
      </c>
      <c r="K40" s="81">
        <v>1025</v>
      </c>
      <c r="L40" s="81" t="s">
        <v>393</v>
      </c>
      <c r="M40" s="78">
        <v>1025</v>
      </c>
      <c r="N40" s="1133"/>
      <c r="O40" s="1133"/>
      <c r="P40" s="1133"/>
      <c r="Q40" s="1133"/>
      <c r="R40" s="1133"/>
      <c r="S40" s="1133"/>
      <c r="T40" s="1133"/>
      <c r="U40" s="1133"/>
      <c r="V40" s="1133"/>
      <c r="W40" s="1134"/>
      <c r="X40" s="1134"/>
    </row>
    <row r="41" spans="1:24" s="595" customFormat="1" ht="12.75" customHeight="1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1133"/>
      <c r="O41" s="1133"/>
      <c r="P41" s="1135"/>
      <c r="Q41" s="1133"/>
      <c r="R41" s="1133"/>
      <c r="S41" s="1135"/>
      <c r="T41" s="1133"/>
      <c r="U41" s="1133"/>
      <c r="V41" s="1133"/>
      <c r="W41" s="1134"/>
      <c r="X41" s="1134"/>
    </row>
    <row r="42" spans="1:24" s="595" customFormat="1" ht="12.75" customHeight="1">
      <c r="A42" s="66" t="s">
        <v>538</v>
      </c>
      <c r="B42" s="48" t="s">
        <v>393</v>
      </c>
      <c r="C42" s="12">
        <v>25</v>
      </c>
      <c r="D42" s="12">
        <v>25</v>
      </c>
      <c r="E42" s="48" t="s">
        <v>393</v>
      </c>
      <c r="F42" s="12">
        <v>25</v>
      </c>
      <c r="G42" s="12">
        <v>7919</v>
      </c>
      <c r="H42" s="48" t="s">
        <v>393</v>
      </c>
      <c r="I42" s="12">
        <v>3300</v>
      </c>
      <c r="J42" s="12">
        <v>18</v>
      </c>
      <c r="K42" s="12">
        <v>83</v>
      </c>
      <c r="L42" s="12">
        <v>142</v>
      </c>
      <c r="M42" s="13">
        <v>225</v>
      </c>
      <c r="N42" s="1133"/>
      <c r="O42" s="1133"/>
      <c r="P42" s="1133"/>
      <c r="Q42" s="1133"/>
      <c r="R42" s="1133"/>
      <c r="S42" s="1133"/>
      <c r="T42" s="1133"/>
      <c r="U42" s="1133"/>
      <c r="V42" s="1133"/>
      <c r="W42" s="1134"/>
      <c r="X42" s="1134"/>
    </row>
    <row r="43" spans="1:24" s="595" customFormat="1" ht="12.75" customHeight="1">
      <c r="A43" s="66" t="s">
        <v>476</v>
      </c>
      <c r="B43" s="12" t="s">
        <v>393</v>
      </c>
      <c r="C43" s="12" t="s">
        <v>393</v>
      </c>
      <c r="D43" s="12" t="s">
        <v>393</v>
      </c>
      <c r="E43" s="12" t="s">
        <v>393</v>
      </c>
      <c r="F43" s="12" t="s">
        <v>393</v>
      </c>
      <c r="G43" s="12" t="s">
        <v>393</v>
      </c>
      <c r="H43" s="12" t="s">
        <v>393</v>
      </c>
      <c r="I43" s="12" t="s">
        <v>393</v>
      </c>
      <c r="J43" s="12" t="s">
        <v>393</v>
      </c>
      <c r="K43" s="12" t="s">
        <v>393</v>
      </c>
      <c r="L43" s="12" t="s">
        <v>393</v>
      </c>
      <c r="M43" s="13" t="s">
        <v>393</v>
      </c>
      <c r="N43" s="67"/>
      <c r="O43" s="67"/>
      <c r="P43" s="218"/>
      <c r="Q43" s="67"/>
      <c r="R43" s="67"/>
      <c r="S43" s="218"/>
      <c r="T43" s="67"/>
      <c r="U43" s="67"/>
      <c r="V43" s="67"/>
      <c r="W43" s="27"/>
      <c r="X43" s="27"/>
    </row>
    <row r="44" spans="1:24" s="595" customFormat="1" ht="12.75" customHeight="1">
      <c r="A44" s="66" t="s">
        <v>477</v>
      </c>
      <c r="B44" s="12">
        <v>3</v>
      </c>
      <c r="C44" s="12">
        <v>2</v>
      </c>
      <c r="D44" s="12">
        <v>5</v>
      </c>
      <c r="E44" s="12">
        <v>3</v>
      </c>
      <c r="F44" s="12">
        <v>2</v>
      </c>
      <c r="G44" s="12">
        <v>1170</v>
      </c>
      <c r="H44" s="12">
        <v>7000</v>
      </c>
      <c r="I44" s="12">
        <v>9235</v>
      </c>
      <c r="J44" s="12">
        <v>9</v>
      </c>
      <c r="K44" s="12">
        <v>39</v>
      </c>
      <c r="L44" s="12">
        <v>11</v>
      </c>
      <c r="M44" s="13">
        <v>50</v>
      </c>
      <c r="N44" s="67"/>
      <c r="O44" s="67"/>
      <c r="P44" s="67"/>
      <c r="Q44" s="67"/>
      <c r="R44" s="67"/>
      <c r="S44" s="67"/>
      <c r="T44" s="67"/>
      <c r="U44" s="67"/>
      <c r="V44" s="67"/>
      <c r="W44" s="27"/>
      <c r="X44" s="27"/>
    </row>
    <row r="45" spans="1:24" s="595" customFormat="1" ht="12.75" customHeight="1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12">
        <v>15</v>
      </c>
      <c r="H45" s="48" t="s">
        <v>393</v>
      </c>
      <c r="I45" s="12" t="s">
        <v>393</v>
      </c>
      <c r="J45" s="12" t="s">
        <v>393</v>
      </c>
      <c r="K45" s="12" t="s">
        <v>393</v>
      </c>
      <c r="L45" s="12" t="s">
        <v>393</v>
      </c>
      <c r="M45" s="13" t="s">
        <v>393</v>
      </c>
      <c r="N45" s="236"/>
      <c r="O45" s="236"/>
      <c r="P45" s="236"/>
      <c r="Q45" s="236"/>
      <c r="R45" s="219"/>
      <c r="S45" s="219"/>
      <c r="T45" s="236"/>
      <c r="U45" s="219"/>
      <c r="V45" s="236"/>
      <c r="W45" s="27"/>
      <c r="X45" s="27"/>
    </row>
    <row r="46" spans="1:24" s="595" customFormat="1" ht="12.75" customHeight="1">
      <c r="A46" s="66" t="s">
        <v>479</v>
      </c>
      <c r="B46" s="12">
        <v>5</v>
      </c>
      <c r="C46" s="12" t="s">
        <v>393</v>
      </c>
      <c r="D46" s="12">
        <v>5</v>
      </c>
      <c r="E46" s="12">
        <v>5</v>
      </c>
      <c r="F46" s="12" t="s">
        <v>393</v>
      </c>
      <c r="G46" s="12">
        <v>7570</v>
      </c>
      <c r="H46" s="12">
        <v>2430</v>
      </c>
      <c r="I46" s="12" t="s">
        <v>393</v>
      </c>
      <c r="J46" s="12">
        <v>5</v>
      </c>
      <c r="K46" s="12">
        <v>12</v>
      </c>
      <c r="L46" s="12">
        <v>38</v>
      </c>
      <c r="M46" s="13">
        <v>50</v>
      </c>
      <c r="N46" s="218"/>
      <c r="O46" s="218"/>
      <c r="P46" s="218"/>
      <c r="Q46" s="218"/>
      <c r="R46" s="218"/>
      <c r="S46" s="67"/>
      <c r="T46" s="67"/>
      <c r="U46" s="67"/>
      <c r="V46" s="218"/>
      <c r="W46" s="27"/>
      <c r="X46" s="27"/>
    </row>
    <row r="47" spans="1:24" s="595" customFormat="1" ht="12.75" customHeight="1">
      <c r="A47" s="66" t="s">
        <v>480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12" t="s">
        <v>393</v>
      </c>
      <c r="G47" s="12" t="s">
        <v>393</v>
      </c>
      <c r="H47" s="12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  <c r="N47" s="67"/>
      <c r="O47" s="67"/>
      <c r="P47" s="218"/>
      <c r="Q47" s="67"/>
      <c r="R47" s="67"/>
      <c r="S47" s="218"/>
      <c r="T47" s="67"/>
      <c r="U47" s="67"/>
      <c r="V47" s="67"/>
      <c r="W47" s="27"/>
      <c r="X47" s="27"/>
    </row>
    <row r="48" spans="1:24" s="595" customFormat="1" ht="12.75" customHeight="1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13" t="s">
        <v>393</v>
      </c>
      <c r="N48" s="67"/>
      <c r="O48" s="67"/>
      <c r="P48" s="67"/>
      <c r="Q48" s="67"/>
      <c r="R48" s="67"/>
      <c r="S48" s="67"/>
      <c r="T48" s="67"/>
      <c r="U48" s="67"/>
      <c r="V48" s="67"/>
      <c r="W48" s="27"/>
      <c r="X48" s="27"/>
    </row>
    <row r="49" spans="1:24" s="236" customFormat="1" ht="12.75" customHeight="1">
      <c r="A49" s="66" t="s">
        <v>482</v>
      </c>
      <c r="B49" s="85" t="s">
        <v>393</v>
      </c>
      <c r="C49" s="12" t="s">
        <v>393</v>
      </c>
      <c r="D49" s="12" t="s">
        <v>393</v>
      </c>
      <c r="E49" s="85" t="s">
        <v>393</v>
      </c>
      <c r="F49" s="12" t="s">
        <v>393</v>
      </c>
      <c r="G49" s="12" t="s">
        <v>393</v>
      </c>
      <c r="H49" s="85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13" t="s">
        <v>393</v>
      </c>
      <c r="N49" s="67"/>
      <c r="O49" s="67"/>
      <c r="P49" s="67"/>
      <c r="Q49" s="67"/>
      <c r="R49" s="67"/>
      <c r="S49" s="67"/>
      <c r="T49" s="67"/>
      <c r="U49" s="67"/>
      <c r="V49" s="67"/>
      <c r="W49" s="47"/>
      <c r="X49" s="47"/>
    </row>
    <row r="50" spans="1:24" s="595" customFormat="1" ht="12.75" customHeight="1">
      <c r="A50" s="66" t="s">
        <v>483</v>
      </c>
      <c r="B50" s="12">
        <v>12</v>
      </c>
      <c r="C50" s="12">
        <v>15</v>
      </c>
      <c r="D50" s="12">
        <v>27</v>
      </c>
      <c r="E50" s="12">
        <v>12</v>
      </c>
      <c r="F50" s="12">
        <v>15</v>
      </c>
      <c r="G50" s="12" t="s">
        <v>393</v>
      </c>
      <c r="H50" s="12">
        <v>900</v>
      </c>
      <c r="I50" s="12">
        <v>2350</v>
      </c>
      <c r="J50" s="12" t="s">
        <v>393</v>
      </c>
      <c r="K50" s="12">
        <v>46</v>
      </c>
      <c r="L50" s="12" t="s">
        <v>393</v>
      </c>
      <c r="M50" s="13">
        <v>46</v>
      </c>
      <c r="N50" s="67"/>
      <c r="O50" s="67"/>
      <c r="P50" s="67"/>
      <c r="Q50" s="67"/>
      <c r="R50" s="67"/>
      <c r="S50" s="67"/>
      <c r="T50" s="67"/>
      <c r="U50" s="67"/>
      <c r="V50" s="67"/>
      <c r="W50" s="27"/>
      <c r="X50" s="27"/>
    </row>
    <row r="51" spans="1:24" s="602" customFormat="1" ht="12.75" customHeight="1">
      <c r="A51" s="76" t="s">
        <v>484</v>
      </c>
      <c r="B51" s="77">
        <v>20</v>
      </c>
      <c r="C51" s="77">
        <v>42</v>
      </c>
      <c r="D51" s="77">
        <v>62</v>
      </c>
      <c r="E51" s="77">
        <v>20</v>
      </c>
      <c r="F51" s="77">
        <v>42</v>
      </c>
      <c r="G51" s="77">
        <v>16674</v>
      </c>
      <c r="H51" s="81">
        <v>2198</v>
      </c>
      <c r="I51" s="81">
        <v>3243</v>
      </c>
      <c r="J51" s="81">
        <v>11</v>
      </c>
      <c r="K51" s="81">
        <v>180</v>
      </c>
      <c r="L51" s="81">
        <v>191</v>
      </c>
      <c r="M51" s="78">
        <v>371</v>
      </c>
      <c r="N51" s="218"/>
      <c r="O51" s="218"/>
      <c r="P51" s="218"/>
      <c r="Q51" s="218"/>
      <c r="R51" s="218"/>
      <c r="S51" s="601"/>
      <c r="T51" s="601"/>
      <c r="U51" s="601"/>
      <c r="V51" s="218"/>
      <c r="W51" s="597"/>
      <c r="X51" s="597"/>
    </row>
    <row r="52" spans="1:24" s="595" customFormat="1" ht="12.75" customHeight="1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18"/>
      <c r="O52" s="218"/>
      <c r="P52" s="218"/>
      <c r="Q52" s="218"/>
      <c r="R52" s="218"/>
      <c r="S52" s="67"/>
      <c r="T52" s="67"/>
      <c r="U52" s="67"/>
      <c r="V52" s="218"/>
      <c r="W52" s="27"/>
      <c r="X52" s="27"/>
    </row>
    <row r="53" spans="1:24" s="236" customFormat="1" ht="12.75" customHeight="1">
      <c r="A53" s="76" t="s">
        <v>485</v>
      </c>
      <c r="B53" s="77" t="s">
        <v>393</v>
      </c>
      <c r="C53" s="77">
        <v>1</v>
      </c>
      <c r="D53" s="77">
        <v>1</v>
      </c>
      <c r="E53" s="77" t="s">
        <v>393</v>
      </c>
      <c r="F53" s="77">
        <v>1</v>
      </c>
      <c r="G53" s="77">
        <v>594</v>
      </c>
      <c r="H53" s="81" t="s">
        <v>393</v>
      </c>
      <c r="I53" s="81">
        <v>11000</v>
      </c>
      <c r="J53" s="81">
        <v>12</v>
      </c>
      <c r="K53" s="81">
        <v>11</v>
      </c>
      <c r="L53" s="81">
        <v>7</v>
      </c>
      <c r="M53" s="78">
        <v>18</v>
      </c>
      <c r="N53" s="67"/>
      <c r="O53" s="67"/>
      <c r="P53" s="67"/>
      <c r="Q53" s="67"/>
      <c r="R53" s="67"/>
      <c r="S53" s="67"/>
      <c r="T53" s="67"/>
      <c r="U53" s="67"/>
      <c r="V53" s="67"/>
      <c r="W53" s="47"/>
      <c r="X53" s="47"/>
    </row>
    <row r="54" spans="1:24" s="37" customFormat="1" ht="12.75" customHeight="1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09"/>
      <c r="O54" s="209"/>
      <c r="P54" s="209"/>
      <c r="Q54" s="209"/>
      <c r="R54" s="209"/>
      <c r="S54" s="209"/>
      <c r="T54" s="209"/>
      <c r="U54" s="209"/>
      <c r="V54" s="209"/>
    </row>
    <row r="55" spans="1:24" s="47" customFormat="1" ht="12.75" customHeight="1">
      <c r="A55" s="66" t="s">
        <v>486</v>
      </c>
      <c r="B55" s="85">
        <v>10</v>
      </c>
      <c r="C55" s="12">
        <v>940</v>
      </c>
      <c r="D55" s="12">
        <v>950</v>
      </c>
      <c r="E55" s="85">
        <v>10</v>
      </c>
      <c r="F55" s="12">
        <v>850</v>
      </c>
      <c r="G55" s="12" t="s">
        <v>393</v>
      </c>
      <c r="H55" s="85">
        <v>3000</v>
      </c>
      <c r="I55" s="12">
        <v>31000</v>
      </c>
      <c r="J55" s="12" t="s">
        <v>393</v>
      </c>
      <c r="K55" s="12">
        <v>26380</v>
      </c>
      <c r="L55" s="12" t="s">
        <v>393</v>
      </c>
      <c r="M55" s="13">
        <v>26380</v>
      </c>
      <c r="N55" s="88"/>
      <c r="O55" s="88"/>
      <c r="P55" s="88"/>
      <c r="Q55" s="88"/>
      <c r="R55" s="88"/>
      <c r="S55" s="603"/>
      <c r="T55" s="603"/>
      <c r="U55" s="603"/>
      <c r="V55" s="88"/>
    </row>
    <row r="56" spans="1:24" ht="12.75" customHeight="1">
      <c r="A56" s="66" t="s">
        <v>487</v>
      </c>
      <c r="B56" s="12" t="s">
        <v>393</v>
      </c>
      <c r="C56" s="12">
        <v>40</v>
      </c>
      <c r="D56" s="12">
        <v>40</v>
      </c>
      <c r="E56" s="12" t="s">
        <v>393</v>
      </c>
      <c r="F56" s="12">
        <v>38</v>
      </c>
      <c r="G56" s="12">
        <v>2430</v>
      </c>
      <c r="H56" s="12" t="s">
        <v>393</v>
      </c>
      <c r="I56" s="12">
        <v>4030</v>
      </c>
      <c r="J56" s="12">
        <v>5</v>
      </c>
      <c r="K56" s="12">
        <v>153</v>
      </c>
      <c r="L56" s="12">
        <v>12</v>
      </c>
      <c r="M56" s="13">
        <v>165</v>
      </c>
      <c r="N56" s="208"/>
      <c r="O56" s="208"/>
      <c r="P56" s="208"/>
      <c r="Q56" s="208"/>
      <c r="R56" s="208"/>
      <c r="S56" s="209"/>
      <c r="T56" s="209"/>
      <c r="U56" s="209"/>
      <c r="V56" s="208"/>
      <c r="W56" s="37"/>
      <c r="X56" s="37"/>
    </row>
    <row r="57" spans="1:24" ht="12.75" customHeight="1">
      <c r="A57" s="66" t="s">
        <v>488</v>
      </c>
      <c r="B57" s="12">
        <v>4</v>
      </c>
      <c r="C57" s="12" t="s">
        <v>393</v>
      </c>
      <c r="D57" s="12">
        <v>4</v>
      </c>
      <c r="E57" s="12" t="s">
        <v>393</v>
      </c>
      <c r="F57" s="12" t="s">
        <v>393</v>
      </c>
      <c r="G57" s="12">
        <v>3580</v>
      </c>
      <c r="H57" s="12" t="s">
        <v>393</v>
      </c>
      <c r="I57" s="12" t="s">
        <v>393</v>
      </c>
      <c r="J57" s="12">
        <v>13</v>
      </c>
      <c r="K57" s="12" t="s">
        <v>393</v>
      </c>
      <c r="L57" s="12">
        <v>47</v>
      </c>
      <c r="M57" s="13">
        <v>47</v>
      </c>
      <c r="N57" s="603"/>
      <c r="O57" s="603"/>
      <c r="P57" s="603"/>
      <c r="Q57" s="603"/>
      <c r="R57" s="603"/>
      <c r="S57" s="603"/>
      <c r="T57" s="603"/>
      <c r="U57" s="603"/>
      <c r="V57" s="603"/>
      <c r="W57" s="37"/>
      <c r="X57" s="37"/>
    </row>
    <row r="58" spans="1:24" s="347" customFormat="1" ht="12.75" customHeight="1">
      <c r="A58" s="66" t="s">
        <v>489</v>
      </c>
      <c r="B58" s="12" t="s">
        <v>393</v>
      </c>
      <c r="C58" s="12" t="s">
        <v>393</v>
      </c>
      <c r="D58" s="12" t="s">
        <v>393</v>
      </c>
      <c r="E58" s="12" t="s">
        <v>393</v>
      </c>
      <c r="F58" s="12" t="s">
        <v>393</v>
      </c>
      <c r="G58" s="12" t="s">
        <v>393</v>
      </c>
      <c r="H58" s="12" t="s">
        <v>393</v>
      </c>
      <c r="I58" s="12" t="s">
        <v>393</v>
      </c>
      <c r="J58" s="12" t="s">
        <v>393</v>
      </c>
      <c r="K58" s="12" t="s">
        <v>393</v>
      </c>
      <c r="L58" s="12" t="s">
        <v>393</v>
      </c>
      <c r="M58" s="13" t="s">
        <v>393</v>
      </c>
      <c r="N58" s="208"/>
      <c r="O58" s="208"/>
      <c r="P58" s="208"/>
      <c r="Q58" s="208"/>
      <c r="R58" s="208"/>
      <c r="S58" s="209"/>
      <c r="T58" s="209"/>
      <c r="U58" s="209"/>
      <c r="V58" s="208"/>
      <c r="W58" s="47"/>
      <c r="X58" s="47"/>
    </row>
    <row r="59" spans="1:24" ht="12.75" customHeight="1">
      <c r="A59" s="66" t="s">
        <v>490</v>
      </c>
      <c r="B59" s="12">
        <v>546</v>
      </c>
      <c r="C59" s="12">
        <v>25</v>
      </c>
      <c r="D59" s="12">
        <v>571</v>
      </c>
      <c r="E59" s="12">
        <v>542</v>
      </c>
      <c r="F59" s="12">
        <v>25</v>
      </c>
      <c r="G59" s="12">
        <v>1660</v>
      </c>
      <c r="H59" s="12">
        <v>3500</v>
      </c>
      <c r="I59" s="12">
        <v>10500</v>
      </c>
      <c r="J59" s="12" t="s">
        <v>393</v>
      </c>
      <c r="K59" s="12">
        <v>2160</v>
      </c>
      <c r="L59" s="12" t="s">
        <v>393</v>
      </c>
      <c r="M59" s="13">
        <v>2160</v>
      </c>
      <c r="N59" s="209"/>
      <c r="O59" s="209"/>
      <c r="P59" s="208"/>
      <c r="Q59" s="209"/>
      <c r="R59" s="209"/>
      <c r="S59" s="208"/>
      <c r="T59" s="209"/>
      <c r="U59" s="209"/>
      <c r="V59" s="209"/>
      <c r="W59" s="37"/>
      <c r="X59" s="37"/>
    </row>
    <row r="60" spans="1:24" ht="12.75" customHeight="1">
      <c r="A60" s="76" t="s">
        <v>565</v>
      </c>
      <c r="B60" s="77">
        <v>560</v>
      </c>
      <c r="C60" s="77">
        <v>1005</v>
      </c>
      <c r="D60" s="77">
        <v>1565</v>
      </c>
      <c r="E60" s="77">
        <v>552</v>
      </c>
      <c r="F60" s="77">
        <v>913</v>
      </c>
      <c r="G60" s="77">
        <v>7670</v>
      </c>
      <c r="H60" s="81">
        <v>3491</v>
      </c>
      <c r="I60" s="81">
        <v>29316</v>
      </c>
      <c r="J60" s="81">
        <v>8</v>
      </c>
      <c r="K60" s="81">
        <v>28693</v>
      </c>
      <c r="L60" s="81">
        <v>59</v>
      </c>
      <c r="M60" s="78">
        <v>28752</v>
      </c>
      <c r="N60" s="209"/>
      <c r="O60" s="209"/>
      <c r="P60" s="208"/>
      <c r="Q60" s="209"/>
      <c r="R60" s="209"/>
      <c r="S60" s="208"/>
      <c r="T60" s="209"/>
      <c r="U60" s="209"/>
      <c r="V60" s="209"/>
      <c r="W60" s="37"/>
      <c r="X60" s="37"/>
    </row>
    <row r="61" spans="1:24" ht="12.75" customHeight="1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88"/>
      <c r="O61" s="88"/>
      <c r="P61" s="88"/>
      <c r="Q61" s="88"/>
      <c r="R61" s="88"/>
      <c r="S61" s="88"/>
      <c r="T61" s="603"/>
      <c r="U61" s="603"/>
      <c r="V61" s="88"/>
      <c r="W61" s="37"/>
      <c r="X61" s="37"/>
    </row>
    <row r="62" spans="1:24" ht="12.75" customHeight="1">
      <c r="A62" s="66" t="s">
        <v>492</v>
      </c>
      <c r="B62" s="12">
        <v>178</v>
      </c>
      <c r="C62" s="12">
        <v>246</v>
      </c>
      <c r="D62" s="12">
        <v>424</v>
      </c>
      <c r="E62" s="12">
        <v>170</v>
      </c>
      <c r="F62" s="12">
        <v>204</v>
      </c>
      <c r="G62" s="12">
        <v>6320</v>
      </c>
      <c r="H62" s="12">
        <v>3318</v>
      </c>
      <c r="I62" s="12">
        <v>13157</v>
      </c>
      <c r="J62" s="12">
        <v>5</v>
      </c>
      <c r="K62" s="12">
        <v>3248</v>
      </c>
      <c r="L62" s="12">
        <v>32</v>
      </c>
      <c r="M62" s="13">
        <v>3280</v>
      </c>
      <c r="N62" s="208"/>
      <c r="O62" s="208"/>
      <c r="P62" s="208"/>
      <c r="Q62" s="208"/>
      <c r="R62" s="208"/>
      <c r="S62" s="209"/>
      <c r="T62" s="209"/>
      <c r="U62" s="209"/>
      <c r="V62" s="208"/>
      <c r="W62" s="37"/>
      <c r="X62" s="37"/>
    </row>
    <row r="63" spans="1:24" ht="12.75" customHeight="1">
      <c r="A63" s="66" t="s">
        <v>493</v>
      </c>
      <c r="B63" s="12">
        <v>273</v>
      </c>
      <c r="C63" s="12">
        <v>85</v>
      </c>
      <c r="D63" s="12">
        <v>358</v>
      </c>
      <c r="E63" s="12">
        <v>244</v>
      </c>
      <c r="F63" s="12">
        <v>82</v>
      </c>
      <c r="G63" s="12" t="s">
        <v>393</v>
      </c>
      <c r="H63" s="12">
        <v>2380</v>
      </c>
      <c r="I63" s="12">
        <v>9252</v>
      </c>
      <c r="J63" s="12" t="s">
        <v>393</v>
      </c>
      <c r="K63" s="12">
        <v>1340</v>
      </c>
      <c r="L63" s="12" t="s">
        <v>393</v>
      </c>
      <c r="M63" s="13">
        <v>1340</v>
      </c>
      <c r="N63" s="209"/>
      <c r="O63" s="209"/>
      <c r="P63" s="208"/>
      <c r="Q63" s="209"/>
      <c r="R63" s="208"/>
      <c r="S63" s="208"/>
      <c r="T63" s="209"/>
      <c r="U63" s="208"/>
      <c r="V63" s="209"/>
      <c r="W63" s="37"/>
      <c r="X63" s="37"/>
    </row>
    <row r="64" spans="1:24" ht="12.75" customHeight="1">
      <c r="A64" s="66" t="s">
        <v>494</v>
      </c>
      <c r="B64" s="12">
        <v>197</v>
      </c>
      <c r="C64" s="12">
        <v>1107</v>
      </c>
      <c r="D64" s="12">
        <v>1304</v>
      </c>
      <c r="E64" s="12">
        <v>153</v>
      </c>
      <c r="F64" s="12">
        <v>1014</v>
      </c>
      <c r="G64" s="12" t="s">
        <v>393</v>
      </c>
      <c r="H64" s="12">
        <v>933</v>
      </c>
      <c r="I64" s="12">
        <v>7513</v>
      </c>
      <c r="J64" s="12" t="s">
        <v>393</v>
      </c>
      <c r="K64" s="12">
        <v>7760</v>
      </c>
      <c r="L64" s="12" t="s">
        <v>393</v>
      </c>
      <c r="M64" s="13">
        <v>7760</v>
      </c>
      <c r="N64" s="209"/>
      <c r="O64" s="209"/>
      <c r="P64" s="208"/>
      <c r="Q64" s="209"/>
      <c r="R64" s="208"/>
      <c r="S64" s="208"/>
      <c r="T64" s="209"/>
      <c r="U64" s="208"/>
      <c r="V64" s="209"/>
      <c r="W64" s="37"/>
      <c r="X64" s="37"/>
    </row>
    <row r="65" spans="1:24" ht="12.75" customHeight="1">
      <c r="A65" s="76" t="s">
        <v>495</v>
      </c>
      <c r="B65" s="77">
        <v>648</v>
      </c>
      <c r="C65" s="77">
        <v>1438</v>
      </c>
      <c r="D65" s="77">
        <v>2086</v>
      </c>
      <c r="E65" s="77">
        <v>567</v>
      </c>
      <c r="F65" s="77">
        <v>1300</v>
      </c>
      <c r="G65" s="77">
        <v>6320</v>
      </c>
      <c r="H65" s="81">
        <v>2271</v>
      </c>
      <c r="I65" s="81">
        <v>8508</v>
      </c>
      <c r="J65" s="81">
        <v>5</v>
      </c>
      <c r="K65" s="81">
        <v>12348</v>
      </c>
      <c r="L65" s="81">
        <v>32</v>
      </c>
      <c r="M65" s="78">
        <v>12380</v>
      </c>
      <c r="N65" s="209"/>
      <c r="O65" s="209"/>
      <c r="P65" s="209"/>
      <c r="Q65" s="209"/>
      <c r="R65" s="209"/>
      <c r="S65" s="209"/>
      <c r="T65" s="209"/>
      <c r="U65" s="209"/>
      <c r="V65" s="209"/>
      <c r="W65" s="37"/>
      <c r="X65" s="37"/>
    </row>
    <row r="66" spans="1:24" ht="12.75" customHeight="1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09"/>
      <c r="O66" s="209"/>
      <c r="P66" s="208"/>
      <c r="Q66" s="209"/>
      <c r="R66" s="209"/>
      <c r="S66" s="208"/>
      <c r="T66" s="209"/>
      <c r="U66" s="208"/>
      <c r="V66" s="209"/>
      <c r="W66" s="37"/>
      <c r="X66" s="37"/>
    </row>
    <row r="67" spans="1:24" ht="12.75" customHeight="1">
      <c r="A67" s="76" t="s">
        <v>496</v>
      </c>
      <c r="B67" s="77" t="s">
        <v>393</v>
      </c>
      <c r="C67" s="77">
        <v>9502</v>
      </c>
      <c r="D67" s="77">
        <v>9502</v>
      </c>
      <c r="E67" s="77" t="s">
        <v>393</v>
      </c>
      <c r="F67" s="77">
        <v>8482</v>
      </c>
      <c r="G67" s="77" t="s">
        <v>393</v>
      </c>
      <c r="H67" s="81" t="s">
        <v>393</v>
      </c>
      <c r="I67" s="81">
        <v>27368</v>
      </c>
      <c r="J67" s="81" t="s">
        <v>393</v>
      </c>
      <c r="K67" s="81">
        <v>232135</v>
      </c>
      <c r="L67" s="81" t="s">
        <v>393</v>
      </c>
      <c r="M67" s="78">
        <v>232135</v>
      </c>
      <c r="N67" s="209"/>
      <c r="O67" s="209"/>
      <c r="P67" s="209"/>
      <c r="Q67" s="209"/>
      <c r="R67" s="209"/>
      <c r="S67" s="209"/>
      <c r="T67" s="209"/>
      <c r="U67" s="209"/>
      <c r="V67" s="209"/>
      <c r="W67" s="37"/>
      <c r="X67" s="37"/>
    </row>
    <row r="68" spans="1:24" ht="12.75" customHeight="1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09"/>
      <c r="O68" s="209"/>
      <c r="P68" s="208"/>
      <c r="Q68" s="209"/>
      <c r="R68" s="208"/>
      <c r="S68" s="208"/>
      <c r="T68" s="209"/>
      <c r="U68" s="208"/>
      <c r="V68" s="209"/>
      <c r="W68" s="37"/>
      <c r="X68" s="37"/>
    </row>
    <row r="69" spans="1:24" ht="12.75" customHeight="1">
      <c r="A69" s="66" t="s">
        <v>497</v>
      </c>
      <c r="B69" s="48" t="s">
        <v>393</v>
      </c>
      <c r="C69" s="12">
        <v>3417</v>
      </c>
      <c r="D69" s="12">
        <v>3417</v>
      </c>
      <c r="E69" s="48" t="s">
        <v>393</v>
      </c>
      <c r="F69" s="12">
        <v>3401</v>
      </c>
      <c r="G69" s="12" t="s">
        <v>393</v>
      </c>
      <c r="H69" s="48" t="s">
        <v>393</v>
      </c>
      <c r="I69" s="12">
        <v>20210</v>
      </c>
      <c r="J69" s="12" t="s">
        <v>393</v>
      </c>
      <c r="K69" s="12">
        <v>68734</v>
      </c>
      <c r="L69" s="12" t="s">
        <v>393</v>
      </c>
      <c r="M69" s="13">
        <v>68734</v>
      </c>
      <c r="N69" s="209"/>
      <c r="O69" s="209"/>
      <c r="P69" s="604"/>
      <c r="Q69" s="209"/>
      <c r="R69" s="208"/>
      <c r="S69" s="604"/>
      <c r="T69" s="209"/>
      <c r="U69" s="208"/>
      <c r="V69" s="209"/>
      <c r="W69" s="37"/>
      <c r="X69" s="37"/>
    </row>
    <row r="70" spans="1:24" ht="12.75" customHeight="1">
      <c r="A70" s="66" t="s">
        <v>498</v>
      </c>
      <c r="B70" s="48" t="s">
        <v>393</v>
      </c>
      <c r="C70" s="12">
        <v>675</v>
      </c>
      <c r="D70" s="12">
        <v>675</v>
      </c>
      <c r="E70" s="48" t="s">
        <v>393</v>
      </c>
      <c r="F70" s="12">
        <v>524</v>
      </c>
      <c r="G70" s="12" t="s">
        <v>393</v>
      </c>
      <c r="H70" s="48" t="s">
        <v>393</v>
      </c>
      <c r="I70" s="12">
        <v>17200</v>
      </c>
      <c r="J70" s="12" t="s">
        <v>393</v>
      </c>
      <c r="K70" s="12">
        <v>9013</v>
      </c>
      <c r="L70" s="12" t="s">
        <v>393</v>
      </c>
      <c r="M70" s="13">
        <v>9013</v>
      </c>
      <c r="N70" s="88"/>
      <c r="O70" s="88"/>
      <c r="P70" s="88"/>
      <c r="Q70" s="88"/>
      <c r="R70" s="88"/>
      <c r="S70" s="603"/>
      <c r="T70" s="603"/>
      <c r="U70" s="603"/>
      <c r="V70" s="88"/>
      <c r="W70" s="37"/>
      <c r="X70" s="37"/>
    </row>
    <row r="71" spans="1:24" s="347" customFormat="1" ht="12.75" customHeight="1">
      <c r="A71" s="76" t="s">
        <v>499</v>
      </c>
      <c r="B71" s="77" t="s">
        <v>393</v>
      </c>
      <c r="C71" s="77">
        <v>4092</v>
      </c>
      <c r="D71" s="77">
        <v>4092</v>
      </c>
      <c r="E71" s="77" t="s">
        <v>393</v>
      </c>
      <c r="F71" s="77">
        <v>3925</v>
      </c>
      <c r="G71" s="77" t="s">
        <v>393</v>
      </c>
      <c r="H71" s="81" t="s">
        <v>393</v>
      </c>
      <c r="I71" s="81">
        <v>19808</v>
      </c>
      <c r="J71" s="81" t="s">
        <v>393</v>
      </c>
      <c r="K71" s="81">
        <v>77747</v>
      </c>
      <c r="L71" s="81" t="s">
        <v>393</v>
      </c>
      <c r="M71" s="78">
        <v>77747</v>
      </c>
      <c r="N71" s="208"/>
      <c r="O71" s="208"/>
      <c r="P71" s="208"/>
      <c r="Q71" s="208"/>
      <c r="R71" s="208"/>
      <c r="S71" s="209"/>
      <c r="T71" s="209"/>
      <c r="U71" s="209"/>
      <c r="V71" s="208"/>
      <c r="W71" s="47"/>
      <c r="X71" s="47"/>
    </row>
    <row r="72" spans="1:24" ht="12.75" customHeight="1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09"/>
      <c r="O72" s="209"/>
      <c r="P72" s="209"/>
      <c r="Q72" s="209"/>
      <c r="R72" s="209"/>
      <c r="S72" s="209"/>
      <c r="T72" s="209"/>
      <c r="U72" s="209"/>
      <c r="V72" s="209"/>
      <c r="W72" s="37"/>
      <c r="X72" s="37"/>
    </row>
    <row r="73" spans="1:24" ht="12.75" customHeight="1">
      <c r="A73" s="66" t="s">
        <v>500</v>
      </c>
      <c r="B73" s="48" t="s">
        <v>393</v>
      </c>
      <c r="C73" s="12">
        <v>40</v>
      </c>
      <c r="D73" s="12">
        <v>40</v>
      </c>
      <c r="E73" s="48" t="s">
        <v>393</v>
      </c>
      <c r="F73" s="12">
        <v>29</v>
      </c>
      <c r="G73" s="48" t="s">
        <v>393</v>
      </c>
      <c r="H73" s="48" t="s">
        <v>393</v>
      </c>
      <c r="I73" s="12">
        <v>7552</v>
      </c>
      <c r="J73" s="48" t="s">
        <v>393</v>
      </c>
      <c r="K73" s="85">
        <v>219</v>
      </c>
      <c r="L73" s="48" t="s">
        <v>393</v>
      </c>
      <c r="M73" s="13">
        <v>219</v>
      </c>
      <c r="N73" s="209"/>
      <c r="O73" s="209"/>
      <c r="P73" s="209"/>
      <c r="Q73" s="209"/>
      <c r="R73" s="209"/>
      <c r="S73" s="209"/>
      <c r="T73" s="209"/>
      <c r="U73" s="209"/>
      <c r="V73" s="209"/>
      <c r="W73" s="37"/>
      <c r="X73" s="37"/>
    </row>
    <row r="74" spans="1:24" ht="12.75" customHeight="1">
      <c r="A74" s="66" t="s">
        <v>501</v>
      </c>
      <c r="B74" s="48" t="s">
        <v>393</v>
      </c>
      <c r="C74" s="12">
        <v>79</v>
      </c>
      <c r="D74" s="12">
        <v>79</v>
      </c>
      <c r="E74" s="48" t="s">
        <v>393</v>
      </c>
      <c r="F74" s="12">
        <v>65</v>
      </c>
      <c r="G74" s="48" t="s">
        <v>393</v>
      </c>
      <c r="H74" s="48" t="s">
        <v>393</v>
      </c>
      <c r="I74" s="12">
        <v>2279</v>
      </c>
      <c r="J74" s="48" t="s">
        <v>393</v>
      </c>
      <c r="K74" s="85">
        <v>148</v>
      </c>
      <c r="L74" s="48" t="s">
        <v>393</v>
      </c>
      <c r="M74" s="13">
        <v>148</v>
      </c>
      <c r="N74" s="88"/>
      <c r="O74" s="88"/>
      <c r="P74" s="88"/>
      <c r="Q74" s="88"/>
      <c r="R74" s="88"/>
      <c r="S74" s="603"/>
      <c r="T74" s="603"/>
      <c r="U74" s="603"/>
      <c r="V74" s="88"/>
      <c r="W74" s="37"/>
      <c r="X74" s="37"/>
    </row>
    <row r="75" spans="1:24" ht="12.75" customHeight="1">
      <c r="A75" s="66" t="s">
        <v>502</v>
      </c>
      <c r="B75" s="12">
        <v>10</v>
      </c>
      <c r="C75" s="12">
        <v>436</v>
      </c>
      <c r="D75" s="12">
        <v>446</v>
      </c>
      <c r="E75" s="12" t="s">
        <v>393</v>
      </c>
      <c r="F75" s="12">
        <v>405</v>
      </c>
      <c r="G75" s="12" t="s">
        <v>393</v>
      </c>
      <c r="H75" s="12" t="s">
        <v>393</v>
      </c>
      <c r="I75" s="12">
        <v>15000</v>
      </c>
      <c r="J75" s="12" t="s">
        <v>393</v>
      </c>
      <c r="K75" s="12">
        <v>6075</v>
      </c>
      <c r="L75" s="12" t="s">
        <v>393</v>
      </c>
      <c r="M75" s="13">
        <v>6075</v>
      </c>
      <c r="N75" s="208"/>
      <c r="O75" s="208"/>
      <c r="P75" s="208"/>
      <c r="Q75" s="208"/>
      <c r="R75" s="208"/>
      <c r="S75" s="208"/>
      <c r="T75" s="208"/>
      <c r="U75" s="208"/>
      <c r="V75" s="208"/>
      <c r="W75" s="37"/>
      <c r="X75" s="37"/>
    </row>
    <row r="76" spans="1:24" ht="12.75" customHeight="1">
      <c r="A76" s="66" t="s">
        <v>503</v>
      </c>
      <c r="B76" s="48" t="s">
        <v>393</v>
      </c>
      <c r="C76" s="12">
        <v>792</v>
      </c>
      <c r="D76" s="12">
        <v>792</v>
      </c>
      <c r="E76" s="48" t="s">
        <v>393</v>
      </c>
      <c r="F76" s="12">
        <v>709</v>
      </c>
      <c r="G76" s="12">
        <v>5980</v>
      </c>
      <c r="H76" s="48" t="s">
        <v>393</v>
      </c>
      <c r="I76" s="12">
        <v>15298</v>
      </c>
      <c r="J76" s="85">
        <v>16</v>
      </c>
      <c r="K76" s="85">
        <v>10846</v>
      </c>
      <c r="L76" s="85">
        <v>96</v>
      </c>
      <c r="M76" s="13">
        <v>10942</v>
      </c>
      <c r="N76" s="88"/>
      <c r="O76" s="88"/>
      <c r="P76" s="88"/>
      <c r="Q76" s="88"/>
      <c r="R76" s="88"/>
      <c r="S76" s="88"/>
      <c r="T76" s="88"/>
      <c r="U76" s="88"/>
      <c r="V76" s="88"/>
      <c r="W76" s="37"/>
      <c r="X76" s="37"/>
    </row>
    <row r="77" spans="1:24" s="37" customFormat="1">
      <c r="A77" s="66" t="s">
        <v>504</v>
      </c>
      <c r="B77" s="12" t="s">
        <v>393</v>
      </c>
      <c r="C77" s="12">
        <v>578</v>
      </c>
      <c r="D77" s="12">
        <v>578</v>
      </c>
      <c r="E77" s="12" t="s">
        <v>393</v>
      </c>
      <c r="F77" s="12">
        <v>516</v>
      </c>
      <c r="G77" s="12" t="s">
        <v>393</v>
      </c>
      <c r="H77" s="12" t="s">
        <v>393</v>
      </c>
      <c r="I77" s="12">
        <v>21200</v>
      </c>
      <c r="J77" s="12" t="s">
        <v>393</v>
      </c>
      <c r="K77" s="12">
        <v>10939</v>
      </c>
      <c r="L77" s="12" t="s">
        <v>393</v>
      </c>
      <c r="M77" s="13">
        <v>10939</v>
      </c>
    </row>
    <row r="78" spans="1:24" ht="12.75" customHeight="1">
      <c r="A78" s="66" t="s">
        <v>505</v>
      </c>
      <c r="B78" s="12">
        <v>145</v>
      </c>
      <c r="C78" s="12">
        <v>83</v>
      </c>
      <c r="D78" s="12">
        <v>228</v>
      </c>
      <c r="E78" s="12">
        <v>117</v>
      </c>
      <c r="F78" s="12">
        <v>79</v>
      </c>
      <c r="G78" s="12" t="s">
        <v>393</v>
      </c>
      <c r="H78" s="12">
        <v>4500</v>
      </c>
      <c r="I78" s="12">
        <v>9400</v>
      </c>
      <c r="J78" s="12" t="s">
        <v>393</v>
      </c>
      <c r="K78" s="12">
        <v>1270</v>
      </c>
      <c r="L78" s="12" t="s">
        <v>393</v>
      </c>
      <c r="M78" s="13">
        <v>1270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</row>
    <row r="79" spans="1:24" ht="12.75" customHeight="1">
      <c r="A79" s="66" t="s">
        <v>506</v>
      </c>
      <c r="B79" s="85">
        <v>23</v>
      </c>
      <c r="C79" s="12">
        <v>105</v>
      </c>
      <c r="D79" s="12">
        <v>128</v>
      </c>
      <c r="E79" s="85">
        <v>16</v>
      </c>
      <c r="F79" s="12">
        <v>105</v>
      </c>
      <c r="G79" s="48" t="s">
        <v>393</v>
      </c>
      <c r="H79" s="85">
        <v>2450</v>
      </c>
      <c r="I79" s="12">
        <v>7500</v>
      </c>
      <c r="J79" s="48" t="s">
        <v>393</v>
      </c>
      <c r="K79" s="85">
        <v>827</v>
      </c>
      <c r="L79" s="48" t="s">
        <v>393</v>
      </c>
      <c r="M79" s="13">
        <v>827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</row>
    <row r="80" spans="1:24" ht="12.75" customHeight="1">
      <c r="A80" s="66" t="s">
        <v>507</v>
      </c>
      <c r="B80" s="85">
        <v>50</v>
      </c>
      <c r="C80" s="12">
        <v>2309</v>
      </c>
      <c r="D80" s="12">
        <v>2359</v>
      </c>
      <c r="E80" s="85">
        <v>30</v>
      </c>
      <c r="F80" s="12">
        <v>2110</v>
      </c>
      <c r="G80" s="48" t="s">
        <v>393</v>
      </c>
      <c r="H80" s="85">
        <v>4450</v>
      </c>
      <c r="I80" s="12">
        <v>20300</v>
      </c>
      <c r="J80" s="48" t="s">
        <v>393</v>
      </c>
      <c r="K80" s="85">
        <v>42941</v>
      </c>
      <c r="L80" s="48" t="s">
        <v>393</v>
      </c>
      <c r="M80" s="13">
        <v>42941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</row>
    <row r="81" spans="1:24" ht="12.75" customHeight="1">
      <c r="A81" s="76" t="s">
        <v>508</v>
      </c>
      <c r="B81" s="77">
        <v>228</v>
      </c>
      <c r="C81" s="77">
        <v>4422</v>
      </c>
      <c r="D81" s="77">
        <v>4650</v>
      </c>
      <c r="E81" s="77">
        <v>163</v>
      </c>
      <c r="F81" s="77">
        <v>4018</v>
      </c>
      <c r="G81" s="77">
        <v>5980</v>
      </c>
      <c r="H81" s="81">
        <v>4290</v>
      </c>
      <c r="I81" s="81">
        <v>18066</v>
      </c>
      <c r="J81" s="81">
        <v>16</v>
      </c>
      <c r="K81" s="81">
        <v>73265</v>
      </c>
      <c r="L81" s="81">
        <v>96</v>
      </c>
      <c r="M81" s="78">
        <v>73361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</row>
    <row r="82" spans="1:24" ht="12.75" customHeigh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</row>
    <row r="83" spans="1:24" ht="12.75" customHeight="1">
      <c r="A83" s="66" t="s">
        <v>509</v>
      </c>
      <c r="B83" s="12">
        <v>6</v>
      </c>
      <c r="C83" s="12">
        <v>43</v>
      </c>
      <c r="D83" s="12">
        <v>49</v>
      </c>
      <c r="E83" s="12">
        <v>6</v>
      </c>
      <c r="F83" s="12">
        <v>43</v>
      </c>
      <c r="G83" s="12">
        <v>20495</v>
      </c>
      <c r="H83" s="12" t="s">
        <v>393</v>
      </c>
      <c r="I83" s="12">
        <v>19955</v>
      </c>
      <c r="J83" s="12">
        <v>2</v>
      </c>
      <c r="K83" s="12">
        <v>852</v>
      </c>
      <c r="L83" s="12">
        <v>41</v>
      </c>
      <c r="M83" s="13">
        <v>893</v>
      </c>
      <c r="N83" s="37"/>
      <c r="O83" s="37"/>
      <c r="P83" s="37"/>
      <c r="Q83" s="37"/>
      <c r="R83" s="37"/>
      <c r="S83" s="37"/>
      <c r="T83" s="37"/>
      <c r="U83" s="37"/>
      <c r="V83" s="37"/>
    </row>
    <row r="84" spans="1:24" ht="12.75" customHeight="1">
      <c r="A84" s="66" t="s">
        <v>510</v>
      </c>
      <c r="B84" s="12">
        <v>24</v>
      </c>
      <c r="C84" s="12">
        <v>44</v>
      </c>
      <c r="D84" s="12">
        <v>67</v>
      </c>
      <c r="E84" s="12">
        <v>24</v>
      </c>
      <c r="F84" s="12">
        <v>42</v>
      </c>
      <c r="G84" s="12">
        <v>40130</v>
      </c>
      <c r="H84" s="12">
        <v>2000</v>
      </c>
      <c r="I84" s="12">
        <v>15000</v>
      </c>
      <c r="J84" s="12">
        <v>3</v>
      </c>
      <c r="K84" s="12">
        <v>682</v>
      </c>
      <c r="L84" s="12">
        <v>120</v>
      </c>
      <c r="M84" s="13">
        <v>802</v>
      </c>
    </row>
    <row r="85" spans="1:24" ht="12.75" customHeight="1">
      <c r="A85" s="76" t="s">
        <v>511</v>
      </c>
      <c r="B85" s="77">
        <v>30</v>
      </c>
      <c r="C85" s="77">
        <v>87</v>
      </c>
      <c r="D85" s="77">
        <v>116</v>
      </c>
      <c r="E85" s="77">
        <v>30</v>
      </c>
      <c r="F85" s="77">
        <v>85</v>
      </c>
      <c r="G85" s="77">
        <v>60625</v>
      </c>
      <c r="H85" s="81">
        <v>1600</v>
      </c>
      <c r="I85" s="81">
        <v>17507</v>
      </c>
      <c r="J85" s="81">
        <v>3</v>
      </c>
      <c r="K85" s="81">
        <v>1534</v>
      </c>
      <c r="L85" s="81">
        <v>161</v>
      </c>
      <c r="M85" s="78">
        <v>1695</v>
      </c>
    </row>
    <row r="86" spans="1:24" ht="12.75" customHeight="1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</row>
    <row r="87" spans="1:24" ht="12.75" customHeight="1" thickBot="1">
      <c r="A87" s="69" t="s">
        <v>512</v>
      </c>
      <c r="B87" s="55">
        <v>3016</v>
      </c>
      <c r="C87" s="55">
        <v>47731</v>
      </c>
      <c r="D87" s="55">
        <v>50746</v>
      </c>
      <c r="E87" s="55">
        <v>2783</v>
      </c>
      <c r="F87" s="55">
        <v>40097</v>
      </c>
      <c r="G87" s="55">
        <v>664529</v>
      </c>
      <c r="H87" s="55">
        <v>4661</v>
      </c>
      <c r="I87" s="55">
        <v>22708</v>
      </c>
      <c r="J87" s="55">
        <v>11</v>
      </c>
      <c r="K87" s="55">
        <v>923478</v>
      </c>
      <c r="L87" s="55">
        <v>7384</v>
      </c>
      <c r="M87" s="56">
        <v>930862</v>
      </c>
    </row>
    <row r="88" spans="1:24" ht="12.75" customHeight="1">
      <c r="A88" s="240" t="s">
        <v>1249</v>
      </c>
    </row>
    <row r="89" spans="1:24" ht="12.75" customHeight="1"/>
    <row r="90" spans="1:24" ht="12.75" customHeight="1"/>
    <row r="91" spans="1:24" ht="12.75" customHeight="1"/>
    <row r="92" spans="1:24" ht="12.75" customHeight="1"/>
    <row r="93" spans="1:24" ht="12.75" customHeight="1"/>
    <row r="94" spans="1:24" ht="12.75" customHeight="1"/>
    <row r="95" spans="1:24" ht="12.75" customHeight="1"/>
    <row r="96" spans="1:24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5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>
  <sheetPr codeName="Hoja283">
    <pageSetUpPr fitToPage="1"/>
  </sheetPr>
  <dimension ref="A1:M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140625" style="37" customWidth="1"/>
    <col min="2" max="13" width="14.28515625" style="37" customWidth="1"/>
    <col min="14" max="16384" width="11.42578125" style="37"/>
  </cols>
  <sheetData>
    <row r="1" spans="1:13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6"/>
      <c r="L1" s="1526"/>
      <c r="M1" s="1526"/>
    </row>
    <row r="2" spans="1:13" s="28" customFormat="1" ht="12.75" customHeight="1"/>
    <row r="3" spans="1:13" s="28" customFormat="1" ht="15">
      <c r="A3" s="1545" t="s">
        <v>1250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3" s="28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3" s="28" customFormat="1" ht="13.5" customHeight="1" thickBot="1">
      <c r="A5" s="5"/>
      <c r="B5" s="6"/>
      <c r="C5" s="6"/>
      <c r="D5" s="6"/>
      <c r="E5" s="6"/>
    </row>
    <row r="6" spans="1:13" s="806" customFormat="1" ht="25.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3" s="806" customFormat="1" ht="25.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699" t="s">
        <v>1124</v>
      </c>
    </row>
    <row r="8" spans="1:13" s="806" customFormat="1" ht="25.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3" s="806" customFormat="1" ht="25.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</row>
    <row r="10" spans="1:13">
      <c r="A10" s="75" t="s">
        <v>452</v>
      </c>
      <c r="B10" s="45" t="s">
        <v>393</v>
      </c>
      <c r="C10" s="45" t="s">
        <v>393</v>
      </c>
      <c r="D10" s="45" t="s">
        <v>393</v>
      </c>
      <c r="E10" s="45" t="s">
        <v>393</v>
      </c>
      <c r="F10" s="45" t="s">
        <v>393</v>
      </c>
      <c r="G10" s="45" t="s">
        <v>393</v>
      </c>
      <c r="H10" s="126" t="s">
        <v>393</v>
      </c>
      <c r="I10" s="126" t="s">
        <v>393</v>
      </c>
      <c r="J10" s="126" t="s">
        <v>393</v>
      </c>
      <c r="K10" s="126" t="s">
        <v>393</v>
      </c>
      <c r="L10" s="126" t="s">
        <v>393</v>
      </c>
      <c r="M10" s="46" t="s">
        <v>393</v>
      </c>
    </row>
    <row r="11" spans="1:13">
      <c r="A11" s="66" t="s">
        <v>453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48" t="s">
        <v>393</v>
      </c>
      <c r="H11" s="12" t="s">
        <v>393</v>
      </c>
      <c r="I11" s="12" t="s">
        <v>393</v>
      </c>
      <c r="J11" s="12" t="s">
        <v>393</v>
      </c>
      <c r="K11" s="12" t="s">
        <v>393</v>
      </c>
      <c r="L11" s="12" t="s">
        <v>393</v>
      </c>
      <c r="M11" s="49" t="s">
        <v>393</v>
      </c>
    </row>
    <row r="12" spans="1:13">
      <c r="A12" s="66" t="s">
        <v>454</v>
      </c>
      <c r="B12" s="48" t="s">
        <v>393</v>
      </c>
      <c r="C12" s="48" t="s">
        <v>393</v>
      </c>
      <c r="D12" s="48" t="s">
        <v>393</v>
      </c>
      <c r="E12" s="48" t="s">
        <v>393</v>
      </c>
      <c r="F12" s="48" t="s">
        <v>393</v>
      </c>
      <c r="G12" s="48" t="s">
        <v>393</v>
      </c>
      <c r="H12" s="12" t="s">
        <v>393</v>
      </c>
      <c r="I12" s="12" t="s">
        <v>393</v>
      </c>
      <c r="J12" s="12" t="s">
        <v>393</v>
      </c>
      <c r="K12" s="12" t="s">
        <v>393</v>
      </c>
      <c r="L12" s="12" t="s">
        <v>393</v>
      </c>
      <c r="M12" s="49" t="s">
        <v>393</v>
      </c>
    </row>
    <row r="13" spans="1:13">
      <c r="A13" s="66" t="s">
        <v>455</v>
      </c>
      <c r="B13" s="48" t="s">
        <v>393</v>
      </c>
      <c r="C13" s="48" t="s">
        <v>393</v>
      </c>
      <c r="D13" s="48" t="s">
        <v>393</v>
      </c>
      <c r="E13" s="48" t="s">
        <v>393</v>
      </c>
      <c r="F13" s="48" t="s">
        <v>393</v>
      </c>
      <c r="G13" s="48" t="s">
        <v>393</v>
      </c>
      <c r="H13" s="12" t="s">
        <v>393</v>
      </c>
      <c r="I13" s="12" t="s">
        <v>393</v>
      </c>
      <c r="J13" s="12" t="s">
        <v>393</v>
      </c>
      <c r="K13" s="12" t="s">
        <v>393</v>
      </c>
      <c r="L13" s="12" t="s">
        <v>393</v>
      </c>
      <c r="M13" s="49" t="s">
        <v>393</v>
      </c>
    </row>
    <row r="14" spans="1:13">
      <c r="A14" s="76" t="s">
        <v>456</v>
      </c>
      <c r="B14" s="81" t="s">
        <v>393</v>
      </c>
      <c r="C14" s="81" t="s">
        <v>393</v>
      </c>
      <c r="D14" s="81" t="s">
        <v>393</v>
      </c>
      <c r="E14" s="81" t="s">
        <v>393</v>
      </c>
      <c r="F14" s="81" t="s">
        <v>393</v>
      </c>
      <c r="G14" s="81" t="s">
        <v>393</v>
      </c>
      <c r="H14" s="81" t="s">
        <v>393</v>
      </c>
      <c r="I14" s="81" t="s">
        <v>393</v>
      </c>
      <c r="J14" s="81" t="s">
        <v>393</v>
      </c>
      <c r="K14" s="81" t="s">
        <v>393</v>
      </c>
      <c r="L14" s="81" t="s">
        <v>393</v>
      </c>
      <c r="M14" s="82" t="s">
        <v>393</v>
      </c>
    </row>
    <row r="15" spans="1:13">
      <c r="A15" s="66"/>
      <c r="B15" s="85"/>
      <c r="C15" s="12"/>
      <c r="D15" s="12"/>
      <c r="E15" s="85"/>
      <c r="F15" s="12"/>
      <c r="G15" s="12"/>
      <c r="H15" s="85"/>
      <c r="I15" s="12"/>
      <c r="J15" s="12"/>
      <c r="K15" s="12"/>
      <c r="L15" s="12"/>
      <c r="M15" s="13"/>
    </row>
    <row r="16" spans="1:13">
      <c r="A16" s="76" t="s">
        <v>457</v>
      </c>
      <c r="B16" s="81" t="s">
        <v>393</v>
      </c>
      <c r="C16" s="81" t="s">
        <v>393</v>
      </c>
      <c r="D16" s="81" t="s">
        <v>393</v>
      </c>
      <c r="E16" s="81" t="s">
        <v>393</v>
      </c>
      <c r="F16" s="81" t="s">
        <v>393</v>
      </c>
      <c r="G16" s="81" t="s">
        <v>393</v>
      </c>
      <c r="H16" s="81" t="s">
        <v>393</v>
      </c>
      <c r="I16" s="81" t="s">
        <v>393</v>
      </c>
      <c r="J16" s="81" t="s">
        <v>393</v>
      </c>
      <c r="K16" s="81" t="s">
        <v>393</v>
      </c>
      <c r="L16" s="81" t="s">
        <v>393</v>
      </c>
      <c r="M16" s="82" t="s">
        <v>393</v>
      </c>
    </row>
    <row r="17" spans="1:13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</row>
    <row r="18" spans="1:13">
      <c r="A18" s="76" t="s">
        <v>458</v>
      </c>
      <c r="B18" s="81" t="s">
        <v>393</v>
      </c>
      <c r="C18" s="81" t="s">
        <v>393</v>
      </c>
      <c r="D18" s="81" t="s">
        <v>393</v>
      </c>
      <c r="E18" s="81" t="s">
        <v>393</v>
      </c>
      <c r="F18" s="81" t="s">
        <v>393</v>
      </c>
      <c r="G18" s="81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82" t="s">
        <v>393</v>
      </c>
    </row>
    <row r="19" spans="1:13">
      <c r="A19" s="66"/>
      <c r="B19" s="83"/>
      <c r="C19" s="83"/>
      <c r="D19" s="12"/>
      <c r="E19" s="83"/>
      <c r="F19" s="83"/>
      <c r="G19" s="12"/>
      <c r="H19" s="83"/>
      <c r="I19" s="83"/>
      <c r="J19" s="83"/>
      <c r="K19" s="83"/>
      <c r="L19" s="83"/>
      <c r="M19" s="84"/>
    </row>
    <row r="20" spans="1:13">
      <c r="A20" s="66" t="s">
        <v>537</v>
      </c>
      <c r="B20" s="83" t="s">
        <v>393</v>
      </c>
      <c r="C20" s="83" t="s">
        <v>393</v>
      </c>
      <c r="D20" s="12" t="s">
        <v>393</v>
      </c>
      <c r="E20" s="83" t="s">
        <v>393</v>
      </c>
      <c r="F20" s="83" t="s">
        <v>393</v>
      </c>
      <c r="G20" s="12" t="s">
        <v>393</v>
      </c>
      <c r="H20" s="83" t="s">
        <v>393</v>
      </c>
      <c r="I20" s="83" t="s">
        <v>393</v>
      </c>
      <c r="J20" s="83" t="s">
        <v>393</v>
      </c>
      <c r="K20" s="83" t="s">
        <v>393</v>
      </c>
      <c r="L20" s="83" t="s">
        <v>393</v>
      </c>
      <c r="M20" s="13" t="s">
        <v>393</v>
      </c>
    </row>
    <row r="21" spans="1:13">
      <c r="A21" s="66" t="s">
        <v>460</v>
      </c>
      <c r="B21" s="83" t="s">
        <v>393</v>
      </c>
      <c r="C21" s="83" t="s">
        <v>393</v>
      </c>
      <c r="D21" s="12" t="s">
        <v>393</v>
      </c>
      <c r="E21" s="83" t="s">
        <v>393</v>
      </c>
      <c r="F21" s="83" t="s">
        <v>393</v>
      </c>
      <c r="G21" s="12" t="s">
        <v>393</v>
      </c>
      <c r="H21" s="83" t="s">
        <v>393</v>
      </c>
      <c r="I21" s="83" t="s">
        <v>393</v>
      </c>
      <c r="J21" s="83" t="s">
        <v>393</v>
      </c>
      <c r="K21" s="83" t="s">
        <v>393</v>
      </c>
      <c r="L21" s="83" t="s">
        <v>393</v>
      </c>
      <c r="M21" s="13" t="s">
        <v>393</v>
      </c>
    </row>
    <row r="22" spans="1:13">
      <c r="A22" s="66" t="s">
        <v>461</v>
      </c>
      <c r="B22" s="83" t="s">
        <v>393</v>
      </c>
      <c r="C22" s="83" t="s">
        <v>393</v>
      </c>
      <c r="D22" s="12" t="s">
        <v>393</v>
      </c>
      <c r="E22" s="83" t="s">
        <v>393</v>
      </c>
      <c r="F22" s="83" t="s">
        <v>393</v>
      </c>
      <c r="G22" s="12" t="s">
        <v>393</v>
      </c>
      <c r="H22" s="83" t="s">
        <v>393</v>
      </c>
      <c r="I22" s="83" t="s">
        <v>393</v>
      </c>
      <c r="J22" s="83" t="s">
        <v>393</v>
      </c>
      <c r="K22" s="83" t="s">
        <v>393</v>
      </c>
      <c r="L22" s="83" t="s">
        <v>393</v>
      </c>
      <c r="M22" s="13" t="s">
        <v>393</v>
      </c>
    </row>
    <row r="23" spans="1:13">
      <c r="A23" s="76" t="s">
        <v>462</v>
      </c>
      <c r="B23" s="81" t="s">
        <v>393</v>
      </c>
      <c r="C23" s="81" t="s">
        <v>393</v>
      </c>
      <c r="D23" s="81" t="s">
        <v>393</v>
      </c>
      <c r="E23" s="81" t="s">
        <v>393</v>
      </c>
      <c r="F23" s="81" t="s">
        <v>393</v>
      </c>
      <c r="G23" s="81" t="s">
        <v>393</v>
      </c>
      <c r="H23" s="81" t="s">
        <v>393</v>
      </c>
      <c r="I23" s="81" t="s">
        <v>393</v>
      </c>
      <c r="J23" s="81" t="s">
        <v>393</v>
      </c>
      <c r="K23" s="81" t="s">
        <v>393</v>
      </c>
      <c r="L23" s="81" t="s">
        <v>393</v>
      </c>
      <c r="M23" s="82" t="s">
        <v>393</v>
      </c>
    </row>
    <row r="24" spans="1:13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</row>
    <row r="25" spans="1:13">
      <c r="A25" s="76" t="s">
        <v>463</v>
      </c>
      <c r="B25" s="81" t="s">
        <v>393</v>
      </c>
      <c r="C25" s="81">
        <v>89</v>
      </c>
      <c r="D25" s="81">
        <v>89</v>
      </c>
      <c r="E25" s="81" t="s">
        <v>393</v>
      </c>
      <c r="F25" s="81">
        <v>76</v>
      </c>
      <c r="G25" s="81" t="s">
        <v>393</v>
      </c>
      <c r="H25" s="81" t="s">
        <v>393</v>
      </c>
      <c r="I25" s="81">
        <v>29684</v>
      </c>
      <c r="J25" s="81" t="s">
        <v>393</v>
      </c>
      <c r="K25" s="81">
        <v>2256</v>
      </c>
      <c r="L25" s="81" t="s">
        <v>393</v>
      </c>
      <c r="M25" s="82">
        <v>2256</v>
      </c>
    </row>
    <row r="26" spans="1:13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</row>
    <row r="27" spans="1:13">
      <c r="A27" s="76" t="s">
        <v>464</v>
      </c>
      <c r="B27" s="81" t="s">
        <v>393</v>
      </c>
      <c r="C27" s="81">
        <v>109</v>
      </c>
      <c r="D27" s="81">
        <v>109</v>
      </c>
      <c r="E27" s="81" t="s">
        <v>393</v>
      </c>
      <c r="F27" s="81">
        <v>89</v>
      </c>
      <c r="G27" s="81" t="s">
        <v>393</v>
      </c>
      <c r="H27" s="81" t="s">
        <v>393</v>
      </c>
      <c r="I27" s="81">
        <v>25685</v>
      </c>
      <c r="J27" s="81" t="s">
        <v>393</v>
      </c>
      <c r="K27" s="81">
        <v>2286</v>
      </c>
      <c r="L27" s="81" t="s">
        <v>393</v>
      </c>
      <c r="M27" s="82">
        <v>2286</v>
      </c>
    </row>
    <row r="28" spans="1:13">
      <c r="A28" s="66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3"/>
    </row>
    <row r="29" spans="1:13">
      <c r="A29" s="66" t="s">
        <v>465</v>
      </c>
      <c r="B29" s="12">
        <v>50</v>
      </c>
      <c r="C29" s="12">
        <v>4791</v>
      </c>
      <c r="D29" s="12">
        <v>4841</v>
      </c>
      <c r="E29" s="12">
        <v>37</v>
      </c>
      <c r="F29" s="12">
        <v>4225</v>
      </c>
      <c r="G29" s="12" t="s">
        <v>393</v>
      </c>
      <c r="H29" s="12">
        <v>24600</v>
      </c>
      <c r="I29" s="12">
        <v>27114</v>
      </c>
      <c r="J29" s="12" t="s">
        <v>393</v>
      </c>
      <c r="K29" s="12">
        <v>115466</v>
      </c>
      <c r="L29" s="12" t="s">
        <v>393</v>
      </c>
      <c r="M29" s="13">
        <v>115466</v>
      </c>
    </row>
    <row r="30" spans="1:13">
      <c r="A30" s="66" t="s">
        <v>466</v>
      </c>
      <c r="B30" s="12" t="s">
        <v>393</v>
      </c>
      <c r="C30" s="12">
        <v>10</v>
      </c>
      <c r="D30" s="12">
        <v>10</v>
      </c>
      <c r="E30" s="12" t="s">
        <v>393</v>
      </c>
      <c r="F30" s="12">
        <v>10</v>
      </c>
      <c r="G30" s="12" t="s">
        <v>393</v>
      </c>
      <c r="H30" s="12" t="s">
        <v>393</v>
      </c>
      <c r="I30" s="12">
        <v>18000</v>
      </c>
      <c r="J30" s="12" t="s">
        <v>393</v>
      </c>
      <c r="K30" s="12">
        <v>180</v>
      </c>
      <c r="L30" s="12" t="s">
        <v>393</v>
      </c>
      <c r="M30" s="13">
        <v>180</v>
      </c>
    </row>
    <row r="31" spans="1:13">
      <c r="A31" s="66" t="s">
        <v>467</v>
      </c>
      <c r="B31" s="12">
        <v>82</v>
      </c>
      <c r="C31" s="12">
        <v>2352</v>
      </c>
      <c r="D31" s="12">
        <v>2434</v>
      </c>
      <c r="E31" s="12">
        <v>70</v>
      </c>
      <c r="F31" s="12">
        <v>2007</v>
      </c>
      <c r="G31" s="12" t="s">
        <v>393</v>
      </c>
      <c r="H31" s="12">
        <v>15400</v>
      </c>
      <c r="I31" s="12">
        <v>22900</v>
      </c>
      <c r="J31" s="12" t="s">
        <v>393</v>
      </c>
      <c r="K31" s="12">
        <v>47038</v>
      </c>
      <c r="L31" s="12" t="s">
        <v>393</v>
      </c>
      <c r="M31" s="13">
        <v>47038</v>
      </c>
    </row>
    <row r="32" spans="1:13">
      <c r="A32" s="76" t="s">
        <v>468</v>
      </c>
      <c r="B32" s="81">
        <v>132</v>
      </c>
      <c r="C32" s="81">
        <v>7153</v>
      </c>
      <c r="D32" s="81">
        <v>7285</v>
      </c>
      <c r="E32" s="81">
        <v>107</v>
      </c>
      <c r="F32" s="81">
        <v>6242</v>
      </c>
      <c r="G32" s="81" t="s">
        <v>393</v>
      </c>
      <c r="H32" s="81">
        <v>18581</v>
      </c>
      <c r="I32" s="81">
        <v>25744</v>
      </c>
      <c r="J32" s="81" t="s">
        <v>393</v>
      </c>
      <c r="K32" s="81">
        <v>162684</v>
      </c>
      <c r="L32" s="81" t="s">
        <v>393</v>
      </c>
      <c r="M32" s="82">
        <v>162684</v>
      </c>
    </row>
    <row r="33" spans="1:13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</row>
    <row r="34" spans="1:13">
      <c r="A34" s="66" t="s">
        <v>469</v>
      </c>
      <c r="B34" s="12">
        <v>3</v>
      </c>
      <c r="C34" s="12">
        <v>16</v>
      </c>
      <c r="D34" s="12">
        <v>19</v>
      </c>
      <c r="E34" s="12">
        <v>3</v>
      </c>
      <c r="F34" s="12">
        <v>9</v>
      </c>
      <c r="G34" s="12" t="s">
        <v>393</v>
      </c>
      <c r="H34" s="12">
        <v>9333</v>
      </c>
      <c r="I34" s="12">
        <v>14800</v>
      </c>
      <c r="J34" s="12" t="s">
        <v>393</v>
      </c>
      <c r="K34" s="12">
        <v>161</v>
      </c>
      <c r="L34" s="12" t="s">
        <v>393</v>
      </c>
      <c r="M34" s="13">
        <v>161</v>
      </c>
    </row>
    <row r="35" spans="1:13">
      <c r="A35" s="66" t="s">
        <v>470</v>
      </c>
      <c r="B35" s="12">
        <v>1</v>
      </c>
      <c r="C35" s="12">
        <v>26</v>
      </c>
      <c r="D35" s="12">
        <v>27</v>
      </c>
      <c r="E35" s="12" t="s">
        <v>393</v>
      </c>
      <c r="F35" s="12">
        <v>26</v>
      </c>
      <c r="G35" s="12" t="s">
        <v>393</v>
      </c>
      <c r="H35" s="12" t="s">
        <v>393</v>
      </c>
      <c r="I35" s="12">
        <v>21000</v>
      </c>
      <c r="J35" s="12" t="s">
        <v>393</v>
      </c>
      <c r="K35" s="12">
        <v>525</v>
      </c>
      <c r="L35" s="12" t="s">
        <v>393</v>
      </c>
      <c r="M35" s="13">
        <v>525</v>
      </c>
    </row>
    <row r="36" spans="1:13">
      <c r="A36" s="66" t="s">
        <v>471</v>
      </c>
      <c r="B36" s="12">
        <v>1</v>
      </c>
      <c r="C36" s="12">
        <v>9295</v>
      </c>
      <c r="D36" s="12">
        <v>9296</v>
      </c>
      <c r="E36" s="12" t="s">
        <v>393</v>
      </c>
      <c r="F36" s="12">
        <v>6642</v>
      </c>
      <c r="G36" s="12" t="s">
        <v>393</v>
      </c>
      <c r="H36" s="12" t="s">
        <v>393</v>
      </c>
      <c r="I36" s="12">
        <v>25272</v>
      </c>
      <c r="J36" s="12" t="s">
        <v>393</v>
      </c>
      <c r="K36" s="12">
        <v>167857</v>
      </c>
      <c r="L36" s="12" t="s">
        <v>393</v>
      </c>
      <c r="M36" s="13">
        <v>167857</v>
      </c>
    </row>
    <row r="37" spans="1:13">
      <c r="A37" s="66" t="s">
        <v>472</v>
      </c>
      <c r="B37" s="85" t="s">
        <v>393</v>
      </c>
      <c r="C37" s="12">
        <v>616</v>
      </c>
      <c r="D37" s="12">
        <v>616</v>
      </c>
      <c r="E37" s="85" t="s">
        <v>393</v>
      </c>
      <c r="F37" s="12">
        <v>475</v>
      </c>
      <c r="G37" s="48" t="s">
        <v>393</v>
      </c>
      <c r="H37" s="85" t="s">
        <v>393</v>
      </c>
      <c r="I37" s="12">
        <v>17263</v>
      </c>
      <c r="J37" s="48" t="s">
        <v>393</v>
      </c>
      <c r="K37" s="85">
        <v>8200</v>
      </c>
      <c r="L37" s="48" t="s">
        <v>393</v>
      </c>
      <c r="M37" s="13">
        <v>8200</v>
      </c>
    </row>
    <row r="38" spans="1:13">
      <c r="A38" s="76" t="s">
        <v>473</v>
      </c>
      <c r="B38" s="81">
        <v>5</v>
      </c>
      <c r="C38" s="81">
        <v>9953</v>
      </c>
      <c r="D38" s="81">
        <v>9958</v>
      </c>
      <c r="E38" s="81">
        <v>3</v>
      </c>
      <c r="F38" s="81">
        <v>7152</v>
      </c>
      <c r="G38" s="81" t="s">
        <v>393</v>
      </c>
      <c r="H38" s="81">
        <v>9333</v>
      </c>
      <c r="I38" s="81">
        <v>24711</v>
      </c>
      <c r="J38" s="81" t="s">
        <v>393</v>
      </c>
      <c r="K38" s="81">
        <v>176743</v>
      </c>
      <c r="L38" s="81" t="s">
        <v>393</v>
      </c>
      <c r="M38" s="82">
        <v>176743</v>
      </c>
    </row>
    <row r="39" spans="1:13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3">
      <c r="A40" s="76" t="s">
        <v>474</v>
      </c>
      <c r="B40" s="81" t="s">
        <v>393</v>
      </c>
      <c r="C40" s="81">
        <v>24</v>
      </c>
      <c r="D40" s="81">
        <v>24</v>
      </c>
      <c r="E40" s="81" t="s">
        <v>393</v>
      </c>
      <c r="F40" s="81">
        <v>24</v>
      </c>
      <c r="G40" s="81" t="s">
        <v>393</v>
      </c>
      <c r="H40" s="81" t="s">
        <v>393</v>
      </c>
      <c r="I40" s="81">
        <v>21960</v>
      </c>
      <c r="J40" s="81" t="s">
        <v>393</v>
      </c>
      <c r="K40" s="81">
        <v>527</v>
      </c>
      <c r="L40" s="81" t="s">
        <v>393</v>
      </c>
      <c r="M40" s="82">
        <v>527</v>
      </c>
    </row>
    <row r="41" spans="1:13">
      <c r="A41" s="66"/>
      <c r="B41" s="48"/>
      <c r="C41" s="12"/>
      <c r="D41" s="12"/>
      <c r="E41" s="48"/>
      <c r="F41" s="12"/>
      <c r="G41" s="12"/>
      <c r="H41" s="48"/>
      <c r="I41" s="12"/>
      <c r="J41" s="12"/>
      <c r="K41" s="12"/>
      <c r="L41" s="12"/>
      <c r="M41" s="13"/>
    </row>
    <row r="42" spans="1:13">
      <c r="A42" s="66" t="s">
        <v>538</v>
      </c>
      <c r="B42" s="48" t="s">
        <v>393</v>
      </c>
      <c r="C42" s="12" t="s">
        <v>393</v>
      </c>
      <c r="D42" s="12" t="s">
        <v>393</v>
      </c>
      <c r="E42" s="48" t="s">
        <v>393</v>
      </c>
      <c r="F42" s="12" t="s">
        <v>393</v>
      </c>
      <c r="G42" s="12" t="s">
        <v>393</v>
      </c>
      <c r="H42" s="48" t="s">
        <v>393</v>
      </c>
      <c r="I42" s="12" t="s">
        <v>393</v>
      </c>
      <c r="J42" s="12" t="s">
        <v>393</v>
      </c>
      <c r="K42" s="12" t="s">
        <v>393</v>
      </c>
      <c r="L42" s="12" t="s">
        <v>393</v>
      </c>
      <c r="M42" s="13" t="s">
        <v>393</v>
      </c>
    </row>
    <row r="43" spans="1:13">
      <c r="A43" s="66" t="s">
        <v>476</v>
      </c>
      <c r="B43" s="85" t="s">
        <v>393</v>
      </c>
      <c r="C43" s="12" t="s">
        <v>393</v>
      </c>
      <c r="D43" s="12" t="s">
        <v>393</v>
      </c>
      <c r="E43" s="85" t="s">
        <v>393</v>
      </c>
      <c r="F43" s="12" t="s">
        <v>393</v>
      </c>
      <c r="G43" s="48" t="s">
        <v>393</v>
      </c>
      <c r="H43" s="85" t="s">
        <v>393</v>
      </c>
      <c r="I43" s="12" t="s">
        <v>393</v>
      </c>
      <c r="J43" s="48" t="s">
        <v>393</v>
      </c>
      <c r="K43" s="85" t="s">
        <v>393</v>
      </c>
      <c r="L43" s="48" t="s">
        <v>393</v>
      </c>
      <c r="M43" s="13" t="s">
        <v>393</v>
      </c>
    </row>
    <row r="44" spans="1:13">
      <c r="A44" s="66" t="s">
        <v>477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48" t="s">
        <v>393</v>
      </c>
      <c r="G44" s="48" t="s">
        <v>393</v>
      </c>
      <c r="H44" s="12" t="s">
        <v>393</v>
      </c>
      <c r="I44" s="12" t="s">
        <v>393</v>
      </c>
      <c r="J44" s="12" t="s">
        <v>393</v>
      </c>
      <c r="K44" s="12" t="s">
        <v>393</v>
      </c>
      <c r="L44" s="12" t="s">
        <v>393</v>
      </c>
      <c r="M44" s="49" t="s">
        <v>393</v>
      </c>
    </row>
    <row r="45" spans="1:13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48" t="s">
        <v>393</v>
      </c>
      <c r="H45" s="48" t="s">
        <v>393</v>
      </c>
      <c r="I45" s="12" t="s">
        <v>393</v>
      </c>
      <c r="J45" s="48" t="s">
        <v>393</v>
      </c>
      <c r="K45" s="85" t="s">
        <v>393</v>
      </c>
      <c r="L45" s="48" t="s">
        <v>393</v>
      </c>
      <c r="M45" s="13" t="s">
        <v>393</v>
      </c>
    </row>
    <row r="46" spans="1:13">
      <c r="A46" s="66" t="s">
        <v>479</v>
      </c>
      <c r="B46" s="48" t="s">
        <v>393</v>
      </c>
      <c r="C46" s="12" t="s">
        <v>393</v>
      </c>
      <c r="D46" s="12" t="s">
        <v>393</v>
      </c>
      <c r="E46" s="48" t="s">
        <v>393</v>
      </c>
      <c r="F46" s="12" t="s">
        <v>393</v>
      </c>
      <c r="G46" s="48" t="s">
        <v>393</v>
      </c>
      <c r="H46" s="48" t="s">
        <v>393</v>
      </c>
      <c r="I46" s="12" t="s">
        <v>393</v>
      </c>
      <c r="J46" s="48" t="s">
        <v>393</v>
      </c>
      <c r="K46" s="48" t="s">
        <v>393</v>
      </c>
      <c r="L46" s="48" t="s">
        <v>393</v>
      </c>
      <c r="M46" s="13" t="s">
        <v>393</v>
      </c>
    </row>
    <row r="47" spans="1:13">
      <c r="A47" s="66" t="s">
        <v>480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12" t="s">
        <v>393</v>
      </c>
      <c r="G47" s="12" t="s">
        <v>393</v>
      </c>
      <c r="H47" s="12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</row>
    <row r="48" spans="1:13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2" t="s">
        <v>393</v>
      </c>
      <c r="J48" s="48" t="s">
        <v>393</v>
      </c>
      <c r="K48" s="85" t="s">
        <v>393</v>
      </c>
      <c r="L48" s="48" t="s">
        <v>393</v>
      </c>
      <c r="M48" s="13" t="s">
        <v>393</v>
      </c>
    </row>
    <row r="49" spans="1:13">
      <c r="A49" s="66" t="s">
        <v>482</v>
      </c>
      <c r="B49" s="12" t="s">
        <v>393</v>
      </c>
      <c r="C49" s="12" t="s">
        <v>393</v>
      </c>
      <c r="D49" s="12" t="s">
        <v>393</v>
      </c>
      <c r="E49" s="12" t="s">
        <v>393</v>
      </c>
      <c r="F49" s="12" t="s">
        <v>393</v>
      </c>
      <c r="G49" s="12" t="s">
        <v>393</v>
      </c>
      <c r="H49" s="12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13" t="s">
        <v>393</v>
      </c>
    </row>
    <row r="50" spans="1:13">
      <c r="A50" s="66" t="s">
        <v>483</v>
      </c>
      <c r="B50" s="12" t="s">
        <v>393</v>
      </c>
      <c r="C50" s="12" t="s">
        <v>393</v>
      </c>
      <c r="D50" s="12" t="s">
        <v>393</v>
      </c>
      <c r="E50" s="12" t="s">
        <v>393</v>
      </c>
      <c r="F50" s="12" t="s">
        <v>393</v>
      </c>
      <c r="G50" s="12" t="s">
        <v>393</v>
      </c>
      <c r="H50" s="12" t="s">
        <v>393</v>
      </c>
      <c r="I50" s="12" t="s">
        <v>393</v>
      </c>
      <c r="J50" s="12" t="s">
        <v>393</v>
      </c>
      <c r="K50" s="12" t="s">
        <v>393</v>
      </c>
      <c r="L50" s="12" t="s">
        <v>393</v>
      </c>
      <c r="M50" s="13" t="s">
        <v>393</v>
      </c>
    </row>
    <row r="51" spans="1:13">
      <c r="A51" s="76" t="s">
        <v>484</v>
      </c>
      <c r="B51" s="81" t="s">
        <v>393</v>
      </c>
      <c r="C51" s="81" t="s">
        <v>393</v>
      </c>
      <c r="D51" s="81" t="s">
        <v>393</v>
      </c>
      <c r="E51" s="81" t="s">
        <v>393</v>
      </c>
      <c r="F51" s="81" t="s">
        <v>393</v>
      </c>
      <c r="G51" s="81" t="s">
        <v>393</v>
      </c>
      <c r="H51" s="81" t="s">
        <v>393</v>
      </c>
      <c r="I51" s="81" t="s">
        <v>393</v>
      </c>
      <c r="J51" s="81" t="s">
        <v>393</v>
      </c>
      <c r="K51" s="81" t="s">
        <v>393</v>
      </c>
      <c r="L51" s="81" t="s">
        <v>393</v>
      </c>
      <c r="M51" s="82" t="s">
        <v>393</v>
      </c>
    </row>
    <row r="52" spans="1:13">
      <c r="A52" s="66"/>
      <c r="B52" s="85"/>
      <c r="C52" s="12"/>
      <c r="D52" s="12"/>
      <c r="E52" s="85"/>
      <c r="F52" s="12"/>
      <c r="G52" s="48"/>
      <c r="H52" s="85"/>
      <c r="I52" s="12"/>
      <c r="J52" s="48"/>
      <c r="K52" s="85"/>
      <c r="L52" s="48"/>
      <c r="M52" s="13"/>
    </row>
    <row r="53" spans="1:13">
      <c r="A53" s="76" t="s">
        <v>485</v>
      </c>
      <c r="B53" s="81" t="s">
        <v>393</v>
      </c>
      <c r="C53" s="81" t="s">
        <v>393</v>
      </c>
      <c r="D53" s="81" t="s">
        <v>393</v>
      </c>
      <c r="E53" s="81" t="s">
        <v>393</v>
      </c>
      <c r="F53" s="81" t="s">
        <v>393</v>
      </c>
      <c r="G53" s="81" t="s">
        <v>393</v>
      </c>
      <c r="H53" s="81" t="s">
        <v>393</v>
      </c>
      <c r="I53" s="81" t="s">
        <v>393</v>
      </c>
      <c r="J53" s="81" t="s">
        <v>393</v>
      </c>
      <c r="K53" s="81" t="s">
        <v>393</v>
      </c>
      <c r="L53" s="81" t="s">
        <v>393</v>
      </c>
      <c r="M53" s="82" t="s">
        <v>393</v>
      </c>
    </row>
    <row r="54" spans="1:13">
      <c r="A54" s="66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9"/>
    </row>
    <row r="55" spans="1:13">
      <c r="A55" s="66" t="s">
        <v>486</v>
      </c>
      <c r="B55" s="85" t="s">
        <v>393</v>
      </c>
      <c r="C55" s="12">
        <v>100</v>
      </c>
      <c r="D55" s="12">
        <v>100</v>
      </c>
      <c r="E55" s="85" t="s">
        <v>393</v>
      </c>
      <c r="F55" s="12">
        <v>80</v>
      </c>
      <c r="G55" s="48" t="s">
        <v>393</v>
      </c>
      <c r="H55" s="85" t="s">
        <v>393</v>
      </c>
      <c r="I55" s="12">
        <v>24000</v>
      </c>
      <c r="J55" s="48" t="s">
        <v>393</v>
      </c>
      <c r="K55" s="85">
        <v>1920</v>
      </c>
      <c r="L55" s="48" t="s">
        <v>393</v>
      </c>
      <c r="M55" s="13">
        <v>1920</v>
      </c>
    </row>
    <row r="56" spans="1:13">
      <c r="A56" s="66" t="s">
        <v>487</v>
      </c>
      <c r="B56" s="12" t="s">
        <v>393</v>
      </c>
      <c r="C56" s="12" t="s">
        <v>393</v>
      </c>
      <c r="D56" s="12" t="s">
        <v>393</v>
      </c>
      <c r="E56" s="12" t="s">
        <v>393</v>
      </c>
      <c r="F56" s="12" t="s">
        <v>393</v>
      </c>
      <c r="G56" s="12" t="s">
        <v>393</v>
      </c>
      <c r="H56" s="12" t="s">
        <v>393</v>
      </c>
      <c r="I56" s="12" t="s">
        <v>393</v>
      </c>
      <c r="J56" s="12" t="s">
        <v>393</v>
      </c>
      <c r="K56" s="12" t="s">
        <v>393</v>
      </c>
      <c r="L56" s="12" t="s">
        <v>393</v>
      </c>
      <c r="M56" s="13" t="s">
        <v>393</v>
      </c>
    </row>
    <row r="57" spans="1:13">
      <c r="A57" s="66" t="s">
        <v>488</v>
      </c>
      <c r="B57" s="12" t="s">
        <v>393</v>
      </c>
      <c r="C57" s="12" t="s">
        <v>393</v>
      </c>
      <c r="D57" s="12" t="s">
        <v>393</v>
      </c>
      <c r="E57" s="12" t="s">
        <v>393</v>
      </c>
      <c r="F57" s="12" t="s">
        <v>393</v>
      </c>
      <c r="G57" s="12" t="s">
        <v>393</v>
      </c>
      <c r="H57" s="12" t="s">
        <v>393</v>
      </c>
      <c r="I57" s="12" t="s">
        <v>393</v>
      </c>
      <c r="J57" s="12" t="s">
        <v>393</v>
      </c>
      <c r="K57" s="12" t="s">
        <v>393</v>
      </c>
      <c r="L57" s="12" t="s">
        <v>393</v>
      </c>
      <c r="M57" s="13" t="s">
        <v>393</v>
      </c>
    </row>
    <row r="58" spans="1:13">
      <c r="A58" s="66" t="s">
        <v>489</v>
      </c>
      <c r="B58" s="12" t="s">
        <v>393</v>
      </c>
      <c r="C58" s="12" t="s">
        <v>393</v>
      </c>
      <c r="D58" s="12" t="s">
        <v>393</v>
      </c>
      <c r="E58" s="12" t="s">
        <v>393</v>
      </c>
      <c r="F58" s="12" t="s">
        <v>393</v>
      </c>
      <c r="G58" s="12" t="s">
        <v>393</v>
      </c>
      <c r="H58" s="12" t="s">
        <v>393</v>
      </c>
      <c r="I58" s="12" t="s">
        <v>393</v>
      </c>
      <c r="J58" s="12" t="s">
        <v>393</v>
      </c>
      <c r="K58" s="12" t="s">
        <v>393</v>
      </c>
      <c r="L58" s="12" t="s">
        <v>393</v>
      </c>
      <c r="M58" s="13" t="s">
        <v>393</v>
      </c>
    </row>
    <row r="59" spans="1:13">
      <c r="A59" s="66" t="s">
        <v>490</v>
      </c>
      <c r="B59" s="12" t="s">
        <v>393</v>
      </c>
      <c r="C59" s="12" t="s">
        <v>393</v>
      </c>
      <c r="D59" s="12" t="s">
        <v>393</v>
      </c>
      <c r="E59" s="12" t="s">
        <v>393</v>
      </c>
      <c r="F59" s="12" t="s">
        <v>393</v>
      </c>
      <c r="G59" s="12" t="s">
        <v>393</v>
      </c>
      <c r="H59" s="12" t="s">
        <v>393</v>
      </c>
      <c r="I59" s="12" t="s">
        <v>393</v>
      </c>
      <c r="J59" s="12" t="s">
        <v>393</v>
      </c>
      <c r="K59" s="12" t="s">
        <v>393</v>
      </c>
      <c r="L59" s="12" t="s">
        <v>393</v>
      </c>
      <c r="M59" s="13" t="s">
        <v>393</v>
      </c>
    </row>
    <row r="60" spans="1:13">
      <c r="A60" s="76" t="s">
        <v>565</v>
      </c>
      <c r="B60" s="81" t="s">
        <v>393</v>
      </c>
      <c r="C60" s="81">
        <v>100</v>
      </c>
      <c r="D60" s="81">
        <v>100</v>
      </c>
      <c r="E60" s="81" t="s">
        <v>393</v>
      </c>
      <c r="F60" s="81">
        <v>80</v>
      </c>
      <c r="G60" s="81" t="s">
        <v>393</v>
      </c>
      <c r="H60" s="81" t="s">
        <v>393</v>
      </c>
      <c r="I60" s="81">
        <v>24000</v>
      </c>
      <c r="J60" s="81" t="s">
        <v>393</v>
      </c>
      <c r="K60" s="81">
        <v>1920</v>
      </c>
      <c r="L60" s="81" t="s">
        <v>393</v>
      </c>
      <c r="M60" s="82">
        <v>1920</v>
      </c>
    </row>
    <row r="61" spans="1:13">
      <c r="A61" s="66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3"/>
    </row>
    <row r="62" spans="1:13">
      <c r="A62" s="66" t="s">
        <v>492</v>
      </c>
      <c r="B62" s="12" t="s">
        <v>393</v>
      </c>
      <c r="C62" s="12">
        <v>93</v>
      </c>
      <c r="D62" s="12">
        <v>93</v>
      </c>
      <c r="E62" s="12" t="s">
        <v>393</v>
      </c>
      <c r="F62" s="12">
        <v>75</v>
      </c>
      <c r="G62" s="12">
        <v>500</v>
      </c>
      <c r="H62" s="12">
        <v>3500</v>
      </c>
      <c r="I62" s="12">
        <v>18100</v>
      </c>
      <c r="J62" s="12">
        <v>5</v>
      </c>
      <c r="K62" s="12">
        <v>1357</v>
      </c>
      <c r="L62" s="12">
        <v>3</v>
      </c>
      <c r="M62" s="13">
        <v>1360</v>
      </c>
    </row>
    <row r="63" spans="1:13">
      <c r="A63" s="66" t="s">
        <v>493</v>
      </c>
      <c r="B63" s="12">
        <v>13</v>
      </c>
      <c r="C63" s="12">
        <v>2</v>
      </c>
      <c r="D63" s="12">
        <v>15</v>
      </c>
      <c r="E63" s="12">
        <v>10</v>
      </c>
      <c r="F63" s="12">
        <v>2</v>
      </c>
      <c r="G63" s="12" t="s">
        <v>393</v>
      </c>
      <c r="H63" s="12">
        <v>2250</v>
      </c>
      <c r="I63" s="12">
        <v>9200</v>
      </c>
      <c r="J63" s="12" t="s">
        <v>393</v>
      </c>
      <c r="K63" s="12">
        <v>41</v>
      </c>
      <c r="L63" s="12" t="s">
        <v>393</v>
      </c>
      <c r="M63" s="13">
        <v>41</v>
      </c>
    </row>
    <row r="64" spans="1:13">
      <c r="A64" s="66" t="s">
        <v>494</v>
      </c>
      <c r="B64" s="12">
        <v>724</v>
      </c>
      <c r="C64" s="12">
        <v>3457</v>
      </c>
      <c r="D64" s="12">
        <v>4181</v>
      </c>
      <c r="E64" s="12">
        <v>605</v>
      </c>
      <c r="F64" s="12">
        <v>3141</v>
      </c>
      <c r="G64" s="12" t="s">
        <v>393</v>
      </c>
      <c r="H64" s="12">
        <v>915</v>
      </c>
      <c r="I64" s="12">
        <v>5930</v>
      </c>
      <c r="J64" s="12" t="s">
        <v>393</v>
      </c>
      <c r="K64" s="12">
        <v>19180</v>
      </c>
      <c r="L64" s="12" t="s">
        <v>393</v>
      </c>
      <c r="M64" s="13">
        <v>19180</v>
      </c>
    </row>
    <row r="65" spans="1:13">
      <c r="A65" s="76" t="s">
        <v>495</v>
      </c>
      <c r="B65" s="81">
        <v>737</v>
      </c>
      <c r="C65" s="81">
        <v>3552</v>
      </c>
      <c r="D65" s="81">
        <v>4289</v>
      </c>
      <c r="E65" s="81">
        <v>615</v>
      </c>
      <c r="F65" s="81">
        <v>3218</v>
      </c>
      <c r="G65" s="81">
        <v>500</v>
      </c>
      <c r="H65" s="81">
        <v>937</v>
      </c>
      <c r="I65" s="81">
        <v>6216</v>
      </c>
      <c r="J65" s="81">
        <v>5</v>
      </c>
      <c r="K65" s="81">
        <v>20578</v>
      </c>
      <c r="L65" s="81">
        <v>3</v>
      </c>
      <c r="M65" s="82">
        <v>20581</v>
      </c>
    </row>
    <row r="66" spans="1:13">
      <c r="A66" s="66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3"/>
    </row>
    <row r="67" spans="1:13">
      <c r="A67" s="76" t="s">
        <v>496</v>
      </c>
      <c r="B67" s="81" t="s">
        <v>393</v>
      </c>
      <c r="C67" s="81">
        <v>4832</v>
      </c>
      <c r="D67" s="81">
        <v>4832</v>
      </c>
      <c r="E67" s="81" t="s">
        <v>393</v>
      </c>
      <c r="F67" s="81">
        <v>4308</v>
      </c>
      <c r="G67" s="81" t="s">
        <v>393</v>
      </c>
      <c r="H67" s="81" t="s">
        <v>393</v>
      </c>
      <c r="I67" s="81">
        <v>28053</v>
      </c>
      <c r="J67" s="81" t="s">
        <v>393</v>
      </c>
      <c r="K67" s="81">
        <v>120852</v>
      </c>
      <c r="L67" s="81" t="s">
        <v>393</v>
      </c>
      <c r="M67" s="82">
        <v>120852</v>
      </c>
    </row>
    <row r="68" spans="1:13">
      <c r="A68" s="66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3"/>
    </row>
    <row r="69" spans="1:13">
      <c r="A69" s="66" t="s">
        <v>497</v>
      </c>
      <c r="B69" s="12" t="s">
        <v>393</v>
      </c>
      <c r="C69" s="12">
        <v>3990</v>
      </c>
      <c r="D69" s="12">
        <v>3990</v>
      </c>
      <c r="E69" s="12" t="s">
        <v>393</v>
      </c>
      <c r="F69" s="12">
        <v>3470</v>
      </c>
      <c r="G69" s="12" t="s">
        <v>393</v>
      </c>
      <c r="H69" s="12" t="s">
        <v>393</v>
      </c>
      <c r="I69" s="12">
        <v>19828</v>
      </c>
      <c r="J69" s="12" t="s">
        <v>393</v>
      </c>
      <c r="K69" s="12">
        <v>68802</v>
      </c>
      <c r="L69" s="12" t="s">
        <v>393</v>
      </c>
      <c r="M69" s="13">
        <v>68802</v>
      </c>
    </row>
    <row r="70" spans="1:13">
      <c r="A70" s="66" t="s">
        <v>498</v>
      </c>
      <c r="B70" s="12" t="s">
        <v>393</v>
      </c>
      <c r="C70" s="12">
        <v>631</v>
      </c>
      <c r="D70" s="12">
        <v>631</v>
      </c>
      <c r="E70" s="12" t="s">
        <v>393</v>
      </c>
      <c r="F70" s="12">
        <v>595</v>
      </c>
      <c r="G70" s="12" t="s">
        <v>393</v>
      </c>
      <c r="H70" s="12" t="s">
        <v>393</v>
      </c>
      <c r="I70" s="12">
        <v>15171</v>
      </c>
      <c r="J70" s="12" t="s">
        <v>393</v>
      </c>
      <c r="K70" s="12">
        <v>9027</v>
      </c>
      <c r="L70" s="12" t="s">
        <v>393</v>
      </c>
      <c r="M70" s="13">
        <v>9027</v>
      </c>
    </row>
    <row r="71" spans="1:13">
      <c r="A71" s="76" t="s">
        <v>499</v>
      </c>
      <c r="B71" s="81" t="s">
        <v>393</v>
      </c>
      <c r="C71" s="81">
        <v>4621</v>
      </c>
      <c r="D71" s="81">
        <v>4621</v>
      </c>
      <c r="E71" s="81" t="s">
        <v>393</v>
      </c>
      <c r="F71" s="81">
        <v>4065</v>
      </c>
      <c r="G71" s="81" t="s">
        <v>393</v>
      </c>
      <c r="H71" s="81" t="s">
        <v>393</v>
      </c>
      <c r="I71" s="81">
        <v>19146</v>
      </c>
      <c r="J71" s="81" t="s">
        <v>393</v>
      </c>
      <c r="K71" s="81">
        <v>77829</v>
      </c>
      <c r="L71" s="81" t="s">
        <v>393</v>
      </c>
      <c r="M71" s="82">
        <v>77829</v>
      </c>
    </row>
    <row r="72" spans="1:13">
      <c r="A72" s="66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3"/>
    </row>
    <row r="73" spans="1:13">
      <c r="A73" s="66" t="s">
        <v>500</v>
      </c>
      <c r="B73" s="12" t="s">
        <v>393</v>
      </c>
      <c r="C73" s="12">
        <v>5</v>
      </c>
      <c r="D73" s="12">
        <v>5</v>
      </c>
      <c r="E73" s="12" t="s">
        <v>393</v>
      </c>
      <c r="F73" s="12">
        <v>5</v>
      </c>
      <c r="G73" s="12" t="s">
        <v>393</v>
      </c>
      <c r="H73" s="12" t="s">
        <v>393</v>
      </c>
      <c r="I73" s="12">
        <v>6600</v>
      </c>
      <c r="J73" s="12" t="s">
        <v>393</v>
      </c>
      <c r="K73" s="12">
        <v>33</v>
      </c>
      <c r="L73" s="12" t="s">
        <v>393</v>
      </c>
      <c r="M73" s="13">
        <v>33</v>
      </c>
    </row>
    <row r="74" spans="1:13">
      <c r="A74" s="66" t="s">
        <v>501</v>
      </c>
      <c r="B74" s="12" t="s">
        <v>393</v>
      </c>
      <c r="C74" s="12">
        <v>3</v>
      </c>
      <c r="D74" s="12">
        <v>3</v>
      </c>
      <c r="E74" s="12" t="s">
        <v>393</v>
      </c>
      <c r="F74" s="12">
        <v>2</v>
      </c>
      <c r="G74" s="12" t="s">
        <v>393</v>
      </c>
      <c r="H74" s="12" t="s">
        <v>393</v>
      </c>
      <c r="I74" s="12">
        <v>700</v>
      </c>
      <c r="J74" s="12" t="s">
        <v>393</v>
      </c>
      <c r="K74" s="12">
        <v>2</v>
      </c>
      <c r="L74" s="12" t="s">
        <v>393</v>
      </c>
      <c r="M74" s="13">
        <v>2</v>
      </c>
    </row>
    <row r="75" spans="1:13">
      <c r="A75" s="66" t="s">
        <v>502</v>
      </c>
      <c r="B75" s="12">
        <v>2</v>
      </c>
      <c r="C75" s="12">
        <v>77</v>
      </c>
      <c r="D75" s="12">
        <v>79</v>
      </c>
      <c r="E75" s="12" t="s">
        <v>393</v>
      </c>
      <c r="F75" s="12">
        <v>71</v>
      </c>
      <c r="G75" s="12" t="s">
        <v>393</v>
      </c>
      <c r="H75" s="12" t="s">
        <v>393</v>
      </c>
      <c r="I75" s="12">
        <v>15000</v>
      </c>
      <c r="J75" s="12" t="s">
        <v>393</v>
      </c>
      <c r="K75" s="12">
        <v>1065</v>
      </c>
      <c r="L75" s="12" t="s">
        <v>393</v>
      </c>
      <c r="M75" s="13">
        <v>1065</v>
      </c>
    </row>
    <row r="76" spans="1:13">
      <c r="A76" s="66" t="s">
        <v>503</v>
      </c>
      <c r="B76" s="12" t="s">
        <v>393</v>
      </c>
      <c r="C76" s="12">
        <v>10</v>
      </c>
      <c r="D76" s="12">
        <v>10</v>
      </c>
      <c r="E76" s="12" t="s">
        <v>393</v>
      </c>
      <c r="F76" s="12">
        <v>6</v>
      </c>
      <c r="G76" s="12" t="s">
        <v>393</v>
      </c>
      <c r="H76" s="12" t="s">
        <v>393</v>
      </c>
      <c r="I76" s="12">
        <v>13633</v>
      </c>
      <c r="J76" s="12" t="s">
        <v>393</v>
      </c>
      <c r="K76" s="12">
        <v>82</v>
      </c>
      <c r="L76" s="12" t="s">
        <v>393</v>
      </c>
      <c r="M76" s="13">
        <v>82</v>
      </c>
    </row>
    <row r="77" spans="1:13">
      <c r="A77" s="66" t="s">
        <v>504</v>
      </c>
      <c r="B77" s="12" t="s">
        <v>393</v>
      </c>
      <c r="C77" s="12">
        <v>640</v>
      </c>
      <c r="D77" s="12">
        <v>640</v>
      </c>
      <c r="E77" s="12" t="s">
        <v>393</v>
      </c>
      <c r="F77" s="12">
        <v>609</v>
      </c>
      <c r="G77" s="12" t="s">
        <v>393</v>
      </c>
      <c r="H77" s="12" t="s">
        <v>393</v>
      </c>
      <c r="I77" s="12">
        <v>20755</v>
      </c>
      <c r="J77" s="12" t="s">
        <v>393</v>
      </c>
      <c r="K77" s="12">
        <v>12640</v>
      </c>
      <c r="L77" s="12" t="s">
        <v>393</v>
      </c>
      <c r="M77" s="13">
        <v>12640</v>
      </c>
    </row>
    <row r="78" spans="1:13">
      <c r="A78" s="66" t="s">
        <v>505</v>
      </c>
      <c r="B78" s="12" t="s">
        <v>393</v>
      </c>
      <c r="C78" s="12" t="s">
        <v>393</v>
      </c>
      <c r="D78" s="12" t="s">
        <v>393</v>
      </c>
      <c r="E78" s="12" t="s">
        <v>393</v>
      </c>
      <c r="F78" s="12" t="s">
        <v>393</v>
      </c>
      <c r="G78" s="12" t="s">
        <v>393</v>
      </c>
      <c r="H78" s="12" t="s">
        <v>393</v>
      </c>
      <c r="I78" s="12" t="s">
        <v>393</v>
      </c>
      <c r="J78" s="12" t="s">
        <v>393</v>
      </c>
      <c r="K78" s="12" t="s">
        <v>393</v>
      </c>
      <c r="L78" s="12" t="s">
        <v>393</v>
      </c>
      <c r="M78" s="13" t="s">
        <v>393</v>
      </c>
    </row>
    <row r="79" spans="1:13">
      <c r="A79" s="66" t="s">
        <v>506</v>
      </c>
      <c r="B79" s="12" t="s">
        <v>393</v>
      </c>
      <c r="C79" s="12" t="s">
        <v>393</v>
      </c>
      <c r="D79" s="12" t="s">
        <v>393</v>
      </c>
      <c r="E79" s="12" t="s">
        <v>393</v>
      </c>
      <c r="F79" s="12" t="s">
        <v>393</v>
      </c>
      <c r="G79" s="12" t="s">
        <v>393</v>
      </c>
      <c r="H79" s="12" t="s">
        <v>393</v>
      </c>
      <c r="I79" s="12" t="s">
        <v>393</v>
      </c>
      <c r="J79" s="12" t="s">
        <v>393</v>
      </c>
      <c r="K79" s="12" t="s">
        <v>393</v>
      </c>
      <c r="L79" s="12" t="s">
        <v>393</v>
      </c>
      <c r="M79" s="13" t="s">
        <v>393</v>
      </c>
    </row>
    <row r="80" spans="1:13">
      <c r="A80" s="66" t="s">
        <v>507</v>
      </c>
      <c r="B80" s="12">
        <v>60</v>
      </c>
      <c r="C80" s="12">
        <v>3346</v>
      </c>
      <c r="D80" s="12">
        <v>3406</v>
      </c>
      <c r="E80" s="12">
        <v>45</v>
      </c>
      <c r="F80" s="12">
        <v>3135</v>
      </c>
      <c r="G80" s="12" t="s">
        <v>393</v>
      </c>
      <c r="H80" s="12">
        <v>4800</v>
      </c>
      <c r="I80" s="12">
        <v>20050</v>
      </c>
      <c r="J80" s="12" t="s">
        <v>393</v>
      </c>
      <c r="K80" s="12">
        <v>63073</v>
      </c>
      <c r="L80" s="12" t="s">
        <v>393</v>
      </c>
      <c r="M80" s="13">
        <v>63073</v>
      </c>
    </row>
    <row r="81" spans="1:13">
      <c r="A81" s="76" t="s">
        <v>508</v>
      </c>
      <c r="B81" s="81">
        <v>62</v>
      </c>
      <c r="C81" s="81">
        <v>4081</v>
      </c>
      <c r="D81" s="81">
        <v>4143</v>
      </c>
      <c r="E81" s="81">
        <v>45</v>
      </c>
      <c r="F81" s="81">
        <v>3828</v>
      </c>
      <c r="G81" s="81" t="s">
        <v>393</v>
      </c>
      <c r="H81" s="81">
        <v>4800</v>
      </c>
      <c r="I81" s="81">
        <v>20031</v>
      </c>
      <c r="J81" s="81" t="s">
        <v>393</v>
      </c>
      <c r="K81" s="81">
        <v>76895</v>
      </c>
      <c r="L81" s="81" t="s">
        <v>393</v>
      </c>
      <c r="M81" s="82">
        <v>76895</v>
      </c>
    </row>
    <row r="82" spans="1:13">
      <c r="A82" s="66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3"/>
    </row>
    <row r="83" spans="1:13">
      <c r="A83" s="66" t="s">
        <v>509</v>
      </c>
      <c r="B83" s="12" t="s">
        <v>393</v>
      </c>
      <c r="C83" s="12" t="s">
        <v>393</v>
      </c>
      <c r="D83" s="12" t="s">
        <v>393</v>
      </c>
      <c r="E83" s="12" t="s">
        <v>393</v>
      </c>
      <c r="F83" s="12" t="s">
        <v>393</v>
      </c>
      <c r="G83" s="12" t="s">
        <v>393</v>
      </c>
      <c r="H83" s="12" t="s">
        <v>393</v>
      </c>
      <c r="I83" s="12" t="s">
        <v>393</v>
      </c>
      <c r="J83" s="12" t="s">
        <v>393</v>
      </c>
      <c r="K83" s="12" t="s">
        <v>393</v>
      </c>
      <c r="L83" s="12" t="s">
        <v>393</v>
      </c>
      <c r="M83" s="13" t="s">
        <v>393</v>
      </c>
    </row>
    <row r="84" spans="1:13">
      <c r="A84" s="66" t="s">
        <v>510</v>
      </c>
      <c r="B84" s="12" t="s">
        <v>393</v>
      </c>
      <c r="C84" s="12" t="s">
        <v>393</v>
      </c>
      <c r="D84" s="12" t="s">
        <v>393</v>
      </c>
      <c r="E84" s="12" t="s">
        <v>393</v>
      </c>
      <c r="F84" s="12" t="s">
        <v>393</v>
      </c>
      <c r="G84" s="12" t="s">
        <v>393</v>
      </c>
      <c r="H84" s="12" t="s">
        <v>393</v>
      </c>
      <c r="I84" s="12" t="s">
        <v>393</v>
      </c>
      <c r="J84" s="12" t="s">
        <v>393</v>
      </c>
      <c r="K84" s="12" t="s">
        <v>393</v>
      </c>
      <c r="L84" s="12" t="s">
        <v>393</v>
      </c>
      <c r="M84" s="13" t="s">
        <v>393</v>
      </c>
    </row>
    <row r="85" spans="1:13">
      <c r="A85" s="76" t="s">
        <v>511</v>
      </c>
      <c r="B85" s="81" t="s">
        <v>393</v>
      </c>
      <c r="C85" s="81" t="s">
        <v>393</v>
      </c>
      <c r="D85" s="81" t="s">
        <v>393</v>
      </c>
      <c r="E85" s="81" t="s">
        <v>393</v>
      </c>
      <c r="F85" s="81" t="s">
        <v>393</v>
      </c>
      <c r="G85" s="81" t="s">
        <v>393</v>
      </c>
      <c r="H85" s="81" t="s">
        <v>393</v>
      </c>
      <c r="I85" s="81" t="s">
        <v>393</v>
      </c>
      <c r="J85" s="81" t="s">
        <v>393</v>
      </c>
      <c r="K85" s="81" t="s">
        <v>393</v>
      </c>
      <c r="L85" s="81" t="s">
        <v>393</v>
      </c>
      <c r="M85" s="82" t="s">
        <v>393</v>
      </c>
    </row>
    <row r="86" spans="1:13">
      <c r="A86" s="66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3"/>
    </row>
    <row r="87" spans="1:13" ht="13.5" thickBot="1">
      <c r="A87" s="69" t="s">
        <v>512</v>
      </c>
      <c r="B87" s="205">
        <v>936</v>
      </c>
      <c r="C87" s="205">
        <v>34514</v>
      </c>
      <c r="D87" s="205">
        <v>35450</v>
      </c>
      <c r="E87" s="205">
        <v>770</v>
      </c>
      <c r="F87" s="205">
        <v>29082</v>
      </c>
      <c r="G87" s="205">
        <v>500</v>
      </c>
      <c r="H87" s="205">
        <v>3647</v>
      </c>
      <c r="I87" s="205">
        <v>21999</v>
      </c>
      <c r="J87" s="205">
        <v>5</v>
      </c>
      <c r="K87" s="205">
        <v>642570</v>
      </c>
      <c r="L87" s="205">
        <v>3</v>
      </c>
      <c r="M87" s="215">
        <v>642573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sheetPr codeName="Hoja77">
    <pageSetUpPr fitToPage="1"/>
  </sheetPr>
  <dimension ref="A1:F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5703125" style="37" customWidth="1"/>
    <col min="2" max="5" width="24.28515625" style="37" customWidth="1"/>
    <col min="6" max="16384" width="11.42578125" style="37"/>
  </cols>
  <sheetData>
    <row r="1" spans="1:5" s="27" customFormat="1" ht="18">
      <c r="A1" s="1526" t="s">
        <v>379</v>
      </c>
      <c r="B1" s="1526"/>
      <c r="C1" s="1526"/>
      <c r="D1" s="1526"/>
      <c r="E1" s="1526"/>
    </row>
    <row r="2" spans="1:5" s="28" customFormat="1" ht="14.25"/>
    <row r="3" spans="1:5" s="28" customFormat="1" ht="15" customHeight="1">
      <c r="A3" s="1545" t="s">
        <v>1251</v>
      </c>
      <c r="B3" s="1545"/>
      <c r="C3" s="1545"/>
      <c r="D3" s="1545"/>
      <c r="E3" s="1545"/>
    </row>
    <row r="4" spans="1:5" s="28" customFormat="1" ht="15" customHeight="1">
      <c r="A4" s="1545" t="s">
        <v>1460</v>
      </c>
      <c r="B4" s="1545"/>
      <c r="C4" s="1545"/>
      <c r="D4" s="1545"/>
      <c r="E4" s="1545"/>
    </row>
    <row r="5" spans="1:5" s="28" customFormat="1" ht="15.75" thickBot="1">
      <c r="A5" s="218"/>
      <c r="B5" s="219"/>
      <c r="C5" s="219"/>
      <c r="D5" s="219"/>
      <c r="E5" s="219"/>
    </row>
    <row r="6" spans="1:5" s="806" customFormat="1" ht="27" customHeight="1">
      <c r="A6" s="1143" t="s">
        <v>528</v>
      </c>
      <c r="B6" s="1769" t="s">
        <v>1252</v>
      </c>
      <c r="C6" s="1770"/>
      <c r="D6" s="1769" t="s">
        <v>1253</v>
      </c>
      <c r="E6" s="1771"/>
    </row>
    <row r="7" spans="1:5" s="806" customFormat="1" ht="27" customHeight="1">
      <c r="A7" s="1144" t="s">
        <v>530</v>
      </c>
      <c r="B7" s="1145" t="s">
        <v>373</v>
      </c>
      <c r="C7" s="1146" t="s">
        <v>1254</v>
      </c>
      <c r="D7" s="1145" t="s">
        <v>373</v>
      </c>
      <c r="E7" s="1147" t="s">
        <v>1254</v>
      </c>
    </row>
    <row r="8" spans="1:5" s="806" customFormat="1" ht="27" customHeight="1" thickBot="1">
      <c r="A8" s="1144" t="s">
        <v>531</v>
      </c>
      <c r="B8" s="1148" t="s">
        <v>383</v>
      </c>
      <c r="C8" s="1149" t="s">
        <v>526</v>
      </c>
      <c r="D8" s="1148" t="s">
        <v>383</v>
      </c>
      <c r="E8" s="1150" t="s">
        <v>526</v>
      </c>
    </row>
    <row r="9" spans="1:5" ht="19.5" customHeight="1">
      <c r="A9" s="75" t="s">
        <v>452</v>
      </c>
      <c r="B9" s="45">
        <v>563</v>
      </c>
      <c r="C9" s="45">
        <v>6009</v>
      </c>
      <c r="D9" s="45" t="s">
        <v>393</v>
      </c>
      <c r="E9" s="46" t="s">
        <v>393</v>
      </c>
    </row>
    <row r="10" spans="1:5">
      <c r="A10" s="66" t="s">
        <v>453</v>
      </c>
      <c r="B10" s="48">
        <v>184</v>
      </c>
      <c r="C10" s="48">
        <v>1023</v>
      </c>
      <c r="D10" s="48" t="s">
        <v>393</v>
      </c>
      <c r="E10" s="49" t="s">
        <v>393</v>
      </c>
    </row>
    <row r="11" spans="1:5">
      <c r="A11" s="66" t="s">
        <v>454</v>
      </c>
      <c r="B11" s="48">
        <v>180</v>
      </c>
      <c r="C11" s="48">
        <v>1937</v>
      </c>
      <c r="D11" s="48" t="s">
        <v>393</v>
      </c>
      <c r="E11" s="49" t="s">
        <v>393</v>
      </c>
    </row>
    <row r="12" spans="1:5">
      <c r="A12" s="66" t="s">
        <v>455</v>
      </c>
      <c r="B12" s="48">
        <v>200</v>
      </c>
      <c r="C12" s="48">
        <v>1692</v>
      </c>
      <c r="D12" s="48" t="s">
        <v>393</v>
      </c>
      <c r="E12" s="49" t="s">
        <v>393</v>
      </c>
    </row>
    <row r="13" spans="1:5">
      <c r="A13" s="76" t="s">
        <v>456</v>
      </c>
      <c r="B13" s="77">
        <v>1127</v>
      </c>
      <c r="C13" s="77">
        <v>10661</v>
      </c>
      <c r="D13" s="77" t="s">
        <v>393</v>
      </c>
      <c r="E13" s="78" t="s">
        <v>393</v>
      </c>
    </row>
    <row r="14" spans="1:5">
      <c r="A14" s="68"/>
      <c r="B14" s="73"/>
      <c r="C14" s="73"/>
      <c r="D14" s="73"/>
      <c r="E14" s="74"/>
    </row>
    <row r="15" spans="1:5">
      <c r="A15" s="76" t="s">
        <v>457</v>
      </c>
      <c r="B15" s="77" t="s">
        <v>393</v>
      </c>
      <c r="C15" s="77">
        <v>180</v>
      </c>
      <c r="D15" s="77" t="s">
        <v>393</v>
      </c>
      <c r="E15" s="78" t="s">
        <v>393</v>
      </c>
    </row>
    <row r="16" spans="1:5">
      <c r="A16" s="68"/>
      <c r="B16" s="73"/>
      <c r="C16" s="73"/>
      <c r="D16" s="73"/>
      <c r="E16" s="74"/>
    </row>
    <row r="17" spans="1:5">
      <c r="A17" s="76" t="s">
        <v>458</v>
      </c>
      <c r="B17" s="77" t="s">
        <v>393</v>
      </c>
      <c r="C17" s="77" t="s">
        <v>393</v>
      </c>
      <c r="D17" s="77" t="s">
        <v>393</v>
      </c>
      <c r="E17" s="78" t="s">
        <v>393</v>
      </c>
    </row>
    <row r="18" spans="1:5">
      <c r="A18" s="66"/>
      <c r="B18" s="48"/>
      <c r="C18" s="48"/>
      <c r="D18" s="48"/>
      <c r="E18" s="49"/>
    </row>
    <row r="19" spans="1:5">
      <c r="A19" s="66" t="s">
        <v>537</v>
      </c>
      <c r="B19" s="48">
        <v>1</v>
      </c>
      <c r="C19" s="48">
        <v>22</v>
      </c>
      <c r="D19" s="48" t="s">
        <v>393</v>
      </c>
      <c r="E19" s="49" t="s">
        <v>393</v>
      </c>
    </row>
    <row r="20" spans="1:5">
      <c r="A20" s="66" t="s">
        <v>460</v>
      </c>
      <c r="B20" s="48" t="s">
        <v>393</v>
      </c>
      <c r="C20" s="48">
        <v>54</v>
      </c>
      <c r="D20" s="48" t="s">
        <v>393</v>
      </c>
      <c r="E20" s="49" t="s">
        <v>393</v>
      </c>
    </row>
    <row r="21" spans="1:5">
      <c r="A21" s="66" t="s">
        <v>461</v>
      </c>
      <c r="B21" s="48">
        <v>9</v>
      </c>
      <c r="C21" s="48">
        <v>54</v>
      </c>
      <c r="D21" s="48" t="s">
        <v>393</v>
      </c>
      <c r="E21" s="49" t="s">
        <v>393</v>
      </c>
    </row>
    <row r="22" spans="1:5">
      <c r="A22" s="76" t="s">
        <v>589</v>
      </c>
      <c r="B22" s="77">
        <v>10</v>
      </c>
      <c r="C22" s="77">
        <v>130</v>
      </c>
      <c r="D22" s="77" t="s">
        <v>393</v>
      </c>
      <c r="E22" s="78" t="s">
        <v>393</v>
      </c>
    </row>
    <row r="23" spans="1:5">
      <c r="A23" s="68"/>
      <c r="B23" s="73"/>
      <c r="C23" s="73"/>
      <c r="D23" s="73"/>
      <c r="E23" s="74"/>
    </row>
    <row r="24" spans="1:5">
      <c r="A24" s="76" t="s">
        <v>463</v>
      </c>
      <c r="B24" s="77">
        <v>534</v>
      </c>
      <c r="C24" s="77">
        <v>17379</v>
      </c>
      <c r="D24" s="77">
        <v>89</v>
      </c>
      <c r="E24" s="78">
        <v>2256</v>
      </c>
    </row>
    <row r="25" spans="1:5">
      <c r="A25" s="68"/>
      <c r="B25" s="73"/>
      <c r="C25" s="73"/>
      <c r="D25" s="73"/>
      <c r="E25" s="74"/>
    </row>
    <row r="26" spans="1:5">
      <c r="A26" s="76" t="s">
        <v>464</v>
      </c>
      <c r="B26" s="77">
        <v>443</v>
      </c>
      <c r="C26" s="77">
        <v>11937</v>
      </c>
      <c r="D26" s="77">
        <v>109</v>
      </c>
      <c r="E26" s="78">
        <v>2286</v>
      </c>
    </row>
    <row r="27" spans="1:5">
      <c r="A27" s="66"/>
      <c r="B27" s="48"/>
      <c r="C27" s="48"/>
      <c r="D27" s="48"/>
      <c r="E27" s="49"/>
    </row>
    <row r="28" spans="1:5">
      <c r="A28" s="66" t="s">
        <v>465</v>
      </c>
      <c r="B28" s="48">
        <v>6257</v>
      </c>
      <c r="C28" s="48">
        <v>129006</v>
      </c>
      <c r="D28" s="85">
        <v>4841</v>
      </c>
      <c r="E28" s="128">
        <v>115466</v>
      </c>
    </row>
    <row r="29" spans="1:5">
      <c r="A29" s="66" t="s">
        <v>466</v>
      </c>
      <c r="B29" s="48">
        <v>1939</v>
      </c>
      <c r="C29" s="48">
        <v>24166</v>
      </c>
      <c r="D29" s="85">
        <v>10</v>
      </c>
      <c r="E29" s="128">
        <v>180</v>
      </c>
    </row>
    <row r="30" spans="1:5">
      <c r="A30" s="66" t="s">
        <v>467</v>
      </c>
      <c r="B30" s="48">
        <v>5029</v>
      </c>
      <c r="C30" s="48">
        <v>80383</v>
      </c>
      <c r="D30" s="85">
        <v>2434</v>
      </c>
      <c r="E30" s="128">
        <v>47038</v>
      </c>
    </row>
    <row r="31" spans="1:5">
      <c r="A31" s="76" t="s">
        <v>582</v>
      </c>
      <c r="B31" s="77">
        <v>13225</v>
      </c>
      <c r="C31" s="77">
        <v>233555</v>
      </c>
      <c r="D31" s="77">
        <v>7285</v>
      </c>
      <c r="E31" s="78">
        <v>162684</v>
      </c>
    </row>
    <row r="32" spans="1:5">
      <c r="A32" s="66"/>
      <c r="B32" s="48"/>
      <c r="C32" s="48"/>
      <c r="D32" s="48"/>
      <c r="E32" s="49"/>
    </row>
    <row r="33" spans="1:5">
      <c r="A33" s="66" t="s">
        <v>469</v>
      </c>
      <c r="B33" s="83">
        <v>586</v>
      </c>
      <c r="C33" s="83">
        <v>6746</v>
      </c>
      <c r="D33" s="85">
        <v>19</v>
      </c>
      <c r="E33" s="128">
        <v>161</v>
      </c>
    </row>
    <row r="34" spans="1:5">
      <c r="A34" s="66" t="s">
        <v>470</v>
      </c>
      <c r="B34" s="83">
        <v>129</v>
      </c>
      <c r="C34" s="83">
        <v>2295</v>
      </c>
      <c r="D34" s="85">
        <v>27</v>
      </c>
      <c r="E34" s="128">
        <v>525</v>
      </c>
    </row>
    <row r="35" spans="1:5">
      <c r="A35" s="66" t="s">
        <v>471</v>
      </c>
      <c r="B35" s="83">
        <v>10649</v>
      </c>
      <c r="C35" s="83">
        <v>192345</v>
      </c>
      <c r="D35" s="85">
        <v>9296</v>
      </c>
      <c r="E35" s="128">
        <v>167857</v>
      </c>
    </row>
    <row r="36" spans="1:5">
      <c r="A36" s="66" t="s">
        <v>472</v>
      </c>
      <c r="B36" s="83">
        <v>1845</v>
      </c>
      <c r="C36" s="83">
        <v>28150</v>
      </c>
      <c r="D36" s="85">
        <v>616</v>
      </c>
      <c r="E36" s="128">
        <v>8200</v>
      </c>
    </row>
    <row r="37" spans="1:5">
      <c r="A37" s="76" t="s">
        <v>473</v>
      </c>
      <c r="B37" s="77">
        <v>13209</v>
      </c>
      <c r="C37" s="77">
        <v>229536</v>
      </c>
      <c r="D37" s="77">
        <v>9958</v>
      </c>
      <c r="E37" s="78">
        <v>176743</v>
      </c>
    </row>
    <row r="38" spans="1:5">
      <c r="A38" s="68"/>
      <c r="B38" s="73"/>
      <c r="C38" s="73"/>
      <c r="D38" s="73"/>
      <c r="E38" s="74"/>
    </row>
    <row r="39" spans="1:5">
      <c r="A39" s="76" t="s">
        <v>474</v>
      </c>
      <c r="B39" s="77">
        <v>124</v>
      </c>
      <c r="C39" s="77">
        <v>1025</v>
      </c>
      <c r="D39" s="77">
        <v>24</v>
      </c>
      <c r="E39" s="78">
        <v>527</v>
      </c>
    </row>
    <row r="40" spans="1:5">
      <c r="A40" s="66"/>
      <c r="B40" s="48"/>
      <c r="C40" s="48"/>
      <c r="D40" s="48"/>
      <c r="E40" s="49"/>
    </row>
    <row r="41" spans="1:5">
      <c r="A41" s="66" t="s">
        <v>538</v>
      </c>
      <c r="B41" s="12">
        <v>25</v>
      </c>
      <c r="C41" s="12">
        <v>225</v>
      </c>
      <c r="D41" s="48" t="s">
        <v>393</v>
      </c>
      <c r="E41" s="49" t="s">
        <v>393</v>
      </c>
    </row>
    <row r="42" spans="1:5">
      <c r="A42" s="66" t="s">
        <v>476</v>
      </c>
      <c r="B42" s="48" t="s">
        <v>393</v>
      </c>
      <c r="C42" s="48" t="s">
        <v>393</v>
      </c>
      <c r="D42" s="48" t="s">
        <v>393</v>
      </c>
      <c r="E42" s="49" t="s">
        <v>393</v>
      </c>
    </row>
    <row r="43" spans="1:5">
      <c r="A43" s="66" t="s">
        <v>477</v>
      </c>
      <c r="B43" s="12">
        <v>5</v>
      </c>
      <c r="C43" s="12">
        <v>50</v>
      </c>
      <c r="D43" s="48" t="s">
        <v>393</v>
      </c>
      <c r="E43" s="49" t="s">
        <v>393</v>
      </c>
    </row>
    <row r="44" spans="1:5">
      <c r="A44" s="66" t="s">
        <v>478</v>
      </c>
      <c r="B44" s="12" t="s">
        <v>393</v>
      </c>
      <c r="C44" s="12" t="s">
        <v>393</v>
      </c>
      <c r="D44" s="48" t="s">
        <v>393</v>
      </c>
      <c r="E44" s="49" t="s">
        <v>393</v>
      </c>
    </row>
    <row r="45" spans="1:5">
      <c r="A45" s="66" t="s">
        <v>479</v>
      </c>
      <c r="B45" s="12">
        <v>5</v>
      </c>
      <c r="C45" s="12">
        <v>50</v>
      </c>
      <c r="D45" s="48" t="s">
        <v>393</v>
      </c>
      <c r="E45" s="49" t="s">
        <v>393</v>
      </c>
    </row>
    <row r="46" spans="1:5">
      <c r="A46" s="66" t="s">
        <v>480</v>
      </c>
      <c r="B46" s="12" t="s">
        <v>393</v>
      </c>
      <c r="C46" s="12" t="s">
        <v>393</v>
      </c>
      <c r="D46" s="48" t="s">
        <v>393</v>
      </c>
      <c r="E46" s="49" t="s">
        <v>393</v>
      </c>
    </row>
    <row r="47" spans="1:5">
      <c r="A47" s="66" t="s">
        <v>481</v>
      </c>
      <c r="B47" s="12" t="s">
        <v>393</v>
      </c>
      <c r="C47" s="12" t="s">
        <v>393</v>
      </c>
      <c r="D47" s="48" t="s">
        <v>393</v>
      </c>
      <c r="E47" s="49" t="s">
        <v>393</v>
      </c>
    </row>
    <row r="48" spans="1:5">
      <c r="A48" s="66" t="s">
        <v>482</v>
      </c>
      <c r="B48" s="12" t="s">
        <v>393</v>
      </c>
      <c r="C48" s="12" t="s">
        <v>393</v>
      </c>
      <c r="D48" s="48" t="s">
        <v>393</v>
      </c>
      <c r="E48" s="49" t="s">
        <v>393</v>
      </c>
    </row>
    <row r="49" spans="1:5">
      <c r="A49" s="66" t="s">
        <v>483</v>
      </c>
      <c r="B49" s="12">
        <v>27</v>
      </c>
      <c r="C49" s="12">
        <v>46</v>
      </c>
      <c r="D49" s="48" t="s">
        <v>393</v>
      </c>
      <c r="E49" s="49" t="s">
        <v>393</v>
      </c>
    </row>
    <row r="50" spans="1:5">
      <c r="A50" s="76" t="s">
        <v>590</v>
      </c>
      <c r="B50" s="77">
        <v>62</v>
      </c>
      <c r="C50" s="77">
        <v>371</v>
      </c>
      <c r="D50" s="77" t="s">
        <v>393</v>
      </c>
      <c r="E50" s="78" t="s">
        <v>393</v>
      </c>
    </row>
    <row r="51" spans="1:5">
      <c r="A51" s="66"/>
      <c r="B51" s="73"/>
      <c r="C51" s="73"/>
      <c r="D51" s="73"/>
      <c r="E51" s="74"/>
    </row>
    <row r="52" spans="1:5">
      <c r="A52" s="76" t="s">
        <v>485</v>
      </c>
      <c r="B52" s="77">
        <v>1</v>
      </c>
      <c r="C52" s="77">
        <v>18</v>
      </c>
      <c r="D52" s="77" t="s">
        <v>393</v>
      </c>
      <c r="E52" s="78" t="s">
        <v>393</v>
      </c>
    </row>
    <row r="53" spans="1:5">
      <c r="A53" s="66"/>
      <c r="B53" s="48"/>
      <c r="C53" s="48"/>
      <c r="D53" s="48"/>
      <c r="E53" s="49"/>
    </row>
    <row r="54" spans="1:5">
      <c r="A54" s="66" t="s">
        <v>486</v>
      </c>
      <c r="B54" s="48">
        <v>950</v>
      </c>
      <c r="C54" s="48">
        <v>26380</v>
      </c>
      <c r="D54" s="85">
        <v>100</v>
      </c>
      <c r="E54" s="128">
        <v>1920</v>
      </c>
    </row>
    <row r="55" spans="1:5">
      <c r="A55" s="66" t="s">
        <v>487</v>
      </c>
      <c r="B55" s="48">
        <v>40</v>
      </c>
      <c r="C55" s="48">
        <v>165</v>
      </c>
      <c r="D55" s="48" t="s">
        <v>393</v>
      </c>
      <c r="E55" s="49" t="s">
        <v>393</v>
      </c>
    </row>
    <row r="56" spans="1:5">
      <c r="A56" s="66" t="s">
        <v>488</v>
      </c>
      <c r="B56" s="48">
        <v>4</v>
      </c>
      <c r="C56" s="48">
        <v>47</v>
      </c>
      <c r="D56" s="48" t="s">
        <v>393</v>
      </c>
      <c r="E56" s="49" t="s">
        <v>393</v>
      </c>
    </row>
    <row r="57" spans="1:5">
      <c r="A57" s="66" t="s">
        <v>489</v>
      </c>
      <c r="B57" s="48" t="s">
        <v>393</v>
      </c>
      <c r="C57" s="48" t="s">
        <v>393</v>
      </c>
      <c r="D57" s="48" t="s">
        <v>393</v>
      </c>
      <c r="E57" s="49" t="s">
        <v>393</v>
      </c>
    </row>
    <row r="58" spans="1:5">
      <c r="A58" s="66" t="s">
        <v>490</v>
      </c>
      <c r="B58" s="48">
        <v>571</v>
      </c>
      <c r="C58" s="48">
        <v>2160</v>
      </c>
      <c r="D58" s="48" t="s">
        <v>393</v>
      </c>
      <c r="E58" s="49" t="s">
        <v>393</v>
      </c>
    </row>
    <row r="59" spans="1:5">
      <c r="A59" s="76" t="s">
        <v>539</v>
      </c>
      <c r="B59" s="77">
        <v>1565</v>
      </c>
      <c r="C59" s="77">
        <v>28752</v>
      </c>
      <c r="D59" s="77">
        <v>100</v>
      </c>
      <c r="E59" s="78">
        <v>1920</v>
      </c>
    </row>
    <row r="60" spans="1:5">
      <c r="A60" s="66"/>
      <c r="B60" s="48"/>
      <c r="C60" s="48"/>
      <c r="D60" s="48"/>
      <c r="E60" s="49"/>
    </row>
    <row r="61" spans="1:5">
      <c r="A61" s="66" t="s">
        <v>492</v>
      </c>
      <c r="B61" s="12">
        <v>424</v>
      </c>
      <c r="C61" s="12">
        <v>3280</v>
      </c>
      <c r="D61" s="85">
        <v>93</v>
      </c>
      <c r="E61" s="128">
        <v>1360</v>
      </c>
    </row>
    <row r="62" spans="1:5">
      <c r="A62" s="66" t="s">
        <v>493</v>
      </c>
      <c r="B62" s="12">
        <v>358</v>
      </c>
      <c r="C62" s="12">
        <v>1340</v>
      </c>
      <c r="D62" s="85">
        <v>15</v>
      </c>
      <c r="E62" s="128">
        <v>41</v>
      </c>
    </row>
    <row r="63" spans="1:5">
      <c r="A63" s="66" t="s">
        <v>494</v>
      </c>
      <c r="B63" s="12">
        <v>1304</v>
      </c>
      <c r="C63" s="12">
        <v>7760</v>
      </c>
      <c r="D63" s="85">
        <v>4181</v>
      </c>
      <c r="E63" s="128">
        <v>19180</v>
      </c>
    </row>
    <row r="64" spans="1:5">
      <c r="A64" s="76" t="s">
        <v>495</v>
      </c>
      <c r="B64" s="77">
        <v>2086</v>
      </c>
      <c r="C64" s="77">
        <v>12380</v>
      </c>
      <c r="D64" s="77">
        <v>4289</v>
      </c>
      <c r="E64" s="78">
        <v>20581</v>
      </c>
    </row>
    <row r="65" spans="1:5">
      <c r="A65" s="68"/>
      <c r="B65" s="73"/>
      <c r="C65" s="73"/>
      <c r="D65" s="73"/>
      <c r="E65" s="74"/>
    </row>
    <row r="66" spans="1:5">
      <c r="A66" s="76" t="s">
        <v>496</v>
      </c>
      <c r="B66" s="77">
        <v>9502</v>
      </c>
      <c r="C66" s="77">
        <v>232135</v>
      </c>
      <c r="D66" s="77">
        <v>4832</v>
      </c>
      <c r="E66" s="78">
        <v>120852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12">
        <v>3417</v>
      </c>
      <c r="C68" s="12">
        <v>68734</v>
      </c>
      <c r="D68" s="85">
        <v>3990</v>
      </c>
      <c r="E68" s="128">
        <v>68802</v>
      </c>
    </row>
    <row r="69" spans="1:5">
      <c r="A69" s="66" t="s">
        <v>498</v>
      </c>
      <c r="B69" s="12">
        <v>675</v>
      </c>
      <c r="C69" s="12">
        <v>9013</v>
      </c>
      <c r="D69" s="85">
        <v>631</v>
      </c>
      <c r="E69" s="128">
        <v>9027</v>
      </c>
    </row>
    <row r="70" spans="1:5">
      <c r="A70" s="76" t="s">
        <v>499</v>
      </c>
      <c r="B70" s="77">
        <v>4092</v>
      </c>
      <c r="C70" s="77">
        <v>77747</v>
      </c>
      <c r="D70" s="77">
        <v>4621</v>
      </c>
      <c r="E70" s="78">
        <v>77829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48">
        <v>40</v>
      </c>
      <c r="C72" s="48">
        <v>219</v>
      </c>
      <c r="D72" s="85">
        <v>5</v>
      </c>
      <c r="E72" s="128">
        <v>33</v>
      </c>
    </row>
    <row r="73" spans="1:5">
      <c r="A73" s="66" t="s">
        <v>501</v>
      </c>
      <c r="B73" s="48">
        <v>79</v>
      </c>
      <c r="C73" s="48">
        <v>148</v>
      </c>
      <c r="D73" s="48">
        <v>3</v>
      </c>
      <c r="E73" s="49">
        <v>2</v>
      </c>
    </row>
    <row r="74" spans="1:5">
      <c r="A74" s="66" t="s">
        <v>502</v>
      </c>
      <c r="B74" s="12">
        <v>446</v>
      </c>
      <c r="C74" s="12">
        <v>6075</v>
      </c>
      <c r="D74" s="85">
        <v>79</v>
      </c>
      <c r="E74" s="128">
        <v>1065</v>
      </c>
    </row>
    <row r="75" spans="1:5">
      <c r="A75" s="66" t="s">
        <v>503</v>
      </c>
      <c r="B75" s="48">
        <v>792</v>
      </c>
      <c r="C75" s="48">
        <v>10942</v>
      </c>
      <c r="D75" s="85">
        <v>10</v>
      </c>
      <c r="E75" s="128">
        <v>82</v>
      </c>
    </row>
    <row r="76" spans="1:5">
      <c r="A76" s="66" t="s">
        <v>504</v>
      </c>
      <c r="B76" s="48">
        <v>578</v>
      </c>
      <c r="C76" s="48">
        <v>10939</v>
      </c>
      <c r="D76" s="85">
        <v>640</v>
      </c>
      <c r="E76" s="128">
        <v>12640</v>
      </c>
    </row>
    <row r="77" spans="1:5">
      <c r="A77" s="66" t="s">
        <v>505</v>
      </c>
      <c r="B77" s="48">
        <v>228</v>
      </c>
      <c r="C77" s="48">
        <v>1270</v>
      </c>
      <c r="D77" s="48" t="s">
        <v>393</v>
      </c>
      <c r="E77" s="49" t="s">
        <v>393</v>
      </c>
    </row>
    <row r="78" spans="1:5">
      <c r="A78" s="66" t="s">
        <v>506</v>
      </c>
      <c r="B78" s="48">
        <v>128</v>
      </c>
      <c r="C78" s="48">
        <v>827</v>
      </c>
      <c r="D78" s="48" t="s">
        <v>393</v>
      </c>
      <c r="E78" s="49" t="s">
        <v>393</v>
      </c>
    </row>
    <row r="79" spans="1:5">
      <c r="A79" s="66" t="s">
        <v>507</v>
      </c>
      <c r="B79" s="12">
        <v>2359</v>
      </c>
      <c r="C79" s="12">
        <v>42941</v>
      </c>
      <c r="D79" s="85">
        <v>3406</v>
      </c>
      <c r="E79" s="128">
        <v>63073</v>
      </c>
    </row>
    <row r="80" spans="1:5">
      <c r="A80" s="76" t="s">
        <v>583</v>
      </c>
      <c r="B80" s="77">
        <v>4650</v>
      </c>
      <c r="C80" s="77">
        <v>73361</v>
      </c>
      <c r="D80" s="77">
        <v>4143</v>
      </c>
      <c r="E80" s="78">
        <v>76895</v>
      </c>
    </row>
    <row r="81" spans="1:6">
      <c r="A81" s="66"/>
      <c r="B81" s="48"/>
      <c r="C81" s="48"/>
      <c r="D81" s="48"/>
      <c r="E81" s="49"/>
      <c r="F81" s="47"/>
    </row>
    <row r="82" spans="1:6">
      <c r="A82" s="66" t="s">
        <v>509</v>
      </c>
      <c r="B82" s="48">
        <v>49</v>
      </c>
      <c r="C82" s="48">
        <v>893</v>
      </c>
      <c r="D82" s="48" t="s">
        <v>393</v>
      </c>
      <c r="E82" s="49" t="s">
        <v>393</v>
      </c>
    </row>
    <row r="83" spans="1:6">
      <c r="A83" s="66" t="s">
        <v>510</v>
      </c>
      <c r="B83" s="48">
        <v>67</v>
      </c>
      <c r="C83" s="48">
        <v>802</v>
      </c>
      <c r="D83" s="48" t="s">
        <v>393</v>
      </c>
      <c r="E83" s="49" t="s">
        <v>393</v>
      </c>
    </row>
    <row r="84" spans="1:6">
      <c r="A84" s="76" t="s">
        <v>511</v>
      </c>
      <c r="B84" s="77">
        <v>116</v>
      </c>
      <c r="C84" s="77">
        <v>1695</v>
      </c>
      <c r="D84" s="77" t="s">
        <v>393</v>
      </c>
      <c r="E84" s="78" t="s">
        <v>393</v>
      </c>
    </row>
    <row r="85" spans="1:6">
      <c r="A85" s="66"/>
      <c r="B85" s="48"/>
      <c r="C85" s="48"/>
      <c r="D85" s="48"/>
      <c r="E85" s="49"/>
    </row>
    <row r="86" spans="1:6" ht="13.5" thickBot="1">
      <c r="A86" s="69" t="s">
        <v>512</v>
      </c>
      <c r="B86" s="55">
        <v>50746</v>
      </c>
      <c r="C86" s="55">
        <v>930862</v>
      </c>
      <c r="D86" s="55">
        <v>35450</v>
      </c>
      <c r="E86" s="56">
        <v>642573</v>
      </c>
    </row>
    <row r="87" spans="1:6">
      <c r="A87" s="37" t="s">
        <v>1255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05"/>
  <dimension ref="A1:I4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42578125" style="37" customWidth="1"/>
    <col min="2" max="7" width="15.85546875" style="37" customWidth="1"/>
    <col min="8" max="8" width="13.140625" style="37" customWidth="1"/>
    <col min="9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9" s="28" customFormat="1" ht="12.75" customHeight="1"/>
    <row r="3" spans="1:9" s="28" customFormat="1" ht="27.75" customHeight="1">
      <c r="A3" s="1527" t="s">
        <v>1494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13.5" customHeight="1" thickBot="1">
      <c r="A4" s="5"/>
      <c r="B4" s="6"/>
      <c r="C4" s="6"/>
      <c r="D4" s="6"/>
      <c r="E4" s="6"/>
      <c r="F4" s="6"/>
      <c r="G4" s="6"/>
    </row>
    <row r="5" spans="1:9" ht="32.25" customHeight="1">
      <c r="A5" s="130" t="s">
        <v>528</v>
      </c>
      <c r="B5" s="1583" t="s">
        <v>373</v>
      </c>
      <c r="C5" s="1534"/>
      <c r="D5" s="1535"/>
      <c r="E5" s="1583" t="s">
        <v>380</v>
      </c>
      <c r="F5" s="1535"/>
      <c r="G5" s="732" t="s">
        <v>374</v>
      </c>
      <c r="H5" s="840"/>
    </row>
    <row r="6" spans="1:9" ht="22.5" customHeight="1">
      <c r="A6" s="729" t="s">
        <v>530</v>
      </c>
      <c r="B6" s="810" t="s">
        <v>383</v>
      </c>
      <c r="C6" s="808"/>
      <c r="D6" s="809"/>
      <c r="E6" s="810" t="s">
        <v>384</v>
      </c>
      <c r="F6" s="809"/>
      <c r="G6" s="799" t="s">
        <v>525</v>
      </c>
      <c r="H6" s="840"/>
    </row>
    <row r="7" spans="1:9" ht="30.7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73" t="s">
        <v>526</v>
      </c>
      <c r="H7" s="840"/>
    </row>
    <row r="8" spans="1:9" ht="24.75" customHeight="1">
      <c r="A8" s="75" t="s">
        <v>465</v>
      </c>
      <c r="B8" s="232">
        <v>80</v>
      </c>
      <c r="C8" s="45">
        <v>1248</v>
      </c>
      <c r="D8" s="45">
        <v>1328</v>
      </c>
      <c r="E8" s="232">
        <v>3200</v>
      </c>
      <c r="F8" s="126">
        <v>5500</v>
      </c>
      <c r="G8" s="46">
        <v>7120</v>
      </c>
      <c r="H8" s="841"/>
      <c r="I8" s="127"/>
    </row>
    <row r="9" spans="1:9">
      <c r="A9" s="66" t="s">
        <v>466</v>
      </c>
      <c r="B9" s="48">
        <v>23</v>
      </c>
      <c r="C9" s="48">
        <v>42</v>
      </c>
      <c r="D9" s="48">
        <v>65</v>
      </c>
      <c r="E9" s="12">
        <v>1086</v>
      </c>
      <c r="F9" s="12">
        <v>3792</v>
      </c>
      <c r="G9" s="49">
        <v>185</v>
      </c>
      <c r="H9" s="841"/>
      <c r="I9" s="127"/>
    </row>
    <row r="10" spans="1:9">
      <c r="A10" s="66" t="s">
        <v>467</v>
      </c>
      <c r="B10" s="48">
        <v>1</v>
      </c>
      <c r="C10" s="48">
        <v>293</v>
      </c>
      <c r="D10" s="48">
        <v>294</v>
      </c>
      <c r="E10" s="12">
        <v>2000</v>
      </c>
      <c r="F10" s="12">
        <v>4000</v>
      </c>
      <c r="G10" s="49">
        <v>1174</v>
      </c>
      <c r="H10" s="841"/>
      <c r="I10" s="127"/>
    </row>
    <row r="11" spans="1:9">
      <c r="A11" s="76" t="s">
        <v>582</v>
      </c>
      <c r="B11" s="77">
        <v>104</v>
      </c>
      <c r="C11" s="77">
        <v>1583</v>
      </c>
      <c r="D11" s="77">
        <v>1687</v>
      </c>
      <c r="E11" s="77">
        <v>2721</v>
      </c>
      <c r="F11" s="77">
        <v>5177</v>
      </c>
      <c r="G11" s="78">
        <v>8479</v>
      </c>
      <c r="H11" s="841"/>
      <c r="I11" s="127"/>
    </row>
    <row r="12" spans="1:9">
      <c r="A12" s="66"/>
      <c r="B12" s="48"/>
      <c r="C12" s="48"/>
      <c r="D12" s="48"/>
      <c r="E12" s="12"/>
      <c r="F12" s="12"/>
      <c r="G12" s="49"/>
      <c r="H12" s="841"/>
      <c r="I12" s="127"/>
    </row>
    <row r="13" spans="1:9">
      <c r="A13" s="66" t="s">
        <v>469</v>
      </c>
      <c r="B13" s="83">
        <v>5</v>
      </c>
      <c r="C13" s="83">
        <v>1</v>
      </c>
      <c r="D13" s="48">
        <v>6</v>
      </c>
      <c r="E13" s="83">
        <v>2200</v>
      </c>
      <c r="F13" s="83">
        <v>7000</v>
      </c>
      <c r="G13" s="13">
        <v>18</v>
      </c>
      <c r="H13" s="841"/>
      <c r="I13" s="127"/>
    </row>
    <row r="14" spans="1:9">
      <c r="A14" s="66" t="s">
        <v>470</v>
      </c>
      <c r="B14" s="83">
        <v>474</v>
      </c>
      <c r="C14" s="83">
        <v>108</v>
      </c>
      <c r="D14" s="48">
        <v>582</v>
      </c>
      <c r="E14" s="83">
        <v>2987</v>
      </c>
      <c r="F14" s="83">
        <v>5046</v>
      </c>
      <c r="G14" s="13">
        <v>1961</v>
      </c>
      <c r="H14" s="841"/>
      <c r="I14" s="127"/>
    </row>
    <row r="15" spans="1:9">
      <c r="A15" s="66" t="s">
        <v>471</v>
      </c>
      <c r="B15" s="83">
        <v>16</v>
      </c>
      <c r="C15" s="83">
        <v>52</v>
      </c>
      <c r="D15" s="48">
        <v>68</v>
      </c>
      <c r="E15" s="83">
        <v>2007</v>
      </c>
      <c r="F15" s="83">
        <v>4353</v>
      </c>
      <c r="G15" s="13">
        <v>258</v>
      </c>
      <c r="H15" s="841"/>
      <c r="I15" s="127"/>
    </row>
    <row r="16" spans="1:9">
      <c r="A16" s="66" t="s">
        <v>472</v>
      </c>
      <c r="B16" s="83" t="s">
        <v>393</v>
      </c>
      <c r="C16" s="83">
        <v>6</v>
      </c>
      <c r="D16" s="48">
        <v>6</v>
      </c>
      <c r="E16" s="83" t="s">
        <v>393</v>
      </c>
      <c r="F16" s="83">
        <v>2300</v>
      </c>
      <c r="G16" s="13">
        <v>14</v>
      </c>
      <c r="H16" s="841"/>
      <c r="I16" s="127"/>
    </row>
    <row r="17" spans="1:9">
      <c r="A17" s="76" t="s">
        <v>473</v>
      </c>
      <c r="B17" s="77">
        <v>495</v>
      </c>
      <c r="C17" s="77">
        <v>167</v>
      </c>
      <c r="D17" s="77">
        <v>662</v>
      </c>
      <c r="E17" s="77">
        <v>2947</v>
      </c>
      <c r="F17" s="77">
        <v>4743</v>
      </c>
      <c r="G17" s="78">
        <v>2251</v>
      </c>
      <c r="H17" s="841"/>
      <c r="I17" s="127"/>
    </row>
    <row r="18" spans="1:9">
      <c r="A18" s="68"/>
      <c r="B18" s="73"/>
      <c r="C18" s="73"/>
      <c r="D18" s="73"/>
      <c r="E18" s="79"/>
      <c r="F18" s="79"/>
      <c r="G18" s="74"/>
      <c r="H18" s="841"/>
      <c r="I18" s="127"/>
    </row>
    <row r="19" spans="1:9">
      <c r="A19" s="66" t="s">
        <v>538</v>
      </c>
      <c r="B19" s="12" t="s">
        <v>393</v>
      </c>
      <c r="C19" s="12">
        <v>5</v>
      </c>
      <c r="D19" s="48">
        <v>5</v>
      </c>
      <c r="E19" s="12" t="s">
        <v>393</v>
      </c>
      <c r="F19" s="12">
        <v>9990</v>
      </c>
      <c r="G19" s="13">
        <v>50</v>
      </c>
      <c r="H19" s="841"/>
      <c r="I19" s="127"/>
    </row>
    <row r="20" spans="1:9">
      <c r="A20" s="66" t="s">
        <v>479</v>
      </c>
      <c r="B20" s="12">
        <v>15</v>
      </c>
      <c r="C20" s="12">
        <v>99</v>
      </c>
      <c r="D20" s="48">
        <v>114</v>
      </c>
      <c r="E20" s="12">
        <v>6000</v>
      </c>
      <c r="F20" s="12">
        <v>7656</v>
      </c>
      <c r="G20" s="13">
        <v>848</v>
      </c>
      <c r="H20" s="841"/>
      <c r="I20" s="127"/>
    </row>
    <row r="21" spans="1:9">
      <c r="A21" s="66" t="s">
        <v>482</v>
      </c>
      <c r="B21" s="48">
        <v>9</v>
      </c>
      <c r="C21" s="12">
        <v>49</v>
      </c>
      <c r="D21" s="48">
        <v>58</v>
      </c>
      <c r="E21" s="48">
        <v>500</v>
      </c>
      <c r="F21" s="12">
        <v>6000</v>
      </c>
      <c r="G21" s="13">
        <v>298</v>
      </c>
      <c r="H21" s="841"/>
      <c r="I21" s="127"/>
    </row>
    <row r="22" spans="1:9">
      <c r="A22" s="66" t="s">
        <v>483</v>
      </c>
      <c r="B22" s="85">
        <v>8</v>
      </c>
      <c r="C22" s="12">
        <v>8</v>
      </c>
      <c r="D22" s="48">
        <v>16</v>
      </c>
      <c r="E22" s="85">
        <v>2300</v>
      </c>
      <c r="F22" s="12">
        <v>7500</v>
      </c>
      <c r="G22" s="13">
        <v>78</v>
      </c>
      <c r="H22" s="841"/>
      <c r="I22" s="127"/>
    </row>
    <row r="23" spans="1:9">
      <c r="A23" s="76" t="s">
        <v>590</v>
      </c>
      <c r="B23" s="77">
        <v>32</v>
      </c>
      <c r="C23" s="77">
        <v>161</v>
      </c>
      <c r="D23" s="77">
        <v>193</v>
      </c>
      <c r="E23" s="77">
        <v>3528</v>
      </c>
      <c r="F23" s="77">
        <v>7217</v>
      </c>
      <c r="G23" s="78">
        <v>1274</v>
      </c>
      <c r="H23" s="1283"/>
    </row>
    <row r="24" spans="1:9">
      <c r="A24" s="66"/>
      <c r="B24" s="12"/>
      <c r="C24" s="12"/>
      <c r="D24" s="48"/>
      <c r="E24" s="12"/>
      <c r="F24" s="12"/>
      <c r="G24" s="13"/>
      <c r="H24" s="841"/>
      <c r="I24" s="127"/>
    </row>
    <row r="25" spans="1:9">
      <c r="A25" s="76" t="s">
        <v>485</v>
      </c>
      <c r="B25" s="77">
        <v>2</v>
      </c>
      <c r="C25" s="77" t="s">
        <v>393</v>
      </c>
      <c r="D25" s="77">
        <v>2</v>
      </c>
      <c r="E25" s="77">
        <v>1820</v>
      </c>
      <c r="F25" s="77" t="s">
        <v>393</v>
      </c>
      <c r="G25" s="78">
        <v>4</v>
      </c>
      <c r="H25" s="1283"/>
    </row>
    <row r="26" spans="1:9">
      <c r="A26" s="66"/>
      <c r="B26" s="12"/>
      <c r="C26" s="12"/>
      <c r="D26" s="48"/>
      <c r="E26" s="12"/>
      <c r="F26" s="12"/>
      <c r="G26" s="13"/>
      <c r="H26" s="841"/>
      <c r="I26" s="127"/>
    </row>
    <row r="27" spans="1:9">
      <c r="A27" s="66" t="s">
        <v>486</v>
      </c>
      <c r="B27" s="48" t="s">
        <v>393</v>
      </c>
      <c r="C27" s="48">
        <v>25</v>
      </c>
      <c r="D27" s="48">
        <v>25</v>
      </c>
      <c r="E27" s="12" t="s">
        <v>393</v>
      </c>
      <c r="F27" s="12">
        <v>6000</v>
      </c>
      <c r="G27" s="49">
        <v>150</v>
      </c>
      <c r="H27" s="841"/>
      <c r="I27" s="127"/>
    </row>
    <row r="28" spans="1:9">
      <c r="A28" s="66" t="s">
        <v>487</v>
      </c>
      <c r="B28" s="48">
        <v>8</v>
      </c>
      <c r="C28" s="48" t="s">
        <v>393</v>
      </c>
      <c r="D28" s="48">
        <v>8</v>
      </c>
      <c r="E28" s="12">
        <v>1800</v>
      </c>
      <c r="F28" s="12" t="s">
        <v>393</v>
      </c>
      <c r="G28" s="49">
        <v>14</v>
      </c>
      <c r="H28" s="841"/>
      <c r="I28" s="127"/>
    </row>
    <row r="29" spans="1:9">
      <c r="A29" s="66" t="s">
        <v>489</v>
      </c>
      <c r="B29" s="48" t="s">
        <v>393</v>
      </c>
      <c r="C29" s="48">
        <v>24</v>
      </c>
      <c r="D29" s="48">
        <v>24</v>
      </c>
      <c r="E29" s="12" t="s">
        <v>393</v>
      </c>
      <c r="F29" s="12">
        <v>1500</v>
      </c>
      <c r="G29" s="49">
        <v>36</v>
      </c>
      <c r="H29" s="841"/>
      <c r="I29" s="127"/>
    </row>
    <row r="30" spans="1:9">
      <c r="A30" s="66" t="s">
        <v>490</v>
      </c>
      <c r="B30" s="85" t="s">
        <v>393</v>
      </c>
      <c r="C30" s="48">
        <v>34</v>
      </c>
      <c r="D30" s="48">
        <v>34</v>
      </c>
      <c r="E30" s="85" t="s">
        <v>393</v>
      </c>
      <c r="F30" s="12">
        <v>3100</v>
      </c>
      <c r="G30" s="49">
        <v>105</v>
      </c>
      <c r="H30" s="841"/>
      <c r="I30" s="127"/>
    </row>
    <row r="31" spans="1:9">
      <c r="A31" s="76" t="s">
        <v>539</v>
      </c>
      <c r="B31" s="77">
        <v>8</v>
      </c>
      <c r="C31" s="77">
        <v>83</v>
      </c>
      <c r="D31" s="77">
        <v>91</v>
      </c>
      <c r="E31" s="77">
        <v>1800</v>
      </c>
      <c r="F31" s="77">
        <v>3511</v>
      </c>
      <c r="G31" s="78">
        <v>305</v>
      </c>
      <c r="H31" s="1283"/>
    </row>
    <row r="32" spans="1:9">
      <c r="A32" s="66"/>
      <c r="B32" s="12"/>
      <c r="C32" s="12"/>
      <c r="D32" s="48"/>
      <c r="E32" s="12"/>
      <c r="F32" s="12"/>
      <c r="G32" s="13"/>
      <c r="H32" s="841"/>
      <c r="I32" s="127"/>
    </row>
    <row r="33" spans="1:9">
      <c r="A33" s="66" t="s">
        <v>492</v>
      </c>
      <c r="B33" s="48" t="s">
        <v>393</v>
      </c>
      <c r="C33" s="48">
        <v>11</v>
      </c>
      <c r="D33" s="48">
        <v>11</v>
      </c>
      <c r="E33" s="12" t="s">
        <v>393</v>
      </c>
      <c r="F33" s="12">
        <v>3500</v>
      </c>
      <c r="G33" s="49">
        <v>39</v>
      </c>
      <c r="H33" s="840"/>
    </row>
    <row r="34" spans="1:9">
      <c r="A34" s="66" t="s">
        <v>493</v>
      </c>
      <c r="B34" s="12">
        <v>19</v>
      </c>
      <c r="C34" s="12">
        <v>5</v>
      </c>
      <c r="D34" s="48">
        <v>24</v>
      </c>
      <c r="E34" s="12">
        <v>360</v>
      </c>
      <c r="F34" s="12">
        <v>5550</v>
      </c>
      <c r="G34" s="13">
        <v>35</v>
      </c>
      <c r="H34" s="840"/>
    </row>
    <row r="35" spans="1:9">
      <c r="A35" s="76" t="s">
        <v>495</v>
      </c>
      <c r="B35" s="77">
        <v>19</v>
      </c>
      <c r="C35" s="77">
        <v>16</v>
      </c>
      <c r="D35" s="77">
        <v>35</v>
      </c>
      <c r="E35" s="77">
        <v>360</v>
      </c>
      <c r="F35" s="77">
        <v>4141</v>
      </c>
      <c r="G35" s="78">
        <v>74</v>
      </c>
      <c r="H35" s="1283"/>
    </row>
    <row r="36" spans="1:9">
      <c r="A36" s="66"/>
      <c r="B36" s="12"/>
      <c r="C36" s="12"/>
      <c r="D36" s="48"/>
      <c r="E36" s="12"/>
      <c r="F36" s="12"/>
      <c r="G36" s="13"/>
      <c r="H36" s="841"/>
      <c r="I36" s="127"/>
    </row>
    <row r="37" spans="1:9">
      <c r="A37" s="76" t="s">
        <v>496</v>
      </c>
      <c r="B37" s="77">
        <v>5</v>
      </c>
      <c r="C37" s="77">
        <v>24</v>
      </c>
      <c r="D37" s="77">
        <v>29</v>
      </c>
      <c r="E37" s="77">
        <v>100</v>
      </c>
      <c r="F37" s="77">
        <v>8100</v>
      </c>
      <c r="G37" s="78">
        <v>195</v>
      </c>
      <c r="H37" s="1283"/>
    </row>
    <row r="38" spans="1:9">
      <c r="A38" s="66"/>
      <c r="B38" s="12"/>
      <c r="C38" s="12"/>
      <c r="D38" s="48"/>
      <c r="E38" s="12"/>
      <c r="F38" s="12"/>
      <c r="G38" s="13"/>
      <c r="H38" s="841"/>
      <c r="I38" s="127"/>
    </row>
    <row r="39" spans="1:9">
      <c r="A39" s="66" t="s">
        <v>500</v>
      </c>
      <c r="B39" s="48">
        <v>2</v>
      </c>
      <c r="C39" s="48">
        <v>2</v>
      </c>
      <c r="D39" s="48">
        <v>4</v>
      </c>
      <c r="E39" s="12" t="s">
        <v>393</v>
      </c>
      <c r="F39" s="12">
        <v>2500</v>
      </c>
      <c r="G39" s="49">
        <v>5</v>
      </c>
      <c r="H39" s="840"/>
    </row>
    <row r="40" spans="1:9">
      <c r="A40" s="66" t="s">
        <v>501</v>
      </c>
      <c r="B40" s="48">
        <v>2282</v>
      </c>
      <c r="C40" s="48">
        <v>1500</v>
      </c>
      <c r="D40" s="48">
        <v>3782</v>
      </c>
      <c r="E40" s="12">
        <v>6000</v>
      </c>
      <c r="F40" s="12">
        <v>9640</v>
      </c>
      <c r="G40" s="49">
        <v>28152</v>
      </c>
      <c r="H40" s="840"/>
    </row>
    <row r="41" spans="1:9">
      <c r="A41" s="66" t="s">
        <v>502</v>
      </c>
      <c r="B41" s="12">
        <v>5</v>
      </c>
      <c r="C41" s="12">
        <v>284</v>
      </c>
      <c r="D41" s="48">
        <v>289</v>
      </c>
      <c r="E41" s="12">
        <v>3500</v>
      </c>
      <c r="F41" s="12">
        <v>6500</v>
      </c>
      <c r="G41" s="13">
        <v>1864</v>
      </c>
      <c r="H41" s="840"/>
    </row>
    <row r="42" spans="1:9">
      <c r="A42" s="66" t="s">
        <v>503</v>
      </c>
      <c r="B42" s="48" t="s">
        <v>393</v>
      </c>
      <c r="C42" s="48">
        <v>100</v>
      </c>
      <c r="D42" s="48">
        <v>100</v>
      </c>
      <c r="E42" s="48" t="s">
        <v>393</v>
      </c>
      <c r="F42" s="12">
        <v>3297</v>
      </c>
      <c r="G42" s="49">
        <v>329</v>
      </c>
      <c r="H42" s="840"/>
    </row>
    <row r="43" spans="1:9">
      <c r="A43" s="66" t="s">
        <v>506</v>
      </c>
      <c r="B43" s="48">
        <v>7</v>
      </c>
      <c r="C43" s="48">
        <v>37</v>
      </c>
      <c r="D43" s="48">
        <v>44</v>
      </c>
      <c r="E43" s="12">
        <v>2000</v>
      </c>
      <c r="F43" s="12">
        <v>5800</v>
      </c>
      <c r="G43" s="49">
        <v>229</v>
      </c>
      <c r="H43" s="840"/>
    </row>
    <row r="44" spans="1:9">
      <c r="A44" s="66" t="s">
        <v>507</v>
      </c>
      <c r="B44" s="12">
        <v>64</v>
      </c>
      <c r="C44" s="12">
        <v>306</v>
      </c>
      <c r="D44" s="48">
        <v>370</v>
      </c>
      <c r="E44" s="12">
        <v>4500</v>
      </c>
      <c r="F44" s="12">
        <v>7500</v>
      </c>
      <c r="G44" s="13">
        <v>2583</v>
      </c>
      <c r="H44" s="840"/>
    </row>
    <row r="45" spans="1:9">
      <c r="A45" s="76" t="s">
        <v>583</v>
      </c>
      <c r="B45" s="77">
        <v>2360</v>
      </c>
      <c r="C45" s="77">
        <v>2229</v>
      </c>
      <c r="D45" s="77">
        <v>4589</v>
      </c>
      <c r="E45" s="77">
        <v>5937</v>
      </c>
      <c r="F45" s="77">
        <v>8591</v>
      </c>
      <c r="G45" s="78">
        <v>33162</v>
      </c>
      <c r="H45" s="840"/>
    </row>
    <row r="46" spans="1:9">
      <c r="A46" s="66"/>
      <c r="B46" s="48"/>
      <c r="C46" s="48"/>
      <c r="D46" s="48"/>
      <c r="E46" s="12"/>
      <c r="F46" s="12"/>
      <c r="G46" s="49"/>
      <c r="H46" s="840"/>
    </row>
    <row r="47" spans="1:9" ht="13.5" thickBot="1">
      <c r="A47" s="69" t="s">
        <v>512</v>
      </c>
      <c r="B47" s="55">
        <v>3025</v>
      </c>
      <c r="C47" s="55">
        <v>4263</v>
      </c>
      <c r="D47" s="55">
        <v>7288</v>
      </c>
      <c r="E47" s="55">
        <v>5253</v>
      </c>
      <c r="F47" s="55">
        <v>7002</v>
      </c>
      <c r="G47" s="56">
        <v>45744</v>
      </c>
      <c r="H47" s="842"/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>
  <sheetPr codeName="Hoja284">
    <pageSetUpPr fitToPage="1"/>
  </sheetPr>
  <dimension ref="A1:I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4.140625" style="149" customWidth="1"/>
    <col min="2" max="8" width="20" style="149" customWidth="1"/>
    <col min="9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9" s="3" customFormat="1" ht="15">
      <c r="A3" s="1590" t="s">
        <v>1313</v>
      </c>
      <c r="B3" s="1590"/>
      <c r="C3" s="1590"/>
      <c r="D3" s="1590"/>
      <c r="E3" s="1590"/>
      <c r="F3" s="1590"/>
      <c r="G3" s="1590"/>
      <c r="H3" s="1590"/>
    </row>
    <row r="4" spans="1:9" s="3" customFormat="1" ht="15">
      <c r="A4" s="1590" t="s">
        <v>1165</v>
      </c>
      <c r="B4" s="1590"/>
      <c r="C4" s="1590"/>
      <c r="D4" s="1590"/>
      <c r="E4" s="1590"/>
      <c r="F4" s="1590"/>
      <c r="G4" s="1590"/>
      <c r="H4" s="1590"/>
    </row>
    <row r="5" spans="1:9" s="3" customFormat="1" ht="15.75" thickBot="1">
      <c r="A5" s="5"/>
      <c r="B5" s="6"/>
      <c r="C5" s="6"/>
      <c r="D5" s="6"/>
      <c r="E5" s="6"/>
      <c r="F5" s="6"/>
      <c r="G5" s="6"/>
      <c r="H5" s="6"/>
    </row>
    <row r="6" spans="1:9" ht="21.75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9" ht="21.75" customHeigh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9" ht="21.75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377</v>
      </c>
      <c r="G8" s="782" t="s">
        <v>518</v>
      </c>
      <c r="H8" s="799" t="s">
        <v>378</v>
      </c>
    </row>
    <row r="9" spans="1:9" ht="21.75" customHeight="1" thickBot="1">
      <c r="A9" s="1675"/>
      <c r="B9" s="785" t="s">
        <v>376</v>
      </c>
      <c r="C9" s="785" t="s">
        <v>376</v>
      </c>
      <c r="D9" s="1541"/>
      <c r="E9" s="264" t="s">
        <v>517</v>
      </c>
      <c r="F9" s="750"/>
      <c r="G9" s="785" t="s">
        <v>519</v>
      </c>
      <c r="H9" s="1017"/>
    </row>
    <row r="10" spans="1:9" ht="18" customHeight="1">
      <c r="A10" s="605">
        <v>2004</v>
      </c>
      <c r="B10" s="1399">
        <v>19.57</v>
      </c>
      <c r="C10" s="1399">
        <v>18.194000000000003</v>
      </c>
      <c r="D10" s="1400">
        <v>723.81100000000004</v>
      </c>
      <c r="E10" s="1317">
        <v>80.043420907991631</v>
      </c>
      <c r="F10" s="1399">
        <v>145.631</v>
      </c>
      <c r="G10" s="1317">
        <v>66.239999999999995</v>
      </c>
      <c r="H10" s="1402">
        <v>96465.974399999992</v>
      </c>
      <c r="I10" s="606"/>
    </row>
    <row r="11" spans="1:9">
      <c r="A11" s="605">
        <v>2005</v>
      </c>
      <c r="B11" s="1399">
        <v>20.971</v>
      </c>
      <c r="C11" s="1399">
        <v>18.841999999999999</v>
      </c>
      <c r="D11" s="1400">
        <v>663.95</v>
      </c>
      <c r="E11" s="1317">
        <v>133.64398683791532</v>
      </c>
      <c r="F11" s="1399">
        <v>251.81200000000001</v>
      </c>
      <c r="G11" s="1317">
        <v>36.65</v>
      </c>
      <c r="H11" s="1402">
        <v>92289.097999999998</v>
      </c>
      <c r="I11" s="606"/>
    </row>
    <row r="12" spans="1:9">
      <c r="A12" s="605">
        <v>2006</v>
      </c>
      <c r="B12" s="1399">
        <v>20.52</v>
      </c>
      <c r="C12" s="1399">
        <v>18.911999999999999</v>
      </c>
      <c r="D12" s="1400">
        <v>651.87400000000002</v>
      </c>
      <c r="E12" s="1317">
        <v>94.492914551607456</v>
      </c>
      <c r="F12" s="1399">
        <v>178.70500000000001</v>
      </c>
      <c r="G12" s="1317">
        <v>57.58</v>
      </c>
      <c r="H12" s="1402">
        <v>102898.33899999999</v>
      </c>
      <c r="I12" s="606"/>
    </row>
    <row r="13" spans="1:9">
      <c r="A13" s="605">
        <v>2007</v>
      </c>
      <c r="B13" s="1399">
        <v>20.100999999999999</v>
      </c>
      <c r="C13" s="1399">
        <v>18.347999999999999</v>
      </c>
      <c r="D13" s="1400">
        <v>614.12699999999995</v>
      </c>
      <c r="E13" s="1317">
        <v>109.76237192064531</v>
      </c>
      <c r="F13" s="1399">
        <v>201.392</v>
      </c>
      <c r="G13" s="1317">
        <v>51.8</v>
      </c>
      <c r="H13" s="1402">
        <v>104321.05599999998</v>
      </c>
      <c r="I13" s="606"/>
    </row>
    <row r="14" spans="1:9">
      <c r="A14" s="605">
        <v>2008</v>
      </c>
      <c r="B14" s="1399">
        <v>18.695</v>
      </c>
      <c r="C14" s="1399">
        <v>16.960999999999999</v>
      </c>
      <c r="D14" s="1400">
        <v>627.78099999999995</v>
      </c>
      <c r="E14" s="1317">
        <v>117.29732916691233</v>
      </c>
      <c r="F14" s="1399">
        <v>198.94800000000001</v>
      </c>
      <c r="G14" s="1317">
        <v>52.01</v>
      </c>
      <c r="H14" s="1402">
        <v>103472.8548</v>
      </c>
      <c r="I14" s="606"/>
    </row>
    <row r="15" spans="1:9">
      <c r="A15" s="605">
        <v>2009</v>
      </c>
      <c r="B15" s="1399">
        <v>18.489000000000001</v>
      </c>
      <c r="C15" s="1399">
        <v>16.937999999999999</v>
      </c>
      <c r="D15" s="1400">
        <v>592.46699999999998</v>
      </c>
      <c r="E15" s="1317">
        <v>137.43062935411501</v>
      </c>
      <c r="F15" s="1399">
        <v>232.78</v>
      </c>
      <c r="G15" s="1317">
        <v>45.74</v>
      </c>
      <c r="H15" s="1402">
        <v>106473.572</v>
      </c>
      <c r="I15" s="606"/>
    </row>
    <row r="16" spans="1:9">
      <c r="A16" s="605">
        <v>2010</v>
      </c>
      <c r="B16" s="1399">
        <v>18.489000000000001</v>
      </c>
      <c r="C16" s="1399">
        <v>15.262</v>
      </c>
      <c r="D16" s="1400">
        <v>592.46699999999998</v>
      </c>
      <c r="E16" s="1317">
        <v>152.5226051631503</v>
      </c>
      <c r="F16" s="1399">
        <v>232.78</v>
      </c>
      <c r="G16" s="1317">
        <v>56.43</v>
      </c>
      <c r="H16" s="1402">
        <v>131357.75400000002</v>
      </c>
      <c r="I16" s="606"/>
    </row>
    <row r="17" spans="1:9">
      <c r="A17" s="605">
        <v>2011</v>
      </c>
      <c r="B17" s="1399">
        <v>17.085999999999999</v>
      </c>
      <c r="C17" s="1399">
        <v>15.512</v>
      </c>
      <c r="D17" s="1400">
        <v>572.94399999999996</v>
      </c>
      <c r="E17" s="1317">
        <v>148.8376740587932</v>
      </c>
      <c r="F17" s="1399">
        <v>230.87700000000001</v>
      </c>
      <c r="G17" s="1317">
        <v>47.13</v>
      </c>
      <c r="H17" s="1402">
        <v>108812.33010000002</v>
      </c>
      <c r="I17" s="606"/>
    </row>
    <row r="18" spans="1:9">
      <c r="A18" s="605">
        <v>2012</v>
      </c>
      <c r="B18" s="1399">
        <v>16.687000000000001</v>
      </c>
      <c r="C18" s="1399">
        <v>15.102</v>
      </c>
      <c r="D18" s="1400">
        <v>546.76400000000001</v>
      </c>
      <c r="E18" s="1317">
        <v>139.53516090584029</v>
      </c>
      <c r="F18" s="1399">
        <v>210.726</v>
      </c>
      <c r="G18" s="1317">
        <v>49.49</v>
      </c>
      <c r="H18" s="1402">
        <v>104288.29740000001</v>
      </c>
      <c r="I18" s="606"/>
    </row>
    <row r="19" spans="1:9">
      <c r="A19" s="15">
        <v>2013</v>
      </c>
      <c r="B19" s="1399">
        <v>16.614000000000001</v>
      </c>
      <c r="C19" s="1399">
        <v>14.769</v>
      </c>
      <c r="D19" s="1400">
        <v>539.08699999999999</v>
      </c>
      <c r="E19" s="1317">
        <v>116.69849008057417</v>
      </c>
      <c r="F19" s="1399">
        <v>172.352</v>
      </c>
      <c r="G19" s="1317">
        <v>67.319999999999993</v>
      </c>
      <c r="H19" s="1402">
        <v>116027.3664</v>
      </c>
      <c r="I19" s="606"/>
    </row>
    <row r="20" spans="1:9" ht="13.5" thickBot="1">
      <c r="A20" s="19">
        <v>2014</v>
      </c>
      <c r="B20" s="1459">
        <v>17.003</v>
      </c>
      <c r="C20" s="1459">
        <v>15.115</v>
      </c>
      <c r="D20" s="1460">
        <v>509.08600000000001</v>
      </c>
      <c r="E20" s="1338">
        <f>F20/C20*10</f>
        <v>154.03969566655638</v>
      </c>
      <c r="F20" s="1459">
        <v>232.83099999999999</v>
      </c>
      <c r="G20" s="1429">
        <v>47.77</v>
      </c>
      <c r="H20" s="1404">
        <v>111223.36870000001</v>
      </c>
      <c r="I20" s="606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>
  <sheetPr codeName="Hoja285">
    <pageSetUpPr fitToPage="1"/>
  </sheetPr>
  <dimension ref="A1:S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7109375" style="240" customWidth="1"/>
    <col min="2" max="13" width="16.140625" style="240" customWidth="1"/>
    <col min="14" max="16384" width="11.42578125" style="240"/>
  </cols>
  <sheetData>
    <row r="1" spans="1:18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1257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1451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4.2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8" ht="13.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ht="18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ht="24.7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541"/>
      <c r="L9" s="1541"/>
      <c r="M9" s="1544"/>
      <c r="P9" s="576"/>
      <c r="Q9" s="576"/>
    </row>
    <row r="10" spans="1:18" ht="24" customHeight="1">
      <c r="A10" s="75" t="s">
        <v>452</v>
      </c>
      <c r="B10" s="126">
        <v>234</v>
      </c>
      <c r="C10" s="126">
        <v>58</v>
      </c>
      <c r="D10" s="45">
        <v>292</v>
      </c>
      <c r="E10" s="126">
        <v>234</v>
      </c>
      <c r="F10" s="126">
        <v>58</v>
      </c>
      <c r="G10" s="126">
        <v>162177</v>
      </c>
      <c r="H10" s="126">
        <v>3240</v>
      </c>
      <c r="I10" s="126">
        <v>4500</v>
      </c>
      <c r="J10" s="126">
        <v>27</v>
      </c>
      <c r="K10" s="126">
        <v>1019</v>
      </c>
      <c r="L10" s="126">
        <v>4379</v>
      </c>
      <c r="M10" s="135">
        <v>5398</v>
      </c>
      <c r="N10" s="247"/>
      <c r="R10" s="305"/>
    </row>
    <row r="11" spans="1:18">
      <c r="A11" s="66" t="s">
        <v>453</v>
      </c>
      <c r="B11" s="12">
        <v>73</v>
      </c>
      <c r="C11" s="12">
        <v>18</v>
      </c>
      <c r="D11" s="12">
        <v>91</v>
      </c>
      <c r="E11" s="12">
        <v>73</v>
      </c>
      <c r="F11" s="12">
        <v>18</v>
      </c>
      <c r="G11" s="12">
        <v>27563</v>
      </c>
      <c r="H11" s="12">
        <v>3600</v>
      </c>
      <c r="I11" s="12">
        <v>4950</v>
      </c>
      <c r="J11" s="12">
        <v>10</v>
      </c>
      <c r="K11" s="12">
        <v>352</v>
      </c>
      <c r="L11" s="12">
        <v>276</v>
      </c>
      <c r="M11" s="13">
        <v>628</v>
      </c>
      <c r="N11" s="247"/>
      <c r="R11" s="305"/>
    </row>
    <row r="12" spans="1:18">
      <c r="A12" s="66" t="s">
        <v>454</v>
      </c>
      <c r="B12" s="85">
        <v>98</v>
      </c>
      <c r="C12" s="85">
        <v>24</v>
      </c>
      <c r="D12" s="85">
        <v>122</v>
      </c>
      <c r="E12" s="85">
        <v>98</v>
      </c>
      <c r="F12" s="85">
        <v>24</v>
      </c>
      <c r="G12" s="12">
        <v>50722</v>
      </c>
      <c r="H12" s="85">
        <v>3600</v>
      </c>
      <c r="I12" s="85">
        <v>4950</v>
      </c>
      <c r="J12" s="12">
        <v>27</v>
      </c>
      <c r="K12" s="12">
        <v>472</v>
      </c>
      <c r="L12" s="12">
        <v>1369</v>
      </c>
      <c r="M12" s="13">
        <v>1841</v>
      </c>
      <c r="N12" s="247"/>
      <c r="R12" s="305"/>
    </row>
    <row r="13" spans="1:18">
      <c r="A13" s="66" t="s">
        <v>455</v>
      </c>
      <c r="B13" s="12">
        <v>101</v>
      </c>
      <c r="C13" s="12">
        <v>25</v>
      </c>
      <c r="D13" s="12">
        <v>126</v>
      </c>
      <c r="E13" s="12">
        <v>101</v>
      </c>
      <c r="F13" s="12">
        <v>25</v>
      </c>
      <c r="G13" s="12">
        <v>53396</v>
      </c>
      <c r="H13" s="12">
        <v>3600</v>
      </c>
      <c r="I13" s="12">
        <v>4500</v>
      </c>
      <c r="J13" s="12">
        <v>10</v>
      </c>
      <c r="K13" s="12">
        <v>477</v>
      </c>
      <c r="L13" s="12">
        <v>533</v>
      </c>
      <c r="M13" s="13">
        <v>1010</v>
      </c>
      <c r="N13" s="247"/>
      <c r="R13" s="305"/>
    </row>
    <row r="14" spans="1:18">
      <c r="A14" s="76" t="s">
        <v>456</v>
      </c>
      <c r="B14" s="77">
        <v>506</v>
      </c>
      <c r="C14" s="77">
        <v>125</v>
      </c>
      <c r="D14" s="77">
        <v>631</v>
      </c>
      <c r="E14" s="77">
        <v>506</v>
      </c>
      <c r="F14" s="77">
        <v>125</v>
      </c>
      <c r="G14" s="77">
        <v>293858</v>
      </c>
      <c r="H14" s="81">
        <v>3434</v>
      </c>
      <c r="I14" s="81">
        <v>4651</v>
      </c>
      <c r="J14" s="81">
        <v>22</v>
      </c>
      <c r="K14" s="81">
        <v>2320</v>
      </c>
      <c r="L14" s="81">
        <v>6557</v>
      </c>
      <c r="M14" s="78">
        <v>8877</v>
      </c>
      <c r="N14" s="24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7"/>
      <c r="R15" s="305"/>
    </row>
    <row r="16" spans="1:18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>
        <v>40000</v>
      </c>
      <c r="H16" s="81" t="s">
        <v>393</v>
      </c>
      <c r="I16" s="81" t="s">
        <v>393</v>
      </c>
      <c r="J16" s="81">
        <v>6</v>
      </c>
      <c r="K16" s="81" t="s">
        <v>393</v>
      </c>
      <c r="L16" s="81">
        <v>240</v>
      </c>
      <c r="M16" s="78">
        <v>240</v>
      </c>
      <c r="N16" s="247"/>
      <c r="R16" s="305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47"/>
      <c r="R17" s="305"/>
    </row>
    <row r="18" spans="1:18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  <c r="N18" s="247"/>
      <c r="R18" s="305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47"/>
      <c r="R19" s="305"/>
    </row>
    <row r="20" spans="1:18">
      <c r="A20" s="66" t="s">
        <v>537</v>
      </c>
      <c r="B20" s="12">
        <v>1</v>
      </c>
      <c r="C20" s="12" t="s">
        <v>393</v>
      </c>
      <c r="D20" s="12">
        <v>1</v>
      </c>
      <c r="E20" s="12">
        <v>1</v>
      </c>
      <c r="F20" s="12" t="s">
        <v>393</v>
      </c>
      <c r="G20" s="12">
        <v>14890</v>
      </c>
      <c r="H20" s="12">
        <v>2250</v>
      </c>
      <c r="I20" s="12" t="s">
        <v>393</v>
      </c>
      <c r="J20" s="12">
        <v>12</v>
      </c>
      <c r="K20" s="12">
        <v>2</v>
      </c>
      <c r="L20" s="12">
        <v>179</v>
      </c>
      <c r="M20" s="13">
        <v>181</v>
      </c>
      <c r="N20" s="247"/>
      <c r="R20" s="305"/>
    </row>
    <row r="21" spans="1:18">
      <c r="A21" s="66" t="s">
        <v>460</v>
      </c>
      <c r="B21" s="12">
        <v>3</v>
      </c>
      <c r="C21" s="48" t="s">
        <v>393</v>
      </c>
      <c r="D21" s="12">
        <v>3</v>
      </c>
      <c r="E21" s="12">
        <v>3</v>
      </c>
      <c r="F21" s="48" t="s">
        <v>393</v>
      </c>
      <c r="G21" s="12">
        <v>10500</v>
      </c>
      <c r="H21" s="12">
        <v>2100</v>
      </c>
      <c r="I21" s="48" t="s">
        <v>393</v>
      </c>
      <c r="J21" s="12">
        <v>7</v>
      </c>
      <c r="K21" s="12">
        <v>6</v>
      </c>
      <c r="L21" s="12">
        <v>74</v>
      </c>
      <c r="M21" s="13">
        <v>80</v>
      </c>
      <c r="N21" s="247"/>
      <c r="R21" s="305"/>
    </row>
    <row r="22" spans="1:18">
      <c r="A22" s="66" t="s">
        <v>461</v>
      </c>
      <c r="B22" s="12">
        <v>5</v>
      </c>
      <c r="C22" s="12" t="s">
        <v>393</v>
      </c>
      <c r="D22" s="12">
        <v>5</v>
      </c>
      <c r="E22" s="12">
        <v>5</v>
      </c>
      <c r="F22" s="12" t="s">
        <v>393</v>
      </c>
      <c r="G22" s="12">
        <v>8152</v>
      </c>
      <c r="H22" s="12">
        <v>2000</v>
      </c>
      <c r="I22" s="12" t="s">
        <v>393</v>
      </c>
      <c r="J22" s="12">
        <v>6</v>
      </c>
      <c r="K22" s="12">
        <v>10</v>
      </c>
      <c r="L22" s="12">
        <v>49</v>
      </c>
      <c r="M22" s="13">
        <v>59</v>
      </c>
      <c r="N22" s="247"/>
      <c r="R22" s="305"/>
    </row>
    <row r="23" spans="1:18">
      <c r="A23" s="76" t="s">
        <v>462</v>
      </c>
      <c r="B23" s="77">
        <v>9</v>
      </c>
      <c r="C23" s="77" t="s">
        <v>393</v>
      </c>
      <c r="D23" s="77">
        <v>9</v>
      </c>
      <c r="E23" s="77">
        <v>9</v>
      </c>
      <c r="F23" s="77" t="s">
        <v>393</v>
      </c>
      <c r="G23" s="77">
        <v>33542</v>
      </c>
      <c r="H23" s="81">
        <v>2061</v>
      </c>
      <c r="I23" s="81" t="s">
        <v>393</v>
      </c>
      <c r="J23" s="81">
        <v>9</v>
      </c>
      <c r="K23" s="81">
        <v>18</v>
      </c>
      <c r="L23" s="81">
        <v>302</v>
      </c>
      <c r="M23" s="78">
        <v>320</v>
      </c>
      <c r="N23" s="247"/>
      <c r="R23" s="305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47"/>
      <c r="R24" s="305"/>
    </row>
    <row r="25" spans="1:18">
      <c r="A25" s="76" t="s">
        <v>463</v>
      </c>
      <c r="B25" s="77">
        <v>5</v>
      </c>
      <c r="C25" s="77">
        <v>98</v>
      </c>
      <c r="D25" s="77">
        <v>103</v>
      </c>
      <c r="E25" s="77">
        <v>5</v>
      </c>
      <c r="F25" s="77">
        <v>92</v>
      </c>
      <c r="G25" s="77">
        <v>4058</v>
      </c>
      <c r="H25" s="81">
        <v>1160</v>
      </c>
      <c r="I25" s="81">
        <v>3988</v>
      </c>
      <c r="J25" s="81">
        <v>5</v>
      </c>
      <c r="K25" s="81">
        <v>373</v>
      </c>
      <c r="L25" s="81">
        <v>20</v>
      </c>
      <c r="M25" s="78">
        <v>393</v>
      </c>
      <c r="N25" s="247"/>
      <c r="R25" s="305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47"/>
      <c r="R26" s="305"/>
    </row>
    <row r="27" spans="1:18">
      <c r="A27" s="76" t="s">
        <v>464</v>
      </c>
      <c r="B27" s="77">
        <v>9</v>
      </c>
      <c r="C27" s="77">
        <v>322</v>
      </c>
      <c r="D27" s="77">
        <v>331</v>
      </c>
      <c r="E27" s="77">
        <v>6</v>
      </c>
      <c r="F27" s="77">
        <v>261</v>
      </c>
      <c r="G27" s="77" t="s">
        <v>393</v>
      </c>
      <c r="H27" s="81">
        <v>3583</v>
      </c>
      <c r="I27" s="81">
        <v>7879</v>
      </c>
      <c r="J27" s="81" t="s">
        <v>393</v>
      </c>
      <c r="K27" s="81">
        <v>2078</v>
      </c>
      <c r="L27" s="81" t="s">
        <v>393</v>
      </c>
      <c r="M27" s="78">
        <v>2078</v>
      </c>
      <c r="N27" s="247"/>
      <c r="R27" s="305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7"/>
      <c r="R28" s="305"/>
    </row>
    <row r="29" spans="1:18">
      <c r="A29" s="66" t="s">
        <v>465</v>
      </c>
      <c r="B29" s="48" t="s">
        <v>393</v>
      </c>
      <c r="C29" s="48">
        <v>70</v>
      </c>
      <c r="D29" s="12">
        <v>70</v>
      </c>
      <c r="E29" s="48" t="s">
        <v>393</v>
      </c>
      <c r="F29" s="48">
        <v>61</v>
      </c>
      <c r="G29" s="48" t="s">
        <v>393</v>
      </c>
      <c r="H29" s="85" t="s">
        <v>393</v>
      </c>
      <c r="I29" s="12">
        <v>7443</v>
      </c>
      <c r="J29" s="48" t="s">
        <v>393</v>
      </c>
      <c r="K29" s="85">
        <v>454</v>
      </c>
      <c r="L29" s="48" t="s">
        <v>393</v>
      </c>
      <c r="M29" s="49">
        <v>454</v>
      </c>
      <c r="N29" s="247"/>
      <c r="R29" s="305"/>
    </row>
    <row r="30" spans="1:18" s="347" customFormat="1">
      <c r="A30" s="66" t="s">
        <v>466</v>
      </c>
      <c r="B30" s="85">
        <v>4</v>
      </c>
      <c r="C30" s="12">
        <v>49</v>
      </c>
      <c r="D30" s="12">
        <v>53</v>
      </c>
      <c r="E30" s="85">
        <v>4</v>
      </c>
      <c r="F30" s="12">
        <v>47</v>
      </c>
      <c r="G30" s="12" t="s">
        <v>393</v>
      </c>
      <c r="H30" s="85">
        <v>8000</v>
      </c>
      <c r="I30" s="12">
        <v>15545</v>
      </c>
      <c r="J30" s="12" t="s">
        <v>393</v>
      </c>
      <c r="K30" s="12">
        <v>762</v>
      </c>
      <c r="L30" s="12" t="s">
        <v>393</v>
      </c>
      <c r="M30" s="13">
        <v>762</v>
      </c>
      <c r="N30" s="584"/>
      <c r="R30" s="581"/>
    </row>
    <row r="31" spans="1:18">
      <c r="A31" s="66" t="s">
        <v>467</v>
      </c>
      <c r="B31" s="85">
        <v>157</v>
      </c>
      <c r="C31" s="12">
        <v>777</v>
      </c>
      <c r="D31" s="12">
        <v>934</v>
      </c>
      <c r="E31" s="85">
        <v>135</v>
      </c>
      <c r="F31" s="12">
        <v>740</v>
      </c>
      <c r="G31" s="48" t="s">
        <v>393</v>
      </c>
      <c r="H31" s="85">
        <v>2070</v>
      </c>
      <c r="I31" s="12">
        <v>7699</v>
      </c>
      <c r="J31" s="48" t="s">
        <v>393</v>
      </c>
      <c r="K31" s="85">
        <v>5977</v>
      </c>
      <c r="L31" s="48" t="s">
        <v>393</v>
      </c>
      <c r="M31" s="13">
        <v>5977</v>
      </c>
      <c r="N31" s="247"/>
      <c r="R31" s="305"/>
    </row>
    <row r="32" spans="1:18">
      <c r="A32" s="76" t="s">
        <v>468</v>
      </c>
      <c r="B32" s="77">
        <v>161</v>
      </c>
      <c r="C32" s="77">
        <v>896</v>
      </c>
      <c r="D32" s="77">
        <v>1057</v>
      </c>
      <c r="E32" s="77">
        <v>139</v>
      </c>
      <c r="F32" s="77">
        <v>848</v>
      </c>
      <c r="G32" s="77" t="s">
        <v>393</v>
      </c>
      <c r="H32" s="81">
        <v>2241</v>
      </c>
      <c r="I32" s="81">
        <v>8115</v>
      </c>
      <c r="J32" s="81" t="s">
        <v>393</v>
      </c>
      <c r="K32" s="81">
        <v>7193</v>
      </c>
      <c r="L32" s="81" t="s">
        <v>393</v>
      </c>
      <c r="M32" s="78">
        <v>7193</v>
      </c>
      <c r="N32" s="247"/>
      <c r="R32" s="305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47"/>
      <c r="R33" s="305"/>
    </row>
    <row r="34" spans="1:18">
      <c r="A34" s="66" t="s">
        <v>469</v>
      </c>
      <c r="B34" s="83">
        <v>18</v>
      </c>
      <c r="C34" s="83">
        <v>65</v>
      </c>
      <c r="D34" s="12">
        <v>83</v>
      </c>
      <c r="E34" s="83">
        <v>18</v>
      </c>
      <c r="F34" s="83">
        <v>62</v>
      </c>
      <c r="G34" s="12" t="s">
        <v>393</v>
      </c>
      <c r="H34" s="83">
        <v>7339</v>
      </c>
      <c r="I34" s="83">
        <v>9300</v>
      </c>
      <c r="J34" s="83" t="s">
        <v>393</v>
      </c>
      <c r="K34" s="83">
        <v>709</v>
      </c>
      <c r="L34" s="83" t="s">
        <v>393</v>
      </c>
      <c r="M34" s="84">
        <v>709</v>
      </c>
      <c r="N34" s="247"/>
      <c r="R34" s="305"/>
    </row>
    <row r="35" spans="1:18">
      <c r="A35" s="66" t="s">
        <v>470</v>
      </c>
      <c r="B35" s="83">
        <v>1</v>
      </c>
      <c r="C35" s="83">
        <v>11</v>
      </c>
      <c r="D35" s="12">
        <v>12</v>
      </c>
      <c r="E35" s="83">
        <v>1</v>
      </c>
      <c r="F35" s="83">
        <v>11</v>
      </c>
      <c r="G35" s="12" t="s">
        <v>393</v>
      </c>
      <c r="H35" s="83">
        <v>5500</v>
      </c>
      <c r="I35" s="83">
        <v>9682</v>
      </c>
      <c r="J35" s="83" t="s">
        <v>393</v>
      </c>
      <c r="K35" s="83">
        <v>112</v>
      </c>
      <c r="L35" s="83" t="s">
        <v>393</v>
      </c>
      <c r="M35" s="13">
        <v>112</v>
      </c>
      <c r="N35" s="247"/>
      <c r="R35" s="305"/>
    </row>
    <row r="36" spans="1:18">
      <c r="A36" s="66" t="s">
        <v>471</v>
      </c>
      <c r="B36" s="83">
        <v>1</v>
      </c>
      <c r="C36" s="83">
        <v>269</v>
      </c>
      <c r="D36" s="12">
        <v>270</v>
      </c>
      <c r="E36" s="83">
        <v>1</v>
      </c>
      <c r="F36" s="83">
        <v>224</v>
      </c>
      <c r="G36" s="12" t="s">
        <v>393</v>
      </c>
      <c r="H36" s="83">
        <v>6030</v>
      </c>
      <c r="I36" s="83">
        <v>10382</v>
      </c>
      <c r="J36" s="83" t="s">
        <v>393</v>
      </c>
      <c r="K36" s="83">
        <v>2332</v>
      </c>
      <c r="L36" s="83" t="s">
        <v>393</v>
      </c>
      <c r="M36" s="13">
        <v>2332</v>
      </c>
      <c r="N36" s="247"/>
      <c r="R36" s="305"/>
    </row>
    <row r="37" spans="1:18">
      <c r="A37" s="66" t="s">
        <v>472</v>
      </c>
      <c r="B37" s="83" t="s">
        <v>393</v>
      </c>
      <c r="C37" s="83">
        <v>97</v>
      </c>
      <c r="D37" s="12">
        <v>97</v>
      </c>
      <c r="E37" s="83" t="s">
        <v>393</v>
      </c>
      <c r="F37" s="83">
        <v>87</v>
      </c>
      <c r="G37" s="12" t="s">
        <v>393</v>
      </c>
      <c r="H37" s="83" t="s">
        <v>393</v>
      </c>
      <c r="I37" s="83">
        <v>9000</v>
      </c>
      <c r="J37" s="83" t="s">
        <v>393</v>
      </c>
      <c r="K37" s="83">
        <v>783</v>
      </c>
      <c r="L37" s="83" t="s">
        <v>393</v>
      </c>
      <c r="M37" s="13">
        <v>783</v>
      </c>
      <c r="N37" s="247"/>
      <c r="R37" s="305"/>
    </row>
    <row r="38" spans="1:18">
      <c r="A38" s="76" t="s">
        <v>473</v>
      </c>
      <c r="B38" s="77">
        <v>20</v>
      </c>
      <c r="C38" s="77">
        <v>442</v>
      </c>
      <c r="D38" s="77">
        <v>462</v>
      </c>
      <c r="E38" s="77">
        <v>20</v>
      </c>
      <c r="F38" s="77">
        <v>384</v>
      </c>
      <c r="G38" s="77" t="s">
        <v>393</v>
      </c>
      <c r="H38" s="81">
        <v>7182</v>
      </c>
      <c r="I38" s="81">
        <v>9874</v>
      </c>
      <c r="J38" s="81" t="s">
        <v>393</v>
      </c>
      <c r="K38" s="81">
        <v>3936</v>
      </c>
      <c r="L38" s="81" t="s">
        <v>393</v>
      </c>
      <c r="M38" s="78">
        <v>3936</v>
      </c>
      <c r="N38" s="247"/>
      <c r="R38" s="305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47"/>
      <c r="R39" s="305"/>
    </row>
    <row r="40" spans="1:18">
      <c r="A40" s="76" t="s">
        <v>474</v>
      </c>
      <c r="B40" s="77">
        <v>65</v>
      </c>
      <c r="C40" s="77">
        <v>69</v>
      </c>
      <c r="D40" s="77">
        <v>134</v>
      </c>
      <c r="E40" s="77" t="s">
        <v>393</v>
      </c>
      <c r="F40" s="77">
        <v>35</v>
      </c>
      <c r="G40" s="77" t="s">
        <v>393</v>
      </c>
      <c r="H40" s="81" t="s">
        <v>393</v>
      </c>
      <c r="I40" s="81">
        <v>10550</v>
      </c>
      <c r="J40" s="81" t="s">
        <v>393</v>
      </c>
      <c r="K40" s="81">
        <v>369</v>
      </c>
      <c r="L40" s="81" t="s">
        <v>393</v>
      </c>
      <c r="M40" s="78">
        <v>369</v>
      </c>
      <c r="N40" s="247"/>
      <c r="R40" s="305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47"/>
      <c r="R41" s="305"/>
    </row>
    <row r="42" spans="1:18">
      <c r="A42" s="66" t="s">
        <v>538</v>
      </c>
      <c r="B42" s="48" t="s">
        <v>393</v>
      </c>
      <c r="C42" s="12">
        <v>4</v>
      </c>
      <c r="D42" s="12">
        <v>4</v>
      </c>
      <c r="E42" s="48" t="s">
        <v>393</v>
      </c>
      <c r="F42" s="12">
        <v>4</v>
      </c>
      <c r="G42" s="12">
        <v>3847</v>
      </c>
      <c r="H42" s="48" t="s">
        <v>393</v>
      </c>
      <c r="I42" s="12">
        <v>5750</v>
      </c>
      <c r="J42" s="12">
        <v>16</v>
      </c>
      <c r="K42" s="12">
        <v>23</v>
      </c>
      <c r="L42" s="12">
        <v>62</v>
      </c>
      <c r="M42" s="13">
        <v>85</v>
      </c>
      <c r="N42" s="247"/>
      <c r="R42" s="305"/>
    </row>
    <row r="43" spans="1:18">
      <c r="A43" s="66" t="s">
        <v>476</v>
      </c>
      <c r="B43" s="12">
        <v>42</v>
      </c>
      <c r="C43" s="12">
        <v>2</v>
      </c>
      <c r="D43" s="12">
        <v>44</v>
      </c>
      <c r="E43" s="12">
        <v>36</v>
      </c>
      <c r="F43" s="12">
        <v>2</v>
      </c>
      <c r="G43" s="12">
        <v>19967</v>
      </c>
      <c r="H43" s="12">
        <v>4188</v>
      </c>
      <c r="I43" s="12">
        <v>4890</v>
      </c>
      <c r="J43" s="12">
        <v>17</v>
      </c>
      <c r="K43" s="12">
        <v>161</v>
      </c>
      <c r="L43" s="12">
        <v>339</v>
      </c>
      <c r="M43" s="13">
        <v>500</v>
      </c>
      <c r="N43" s="247"/>
      <c r="R43" s="305"/>
    </row>
    <row r="44" spans="1:18">
      <c r="A44" s="66" t="s">
        <v>477</v>
      </c>
      <c r="B44" s="12">
        <v>1</v>
      </c>
      <c r="C44" s="12">
        <v>12</v>
      </c>
      <c r="D44" s="12">
        <v>13</v>
      </c>
      <c r="E44" s="12">
        <v>1</v>
      </c>
      <c r="F44" s="12">
        <v>12</v>
      </c>
      <c r="G44" s="12">
        <v>10830</v>
      </c>
      <c r="H44" s="12">
        <v>7540</v>
      </c>
      <c r="I44" s="12">
        <v>12850</v>
      </c>
      <c r="J44" s="12">
        <v>22</v>
      </c>
      <c r="K44" s="12">
        <v>162</v>
      </c>
      <c r="L44" s="12">
        <v>238</v>
      </c>
      <c r="M44" s="13">
        <v>400</v>
      </c>
      <c r="N44" s="247"/>
      <c r="R44" s="305"/>
    </row>
    <row r="45" spans="1:18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12">
        <v>4441</v>
      </c>
      <c r="H45" s="48" t="s">
        <v>393</v>
      </c>
      <c r="I45" s="12" t="s">
        <v>393</v>
      </c>
      <c r="J45" s="12">
        <v>59</v>
      </c>
      <c r="K45" s="12" t="s">
        <v>393</v>
      </c>
      <c r="L45" s="12">
        <v>262</v>
      </c>
      <c r="M45" s="13">
        <v>262</v>
      </c>
      <c r="N45" s="247"/>
      <c r="R45" s="305"/>
    </row>
    <row r="46" spans="1:18">
      <c r="A46" s="66" t="s">
        <v>479</v>
      </c>
      <c r="B46" s="12">
        <v>25</v>
      </c>
      <c r="C46" s="12">
        <v>1</v>
      </c>
      <c r="D46" s="12">
        <v>26</v>
      </c>
      <c r="E46" s="12">
        <v>25</v>
      </c>
      <c r="F46" s="12">
        <v>1</v>
      </c>
      <c r="G46" s="12">
        <v>7660</v>
      </c>
      <c r="H46" s="12">
        <v>2547</v>
      </c>
      <c r="I46" s="12">
        <v>6000</v>
      </c>
      <c r="J46" s="12">
        <v>2</v>
      </c>
      <c r="K46" s="12">
        <v>70</v>
      </c>
      <c r="L46" s="12">
        <v>15</v>
      </c>
      <c r="M46" s="13">
        <v>85</v>
      </c>
      <c r="N46" s="247"/>
      <c r="R46" s="305"/>
    </row>
    <row r="47" spans="1:18">
      <c r="A47" s="66" t="s">
        <v>480</v>
      </c>
      <c r="B47" s="12">
        <v>21</v>
      </c>
      <c r="C47" s="12" t="s">
        <v>393</v>
      </c>
      <c r="D47" s="12">
        <v>21</v>
      </c>
      <c r="E47" s="12">
        <v>21</v>
      </c>
      <c r="F47" s="12" t="s">
        <v>393</v>
      </c>
      <c r="G47" s="12">
        <v>700</v>
      </c>
      <c r="H47" s="12">
        <v>4714</v>
      </c>
      <c r="I47" s="12" t="s">
        <v>393</v>
      </c>
      <c r="J47" s="12">
        <v>30</v>
      </c>
      <c r="K47" s="12">
        <v>99</v>
      </c>
      <c r="L47" s="12">
        <v>21</v>
      </c>
      <c r="M47" s="13">
        <v>120</v>
      </c>
      <c r="N47" s="247"/>
      <c r="R47" s="305"/>
    </row>
    <row r="48" spans="1:18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13" t="s">
        <v>393</v>
      </c>
      <c r="N48" s="247"/>
      <c r="R48" s="305"/>
    </row>
    <row r="49" spans="1:18">
      <c r="A49" s="66" t="s">
        <v>482</v>
      </c>
      <c r="B49" s="85" t="s">
        <v>393</v>
      </c>
      <c r="C49" s="12" t="s">
        <v>393</v>
      </c>
      <c r="D49" s="12" t="s">
        <v>393</v>
      </c>
      <c r="E49" s="85" t="s">
        <v>393</v>
      </c>
      <c r="F49" s="12" t="s">
        <v>393</v>
      </c>
      <c r="G49" s="12" t="s">
        <v>393</v>
      </c>
      <c r="H49" s="85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13" t="s">
        <v>393</v>
      </c>
      <c r="N49" s="247"/>
      <c r="R49" s="305"/>
    </row>
    <row r="50" spans="1:18">
      <c r="A50" s="66" t="s">
        <v>483</v>
      </c>
      <c r="B50" s="12">
        <v>4</v>
      </c>
      <c r="C50" s="12">
        <v>6</v>
      </c>
      <c r="D50" s="12">
        <v>10</v>
      </c>
      <c r="E50" s="12">
        <v>4</v>
      </c>
      <c r="F50" s="12">
        <v>6</v>
      </c>
      <c r="G50" s="12" t="s">
        <v>393</v>
      </c>
      <c r="H50" s="12">
        <v>3000</v>
      </c>
      <c r="I50" s="12">
        <v>6400</v>
      </c>
      <c r="J50" s="12" t="s">
        <v>393</v>
      </c>
      <c r="K50" s="12">
        <v>50</v>
      </c>
      <c r="L50" s="12" t="s">
        <v>393</v>
      </c>
      <c r="M50" s="13">
        <v>50</v>
      </c>
      <c r="N50" s="247"/>
      <c r="R50" s="305"/>
    </row>
    <row r="51" spans="1:18">
      <c r="A51" s="76" t="s">
        <v>484</v>
      </c>
      <c r="B51" s="77">
        <v>93</v>
      </c>
      <c r="C51" s="77">
        <v>25</v>
      </c>
      <c r="D51" s="77">
        <v>118</v>
      </c>
      <c r="E51" s="77">
        <v>87</v>
      </c>
      <c r="F51" s="77">
        <v>25</v>
      </c>
      <c r="G51" s="77">
        <v>47445</v>
      </c>
      <c r="H51" s="81">
        <v>3827</v>
      </c>
      <c r="I51" s="81">
        <v>9255</v>
      </c>
      <c r="J51" s="81">
        <v>20</v>
      </c>
      <c r="K51" s="81">
        <v>565</v>
      </c>
      <c r="L51" s="81">
        <v>937</v>
      </c>
      <c r="M51" s="78">
        <v>1502</v>
      </c>
      <c r="N51" s="247"/>
      <c r="R51" s="305"/>
    </row>
    <row r="52" spans="1:18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47"/>
      <c r="R52" s="305"/>
    </row>
    <row r="53" spans="1:18">
      <c r="A53" s="76" t="s">
        <v>485</v>
      </c>
      <c r="B53" s="77">
        <v>40</v>
      </c>
      <c r="C53" s="77">
        <v>41</v>
      </c>
      <c r="D53" s="77">
        <v>81</v>
      </c>
      <c r="E53" s="77">
        <v>14</v>
      </c>
      <c r="F53" s="77">
        <v>25</v>
      </c>
      <c r="G53" s="77">
        <v>3965</v>
      </c>
      <c r="H53" s="81">
        <v>3000</v>
      </c>
      <c r="I53" s="81">
        <v>10000</v>
      </c>
      <c r="J53" s="81">
        <v>12</v>
      </c>
      <c r="K53" s="81">
        <v>292</v>
      </c>
      <c r="L53" s="81">
        <v>48</v>
      </c>
      <c r="M53" s="78">
        <v>340</v>
      </c>
      <c r="N53" s="247"/>
      <c r="R53" s="305"/>
    </row>
    <row r="54" spans="1:18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47"/>
      <c r="R54" s="305"/>
    </row>
    <row r="55" spans="1:18">
      <c r="A55" s="66" t="s">
        <v>486</v>
      </c>
      <c r="B55" s="85">
        <v>140</v>
      </c>
      <c r="C55" s="12">
        <v>90</v>
      </c>
      <c r="D55" s="12">
        <v>230</v>
      </c>
      <c r="E55" s="85">
        <v>140</v>
      </c>
      <c r="F55" s="12">
        <v>80</v>
      </c>
      <c r="G55" s="12" t="s">
        <v>393</v>
      </c>
      <c r="H55" s="85">
        <v>1500</v>
      </c>
      <c r="I55" s="12">
        <v>13000</v>
      </c>
      <c r="J55" s="12" t="s">
        <v>393</v>
      </c>
      <c r="K55" s="12">
        <v>1250</v>
      </c>
      <c r="L55" s="12" t="s">
        <v>393</v>
      </c>
      <c r="M55" s="13">
        <v>1250</v>
      </c>
      <c r="N55" s="247"/>
      <c r="R55" s="305"/>
    </row>
    <row r="56" spans="1:18">
      <c r="A56" s="66" t="s">
        <v>487</v>
      </c>
      <c r="B56" s="12">
        <v>7</v>
      </c>
      <c r="C56" s="12">
        <v>31</v>
      </c>
      <c r="D56" s="12">
        <v>38</v>
      </c>
      <c r="E56" s="12">
        <v>7</v>
      </c>
      <c r="F56" s="12">
        <v>31</v>
      </c>
      <c r="G56" s="12">
        <v>789</v>
      </c>
      <c r="H56" s="12">
        <v>1500</v>
      </c>
      <c r="I56" s="12">
        <v>7000</v>
      </c>
      <c r="J56" s="12">
        <v>6</v>
      </c>
      <c r="K56" s="12">
        <v>227</v>
      </c>
      <c r="L56" s="12">
        <v>5</v>
      </c>
      <c r="M56" s="13">
        <v>232</v>
      </c>
      <c r="N56" s="247"/>
      <c r="R56" s="305"/>
    </row>
    <row r="57" spans="1:18">
      <c r="A57" s="66" t="s">
        <v>488</v>
      </c>
      <c r="B57" s="12">
        <v>74</v>
      </c>
      <c r="C57" s="12" t="s">
        <v>393</v>
      </c>
      <c r="D57" s="12">
        <v>74</v>
      </c>
      <c r="E57" s="12">
        <v>74</v>
      </c>
      <c r="F57" s="12" t="s">
        <v>393</v>
      </c>
      <c r="G57" s="12">
        <v>9700</v>
      </c>
      <c r="H57" s="12">
        <v>5000</v>
      </c>
      <c r="I57" s="12" t="s">
        <v>393</v>
      </c>
      <c r="J57" s="12">
        <v>8</v>
      </c>
      <c r="K57" s="12">
        <v>370</v>
      </c>
      <c r="L57" s="12">
        <v>78</v>
      </c>
      <c r="M57" s="13">
        <v>448</v>
      </c>
      <c r="N57" s="247"/>
      <c r="R57" s="305"/>
    </row>
    <row r="58" spans="1:18" s="347" customFormat="1">
      <c r="A58" s="66" t="s">
        <v>489</v>
      </c>
      <c r="B58" s="12">
        <v>1</v>
      </c>
      <c r="C58" s="12">
        <v>1</v>
      </c>
      <c r="D58" s="12">
        <v>2</v>
      </c>
      <c r="E58" s="12">
        <v>1</v>
      </c>
      <c r="F58" s="12">
        <v>1</v>
      </c>
      <c r="G58" s="12">
        <v>787</v>
      </c>
      <c r="H58" s="12">
        <v>3500</v>
      </c>
      <c r="I58" s="12">
        <v>5000</v>
      </c>
      <c r="J58" s="12">
        <v>8</v>
      </c>
      <c r="K58" s="12">
        <v>9</v>
      </c>
      <c r="L58" s="12">
        <v>6</v>
      </c>
      <c r="M58" s="13">
        <v>15</v>
      </c>
      <c r="N58" s="584"/>
      <c r="R58" s="581"/>
    </row>
    <row r="59" spans="1:18">
      <c r="A59" s="66" t="s">
        <v>490</v>
      </c>
      <c r="B59" s="12">
        <v>20</v>
      </c>
      <c r="C59" s="12">
        <v>97</v>
      </c>
      <c r="D59" s="12">
        <v>117</v>
      </c>
      <c r="E59" s="12">
        <v>20</v>
      </c>
      <c r="F59" s="12">
        <v>90</v>
      </c>
      <c r="G59" s="12">
        <v>750</v>
      </c>
      <c r="H59" s="12">
        <v>1000</v>
      </c>
      <c r="I59" s="12">
        <v>8200</v>
      </c>
      <c r="J59" s="12" t="s">
        <v>393</v>
      </c>
      <c r="K59" s="12">
        <v>758</v>
      </c>
      <c r="L59" s="12" t="s">
        <v>393</v>
      </c>
      <c r="M59" s="13">
        <v>758</v>
      </c>
      <c r="N59" s="247"/>
      <c r="R59" s="305"/>
    </row>
    <row r="60" spans="1:18">
      <c r="A60" s="76" t="s">
        <v>565</v>
      </c>
      <c r="B60" s="77">
        <v>242</v>
      </c>
      <c r="C60" s="77">
        <v>219</v>
      </c>
      <c r="D60" s="77">
        <v>461</v>
      </c>
      <c r="E60" s="77">
        <v>242</v>
      </c>
      <c r="F60" s="77">
        <v>202</v>
      </c>
      <c r="G60" s="77">
        <v>12026</v>
      </c>
      <c r="H60" s="81">
        <v>2537</v>
      </c>
      <c r="I60" s="81">
        <v>9901</v>
      </c>
      <c r="J60" s="81">
        <v>7</v>
      </c>
      <c r="K60" s="81">
        <v>2614</v>
      </c>
      <c r="L60" s="81">
        <v>89</v>
      </c>
      <c r="M60" s="78">
        <v>2703</v>
      </c>
      <c r="N60" s="247"/>
      <c r="R60" s="305"/>
    </row>
    <row r="61" spans="1:18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47"/>
      <c r="R61" s="305"/>
    </row>
    <row r="62" spans="1:18">
      <c r="A62" s="66" t="s">
        <v>492</v>
      </c>
      <c r="B62" s="12">
        <v>149</v>
      </c>
      <c r="C62" s="12">
        <v>301</v>
      </c>
      <c r="D62" s="12">
        <v>450</v>
      </c>
      <c r="E62" s="12">
        <v>146</v>
      </c>
      <c r="F62" s="12">
        <v>286</v>
      </c>
      <c r="G62" s="12">
        <v>2800</v>
      </c>
      <c r="H62" s="12">
        <v>3584</v>
      </c>
      <c r="I62" s="12">
        <v>11805</v>
      </c>
      <c r="J62" s="12">
        <v>5</v>
      </c>
      <c r="K62" s="12">
        <v>3899</v>
      </c>
      <c r="L62" s="12">
        <v>14</v>
      </c>
      <c r="M62" s="13">
        <v>3913</v>
      </c>
      <c r="N62" s="247"/>
      <c r="R62" s="305"/>
    </row>
    <row r="63" spans="1:18" s="347" customFormat="1">
      <c r="A63" s="66" t="s">
        <v>493</v>
      </c>
      <c r="B63" s="12">
        <v>75</v>
      </c>
      <c r="C63" s="12">
        <v>36</v>
      </c>
      <c r="D63" s="12">
        <v>111</v>
      </c>
      <c r="E63" s="12">
        <v>71</v>
      </c>
      <c r="F63" s="12">
        <v>36</v>
      </c>
      <c r="G63" s="12" t="s">
        <v>393</v>
      </c>
      <c r="H63" s="12">
        <v>3250</v>
      </c>
      <c r="I63" s="12">
        <v>7500</v>
      </c>
      <c r="J63" s="12" t="s">
        <v>393</v>
      </c>
      <c r="K63" s="12">
        <v>501</v>
      </c>
      <c r="L63" s="12" t="s">
        <v>393</v>
      </c>
      <c r="M63" s="13">
        <v>501</v>
      </c>
      <c r="N63" s="584"/>
      <c r="R63" s="581"/>
    </row>
    <row r="64" spans="1:18">
      <c r="A64" s="577" t="s">
        <v>494</v>
      </c>
      <c r="B64" s="12">
        <v>1446</v>
      </c>
      <c r="C64" s="12">
        <v>1139</v>
      </c>
      <c r="D64" s="12">
        <v>2585</v>
      </c>
      <c r="E64" s="12">
        <v>1069</v>
      </c>
      <c r="F64" s="12">
        <v>918</v>
      </c>
      <c r="G64" s="12" t="s">
        <v>393</v>
      </c>
      <c r="H64" s="12">
        <v>490</v>
      </c>
      <c r="I64" s="12">
        <v>1825</v>
      </c>
      <c r="J64" s="12" t="s">
        <v>393</v>
      </c>
      <c r="K64" s="12">
        <v>2200</v>
      </c>
      <c r="L64" s="12" t="s">
        <v>393</v>
      </c>
      <c r="M64" s="13">
        <v>2200</v>
      </c>
      <c r="N64" s="247"/>
      <c r="R64" s="305"/>
    </row>
    <row r="65" spans="1:19" s="347" customFormat="1">
      <c r="A65" s="76" t="s">
        <v>495</v>
      </c>
      <c r="B65" s="77">
        <v>1670</v>
      </c>
      <c r="C65" s="77">
        <v>1476</v>
      </c>
      <c r="D65" s="77">
        <v>3146</v>
      </c>
      <c r="E65" s="77">
        <v>1286</v>
      </c>
      <c r="F65" s="77">
        <v>1240</v>
      </c>
      <c r="G65" s="77">
        <v>2800</v>
      </c>
      <c r="H65" s="81">
        <v>994</v>
      </c>
      <c r="I65" s="81">
        <v>4292</v>
      </c>
      <c r="J65" s="81">
        <v>5</v>
      </c>
      <c r="K65" s="81">
        <v>6600</v>
      </c>
      <c r="L65" s="81">
        <v>14</v>
      </c>
      <c r="M65" s="78">
        <v>6614</v>
      </c>
      <c r="N65" s="584"/>
      <c r="R65" s="581"/>
    </row>
    <row r="66" spans="1:19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47"/>
      <c r="R66" s="305"/>
      <c r="S66" s="576"/>
    </row>
    <row r="67" spans="1:19">
      <c r="A67" s="76" t="s">
        <v>496</v>
      </c>
      <c r="B67" s="77" t="s">
        <v>393</v>
      </c>
      <c r="C67" s="77">
        <v>1530</v>
      </c>
      <c r="D67" s="77">
        <v>1530</v>
      </c>
      <c r="E67" s="77" t="s">
        <v>393</v>
      </c>
      <c r="F67" s="77">
        <v>1334</v>
      </c>
      <c r="G67" s="77" t="s">
        <v>393</v>
      </c>
      <c r="H67" s="81" t="s">
        <v>393</v>
      </c>
      <c r="I67" s="81">
        <v>20676</v>
      </c>
      <c r="J67" s="81" t="s">
        <v>393</v>
      </c>
      <c r="K67" s="81">
        <v>27582</v>
      </c>
      <c r="L67" s="81" t="s">
        <v>393</v>
      </c>
      <c r="M67" s="78">
        <v>27582</v>
      </c>
      <c r="N67" s="247"/>
      <c r="R67" s="305"/>
      <c r="S67" s="576"/>
    </row>
    <row r="68" spans="1:19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247"/>
      <c r="R68" s="305"/>
    </row>
    <row r="69" spans="1:19" s="347" customFormat="1">
      <c r="A69" s="66" t="s">
        <v>497</v>
      </c>
      <c r="B69" s="48" t="s">
        <v>393</v>
      </c>
      <c r="C69" s="12">
        <v>4912</v>
      </c>
      <c r="D69" s="12">
        <v>4912</v>
      </c>
      <c r="E69" s="48" t="s">
        <v>393</v>
      </c>
      <c r="F69" s="12">
        <v>4530</v>
      </c>
      <c r="G69" s="12" t="s">
        <v>393</v>
      </c>
      <c r="H69" s="48" t="s">
        <v>393</v>
      </c>
      <c r="I69" s="12">
        <v>24200</v>
      </c>
      <c r="J69" s="12" t="s">
        <v>393</v>
      </c>
      <c r="K69" s="12">
        <v>109626</v>
      </c>
      <c r="L69" s="12" t="s">
        <v>393</v>
      </c>
      <c r="M69" s="13">
        <v>109626</v>
      </c>
      <c r="N69" s="584"/>
      <c r="R69" s="581"/>
    </row>
    <row r="70" spans="1:19">
      <c r="A70" s="66" t="s">
        <v>498</v>
      </c>
      <c r="B70" s="48" t="s">
        <v>393</v>
      </c>
      <c r="C70" s="12">
        <v>946</v>
      </c>
      <c r="D70" s="12">
        <v>946</v>
      </c>
      <c r="E70" s="48" t="s">
        <v>393</v>
      </c>
      <c r="F70" s="12">
        <v>850</v>
      </c>
      <c r="G70" s="12" t="s">
        <v>393</v>
      </c>
      <c r="H70" s="48" t="s">
        <v>393</v>
      </c>
      <c r="I70" s="12">
        <v>21150</v>
      </c>
      <c r="J70" s="12" t="s">
        <v>393</v>
      </c>
      <c r="K70" s="12">
        <v>17978</v>
      </c>
      <c r="L70" s="12" t="s">
        <v>393</v>
      </c>
      <c r="M70" s="13">
        <v>17978</v>
      </c>
      <c r="N70" s="247"/>
      <c r="R70" s="305"/>
    </row>
    <row r="71" spans="1:19">
      <c r="A71" s="76" t="s">
        <v>499</v>
      </c>
      <c r="B71" s="77" t="s">
        <v>393</v>
      </c>
      <c r="C71" s="77">
        <v>5858</v>
      </c>
      <c r="D71" s="77">
        <v>5858</v>
      </c>
      <c r="E71" s="77" t="s">
        <v>393</v>
      </c>
      <c r="F71" s="77">
        <v>5380</v>
      </c>
      <c r="G71" s="77" t="s">
        <v>393</v>
      </c>
      <c r="H71" s="81" t="s">
        <v>393</v>
      </c>
      <c r="I71" s="81">
        <v>23718</v>
      </c>
      <c r="J71" s="81" t="s">
        <v>393</v>
      </c>
      <c r="K71" s="81">
        <v>127604</v>
      </c>
      <c r="L71" s="81" t="s">
        <v>393</v>
      </c>
      <c r="M71" s="78">
        <v>127604</v>
      </c>
      <c r="N71" s="247"/>
      <c r="R71" s="305"/>
    </row>
    <row r="72" spans="1:19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N72" s="247"/>
      <c r="R72" s="305"/>
    </row>
    <row r="73" spans="1:19">
      <c r="A73" s="66" t="s">
        <v>500</v>
      </c>
      <c r="B73" s="48" t="s">
        <v>393</v>
      </c>
      <c r="C73" s="12">
        <v>59</v>
      </c>
      <c r="D73" s="12">
        <v>59</v>
      </c>
      <c r="E73" s="48" t="s">
        <v>393</v>
      </c>
      <c r="F73" s="12">
        <v>51</v>
      </c>
      <c r="G73" s="48" t="s">
        <v>393</v>
      </c>
      <c r="H73" s="48" t="s">
        <v>393</v>
      </c>
      <c r="I73" s="12">
        <v>5922</v>
      </c>
      <c r="J73" s="48" t="s">
        <v>393</v>
      </c>
      <c r="K73" s="85">
        <v>302</v>
      </c>
      <c r="L73" s="48" t="s">
        <v>393</v>
      </c>
      <c r="M73" s="13">
        <v>302</v>
      </c>
      <c r="N73" s="247"/>
      <c r="R73" s="305"/>
    </row>
    <row r="74" spans="1:19">
      <c r="A74" s="66" t="s">
        <v>501</v>
      </c>
      <c r="B74" s="48" t="s">
        <v>393</v>
      </c>
      <c r="C74" s="12">
        <v>29</v>
      </c>
      <c r="D74" s="12">
        <v>29</v>
      </c>
      <c r="E74" s="48" t="s">
        <v>393</v>
      </c>
      <c r="F74" s="12">
        <v>23</v>
      </c>
      <c r="G74" s="48" t="s">
        <v>393</v>
      </c>
      <c r="H74" s="48" t="s">
        <v>393</v>
      </c>
      <c r="I74" s="12">
        <v>435</v>
      </c>
      <c r="J74" s="48" t="s">
        <v>393</v>
      </c>
      <c r="K74" s="85">
        <v>10</v>
      </c>
      <c r="L74" s="48" t="s">
        <v>393</v>
      </c>
      <c r="M74" s="13">
        <v>10</v>
      </c>
      <c r="N74" s="247"/>
      <c r="R74" s="305"/>
    </row>
    <row r="75" spans="1:19">
      <c r="A75" s="66" t="s">
        <v>502</v>
      </c>
      <c r="B75" s="12">
        <v>2</v>
      </c>
      <c r="C75" s="12">
        <v>559</v>
      </c>
      <c r="D75" s="12">
        <v>561</v>
      </c>
      <c r="E75" s="12">
        <v>2</v>
      </c>
      <c r="F75" s="12">
        <v>520</v>
      </c>
      <c r="G75" s="12" t="s">
        <v>393</v>
      </c>
      <c r="H75" s="12">
        <v>6000</v>
      </c>
      <c r="I75" s="12">
        <v>12500</v>
      </c>
      <c r="J75" s="12" t="s">
        <v>393</v>
      </c>
      <c r="K75" s="12">
        <v>6512</v>
      </c>
      <c r="L75" s="12" t="s">
        <v>393</v>
      </c>
      <c r="M75" s="13">
        <v>6512</v>
      </c>
      <c r="N75" s="247"/>
      <c r="R75" s="305"/>
    </row>
    <row r="76" spans="1:19">
      <c r="A76" s="66" t="s">
        <v>503</v>
      </c>
      <c r="B76" s="48">
        <v>1</v>
      </c>
      <c r="C76" s="12">
        <v>83</v>
      </c>
      <c r="D76" s="12">
        <v>84</v>
      </c>
      <c r="E76" s="48">
        <v>1</v>
      </c>
      <c r="F76" s="12">
        <v>82</v>
      </c>
      <c r="G76" s="12">
        <v>4359</v>
      </c>
      <c r="H76" s="48">
        <v>900</v>
      </c>
      <c r="I76" s="12">
        <v>15268</v>
      </c>
      <c r="J76" s="85">
        <v>35</v>
      </c>
      <c r="K76" s="85">
        <v>1252</v>
      </c>
      <c r="L76" s="85">
        <v>153</v>
      </c>
      <c r="M76" s="13">
        <v>1405</v>
      </c>
      <c r="N76" s="247"/>
      <c r="R76" s="305"/>
    </row>
    <row r="77" spans="1:19">
      <c r="A77" s="66" t="s">
        <v>504</v>
      </c>
      <c r="B77" s="12" t="s">
        <v>393</v>
      </c>
      <c r="C77" s="12">
        <v>330</v>
      </c>
      <c r="D77" s="12">
        <v>330</v>
      </c>
      <c r="E77" s="12" t="s">
        <v>393</v>
      </c>
      <c r="F77" s="12">
        <v>315</v>
      </c>
      <c r="G77" s="12" t="s">
        <v>393</v>
      </c>
      <c r="H77" s="12" t="s">
        <v>393</v>
      </c>
      <c r="I77" s="12">
        <v>14500</v>
      </c>
      <c r="J77" s="12" t="s">
        <v>393</v>
      </c>
      <c r="K77" s="12">
        <v>4568</v>
      </c>
      <c r="L77" s="12" t="s">
        <v>393</v>
      </c>
      <c r="M77" s="13">
        <v>4568</v>
      </c>
      <c r="N77" s="247"/>
      <c r="R77" s="305"/>
    </row>
    <row r="78" spans="1:19" s="347" customFormat="1">
      <c r="A78" s="66" t="s">
        <v>505</v>
      </c>
      <c r="B78" s="12">
        <v>45</v>
      </c>
      <c r="C78" s="12">
        <v>160</v>
      </c>
      <c r="D78" s="12">
        <v>205</v>
      </c>
      <c r="E78" s="12">
        <v>35</v>
      </c>
      <c r="F78" s="12">
        <v>159</v>
      </c>
      <c r="G78" s="12" t="s">
        <v>393</v>
      </c>
      <c r="H78" s="12">
        <v>2350</v>
      </c>
      <c r="I78" s="12">
        <v>5500</v>
      </c>
      <c r="J78" s="12" t="s">
        <v>393</v>
      </c>
      <c r="K78" s="12">
        <v>957</v>
      </c>
      <c r="L78" s="12" t="s">
        <v>393</v>
      </c>
      <c r="M78" s="13">
        <v>957</v>
      </c>
      <c r="N78" s="584"/>
      <c r="R78" s="581"/>
    </row>
    <row r="79" spans="1:19">
      <c r="A79" s="66" t="s">
        <v>506</v>
      </c>
      <c r="B79" s="48">
        <v>22</v>
      </c>
      <c r="C79" s="12">
        <v>79</v>
      </c>
      <c r="D79" s="12">
        <v>101</v>
      </c>
      <c r="E79" s="48">
        <v>11</v>
      </c>
      <c r="F79" s="12">
        <v>79</v>
      </c>
      <c r="G79" s="48" t="s">
        <v>393</v>
      </c>
      <c r="H79" s="48">
        <v>400</v>
      </c>
      <c r="I79" s="12">
        <v>5250</v>
      </c>
      <c r="J79" s="48" t="s">
        <v>393</v>
      </c>
      <c r="K79" s="85">
        <v>419</v>
      </c>
      <c r="L79" s="48" t="s">
        <v>393</v>
      </c>
      <c r="M79" s="13">
        <v>419</v>
      </c>
      <c r="N79" s="247"/>
      <c r="R79" s="305"/>
    </row>
    <row r="80" spans="1:19">
      <c r="A80" s="66" t="s">
        <v>507</v>
      </c>
      <c r="B80" s="85">
        <v>154</v>
      </c>
      <c r="C80" s="12">
        <v>1401</v>
      </c>
      <c r="D80" s="12">
        <v>1555</v>
      </c>
      <c r="E80" s="85">
        <v>150</v>
      </c>
      <c r="F80" s="12">
        <v>1265</v>
      </c>
      <c r="G80" s="48" t="s">
        <v>393</v>
      </c>
      <c r="H80" s="85">
        <v>7500</v>
      </c>
      <c r="I80" s="12">
        <v>20250</v>
      </c>
      <c r="J80" s="48" t="s">
        <v>393</v>
      </c>
      <c r="K80" s="85">
        <v>26741</v>
      </c>
      <c r="L80" s="48" t="s">
        <v>393</v>
      </c>
      <c r="M80" s="13">
        <v>26741</v>
      </c>
      <c r="N80" s="247"/>
      <c r="R80" s="305"/>
    </row>
    <row r="81" spans="1:18">
      <c r="A81" s="76" t="s">
        <v>508</v>
      </c>
      <c r="B81" s="77">
        <v>224</v>
      </c>
      <c r="C81" s="77">
        <v>2700</v>
      </c>
      <c r="D81" s="77">
        <v>2924</v>
      </c>
      <c r="E81" s="77">
        <v>199</v>
      </c>
      <c r="F81" s="77">
        <v>2494</v>
      </c>
      <c r="G81" s="77">
        <v>4359</v>
      </c>
      <c r="H81" s="81">
        <v>6154</v>
      </c>
      <c r="I81" s="81">
        <v>15853</v>
      </c>
      <c r="J81" s="81">
        <v>35</v>
      </c>
      <c r="K81" s="81">
        <v>40761</v>
      </c>
      <c r="L81" s="81">
        <v>153</v>
      </c>
      <c r="M81" s="78">
        <v>40914</v>
      </c>
      <c r="N81" s="247"/>
      <c r="R81" s="305"/>
    </row>
    <row r="82" spans="1:18" s="347" customFormat="1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  <c r="N82" s="584"/>
      <c r="R82" s="581"/>
    </row>
    <row r="83" spans="1:18">
      <c r="A83" s="66" t="s">
        <v>509</v>
      </c>
      <c r="B83" s="12">
        <v>25</v>
      </c>
      <c r="C83" s="12">
        <v>70</v>
      </c>
      <c r="D83" s="12">
        <v>95</v>
      </c>
      <c r="E83" s="12">
        <v>25</v>
      </c>
      <c r="F83" s="12">
        <v>70</v>
      </c>
      <c r="G83" s="12">
        <v>28845</v>
      </c>
      <c r="H83" s="12">
        <v>3000</v>
      </c>
      <c r="I83" s="12">
        <v>19971</v>
      </c>
      <c r="J83" s="12">
        <v>5</v>
      </c>
      <c r="K83" s="12">
        <v>1472</v>
      </c>
      <c r="L83" s="12">
        <v>144</v>
      </c>
      <c r="M83" s="13">
        <v>1616</v>
      </c>
      <c r="N83" s="247"/>
      <c r="R83" s="305"/>
    </row>
    <row r="84" spans="1:18">
      <c r="A84" s="66" t="s">
        <v>510</v>
      </c>
      <c r="B84" s="12">
        <v>39</v>
      </c>
      <c r="C84" s="12">
        <v>24</v>
      </c>
      <c r="D84" s="12">
        <v>63</v>
      </c>
      <c r="E84" s="12">
        <v>38</v>
      </c>
      <c r="F84" s="12">
        <v>24</v>
      </c>
      <c r="G84" s="12">
        <v>38188</v>
      </c>
      <c r="H84" s="12">
        <v>2000</v>
      </c>
      <c r="I84" s="12">
        <v>15000</v>
      </c>
      <c r="J84" s="12">
        <v>3</v>
      </c>
      <c r="K84" s="12">
        <v>435</v>
      </c>
      <c r="L84" s="12">
        <v>115</v>
      </c>
      <c r="M84" s="13">
        <v>550</v>
      </c>
      <c r="N84" s="247"/>
      <c r="R84" s="305"/>
    </row>
    <row r="85" spans="1:18">
      <c r="A85" s="76" t="s">
        <v>511</v>
      </c>
      <c r="B85" s="77">
        <v>64</v>
      </c>
      <c r="C85" s="77">
        <v>94</v>
      </c>
      <c r="D85" s="77">
        <v>158</v>
      </c>
      <c r="E85" s="77">
        <v>63</v>
      </c>
      <c r="F85" s="77">
        <v>94</v>
      </c>
      <c r="G85" s="77">
        <v>67033</v>
      </c>
      <c r="H85" s="81">
        <v>2397</v>
      </c>
      <c r="I85" s="81">
        <v>18702</v>
      </c>
      <c r="J85" s="81">
        <v>4</v>
      </c>
      <c r="K85" s="81">
        <v>1907</v>
      </c>
      <c r="L85" s="81">
        <v>259</v>
      </c>
      <c r="M85" s="78">
        <v>2166</v>
      </c>
      <c r="R85" s="305"/>
    </row>
    <row r="86" spans="1:18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  <c r="R86" s="305"/>
    </row>
    <row r="87" spans="1:18" ht="13.5" thickBot="1">
      <c r="A87" s="69" t="s">
        <v>512</v>
      </c>
      <c r="B87" s="55">
        <v>3108</v>
      </c>
      <c r="C87" s="55">
        <v>13895</v>
      </c>
      <c r="D87" s="55">
        <v>17003</v>
      </c>
      <c r="E87" s="55">
        <v>2576</v>
      </c>
      <c r="F87" s="55">
        <v>12539</v>
      </c>
      <c r="G87" s="55">
        <v>509086</v>
      </c>
      <c r="H87" s="205">
        <v>2283</v>
      </c>
      <c r="I87" s="205">
        <v>17412</v>
      </c>
      <c r="J87" s="205">
        <v>17</v>
      </c>
      <c r="K87" s="205">
        <v>224211</v>
      </c>
      <c r="L87" s="205">
        <v>8620</v>
      </c>
      <c r="M87" s="56">
        <v>232831</v>
      </c>
      <c r="R87" s="305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sheetPr codeName="Hoja286">
    <pageSetUpPr fitToPage="1"/>
  </sheetPr>
  <dimension ref="B1:I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240"/>
    <col min="2" max="2" width="19.28515625" style="240" customWidth="1"/>
    <col min="3" max="9" width="18.85546875" style="240" customWidth="1"/>
    <col min="10" max="10" width="11.140625" style="240" customWidth="1"/>
    <col min="11" max="18" width="12" style="240" customWidth="1"/>
    <col min="19" max="16384" width="11.42578125" style="240"/>
  </cols>
  <sheetData>
    <row r="1" spans="2:9" s="90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2" spans="2:9">
      <c r="B2" s="149"/>
      <c r="C2" s="149"/>
      <c r="D2" s="149"/>
      <c r="E2" s="149"/>
      <c r="F2" s="149"/>
      <c r="G2" s="149"/>
      <c r="H2" s="149"/>
      <c r="I2" s="149"/>
    </row>
    <row r="3" spans="2:9" s="91" customFormat="1" ht="15">
      <c r="B3" s="1590" t="s">
        <v>1258</v>
      </c>
      <c r="C3" s="1590"/>
      <c r="D3" s="1590"/>
      <c r="E3" s="1590"/>
      <c r="F3" s="1590"/>
      <c r="G3" s="1590"/>
      <c r="H3" s="1590"/>
      <c r="I3" s="1590"/>
    </row>
    <row r="4" spans="2:9" s="91" customFormat="1" ht="15">
      <c r="B4" s="1590" t="s">
        <v>1171</v>
      </c>
      <c r="C4" s="1590"/>
      <c r="D4" s="1590"/>
      <c r="E4" s="1590"/>
      <c r="F4" s="1590"/>
      <c r="G4" s="1590"/>
      <c r="H4" s="1590"/>
      <c r="I4" s="1590"/>
    </row>
    <row r="5" spans="2:9" s="91" customFormat="1" ht="13.5" customHeight="1" thickBot="1">
      <c r="B5" s="298"/>
      <c r="C5" s="298"/>
      <c r="D5" s="298"/>
      <c r="E5" s="298"/>
      <c r="F5" s="298"/>
      <c r="G5" s="298"/>
      <c r="H5" s="298"/>
      <c r="I5" s="298"/>
    </row>
    <row r="6" spans="2:9" ht="18.75" customHeight="1">
      <c r="B6" s="1673" t="s">
        <v>372</v>
      </c>
      <c r="C6" s="534" t="s">
        <v>1120</v>
      </c>
      <c r="D6" s="33"/>
      <c r="E6" s="1656" t="s">
        <v>1134</v>
      </c>
      <c r="F6" s="123" t="s">
        <v>380</v>
      </c>
      <c r="G6" s="146"/>
      <c r="H6" s="147" t="s">
        <v>514</v>
      </c>
      <c r="I6" s="148"/>
    </row>
    <row r="7" spans="2:9" ht="18.75" customHeight="1">
      <c r="B7" s="1674"/>
      <c r="C7" s="535" t="s">
        <v>1135</v>
      </c>
      <c r="D7" s="40"/>
      <c r="E7" s="1657"/>
      <c r="F7" s="62" t="s">
        <v>1136</v>
      </c>
      <c r="G7" s="125" t="s">
        <v>374</v>
      </c>
      <c r="H7" s="125" t="s">
        <v>515</v>
      </c>
      <c r="I7" s="43" t="s">
        <v>375</v>
      </c>
    </row>
    <row r="8" spans="2:9" ht="18.75" customHeight="1">
      <c r="B8" s="1674"/>
      <c r="C8" s="60" t="s">
        <v>389</v>
      </c>
      <c r="D8" s="60" t="s">
        <v>1095</v>
      </c>
      <c r="E8" s="1657"/>
      <c r="F8" s="62" t="s">
        <v>1137</v>
      </c>
      <c r="G8" s="62" t="s">
        <v>377</v>
      </c>
      <c r="H8" s="125" t="s">
        <v>518</v>
      </c>
      <c r="I8" s="43" t="s">
        <v>378</v>
      </c>
    </row>
    <row r="9" spans="2:9" ht="18.75" customHeight="1" thickBot="1">
      <c r="B9" s="1675"/>
      <c r="C9" s="134" t="s">
        <v>376</v>
      </c>
      <c r="D9" s="134" t="s">
        <v>376</v>
      </c>
      <c r="E9" s="1541"/>
      <c r="F9" s="63" t="s">
        <v>517</v>
      </c>
      <c r="G9" s="64"/>
      <c r="H9" s="134" t="s">
        <v>519</v>
      </c>
      <c r="I9" s="150"/>
    </row>
    <row r="10" spans="2:9" ht="21.75" customHeight="1">
      <c r="B10" s="11">
        <v>2004</v>
      </c>
      <c r="C10" s="431">
        <v>19.466000000000001</v>
      </c>
      <c r="D10" s="431">
        <v>18.061</v>
      </c>
      <c r="E10" s="85">
        <v>434.9</v>
      </c>
      <c r="F10" s="536">
        <v>22.865289851060293</v>
      </c>
      <c r="G10" s="431">
        <v>41.296999999999997</v>
      </c>
      <c r="H10" s="536">
        <v>121.66</v>
      </c>
      <c r="I10" s="128">
        <v>50241.930199999995</v>
      </c>
    </row>
    <row r="11" spans="2:9">
      <c r="B11" s="11">
        <v>2005</v>
      </c>
      <c r="C11" s="431">
        <v>19.314</v>
      </c>
      <c r="D11" s="431">
        <v>17.579999999999998</v>
      </c>
      <c r="E11" s="85">
        <v>396.77499999999998</v>
      </c>
      <c r="F11" s="536">
        <v>20.076791808873722</v>
      </c>
      <c r="G11" s="431">
        <v>35.295000000000002</v>
      </c>
      <c r="H11" s="536">
        <v>126.28</v>
      </c>
      <c r="I11" s="128">
        <v>44570.525999999998</v>
      </c>
    </row>
    <row r="12" spans="2:9">
      <c r="B12" s="11">
        <v>2006</v>
      </c>
      <c r="C12" s="431">
        <v>12.332000000000001</v>
      </c>
      <c r="D12" s="431">
        <v>10.901</v>
      </c>
      <c r="E12" s="85">
        <v>355.33100000000002</v>
      </c>
      <c r="F12" s="536">
        <v>24.256490230254105</v>
      </c>
      <c r="G12" s="431">
        <v>26.442</v>
      </c>
      <c r="H12" s="536">
        <v>103.5</v>
      </c>
      <c r="I12" s="128">
        <v>27367.47</v>
      </c>
    </row>
    <row r="13" spans="2:9">
      <c r="B13" s="11">
        <v>2007</v>
      </c>
      <c r="C13" s="431">
        <v>12.343999999999999</v>
      </c>
      <c r="D13" s="431">
        <v>10.747</v>
      </c>
      <c r="E13" s="85">
        <v>343.72699999999998</v>
      </c>
      <c r="F13" s="536">
        <v>24.10533172048013</v>
      </c>
      <c r="G13" s="431">
        <v>25.905999999999999</v>
      </c>
      <c r="H13" s="536">
        <v>131.86000000000001</v>
      </c>
      <c r="I13" s="128">
        <v>34159.651600000005</v>
      </c>
    </row>
    <row r="14" spans="2:9">
      <c r="B14" s="11">
        <v>2008</v>
      </c>
      <c r="C14" s="431">
        <v>12.509</v>
      </c>
      <c r="D14" s="431">
        <v>11.054</v>
      </c>
      <c r="E14" s="85">
        <v>339.61900000000003</v>
      </c>
      <c r="F14" s="536">
        <v>27.888547132259816</v>
      </c>
      <c r="G14" s="431">
        <v>30.827999999999999</v>
      </c>
      <c r="H14" s="536">
        <v>110.91</v>
      </c>
      <c r="I14" s="128">
        <v>34191.334799999997</v>
      </c>
    </row>
    <row r="15" spans="2:9">
      <c r="B15" s="11">
        <v>2009</v>
      </c>
      <c r="C15" s="431">
        <v>11.952999999999999</v>
      </c>
      <c r="D15" s="431">
        <v>10.438000000000001</v>
      </c>
      <c r="E15" s="85">
        <v>320.726</v>
      </c>
      <c r="F15" s="536">
        <v>27.898064763364626</v>
      </c>
      <c r="G15" s="431">
        <v>29.12</v>
      </c>
      <c r="H15" s="536">
        <v>99.16</v>
      </c>
      <c r="I15" s="128">
        <v>28875.392</v>
      </c>
    </row>
    <row r="16" spans="2:9">
      <c r="B16" s="11">
        <v>2010</v>
      </c>
      <c r="C16" s="431">
        <v>11.952999999999999</v>
      </c>
      <c r="D16" s="431">
        <v>10.052</v>
      </c>
      <c r="E16" s="85">
        <v>320.726</v>
      </c>
      <c r="F16" s="536">
        <v>28.969359331476326</v>
      </c>
      <c r="G16" s="431">
        <v>29.12</v>
      </c>
      <c r="H16" s="536">
        <v>133.04</v>
      </c>
      <c r="I16" s="128">
        <v>38741.248</v>
      </c>
    </row>
    <row r="17" spans="2:9">
      <c r="B17" s="11">
        <v>2011</v>
      </c>
      <c r="C17" s="431">
        <v>11.760999999999999</v>
      </c>
      <c r="D17" s="431">
        <v>10.050000000000001</v>
      </c>
      <c r="E17" s="85">
        <v>303.339</v>
      </c>
      <c r="F17" s="536">
        <v>28.926368159203978</v>
      </c>
      <c r="G17" s="431">
        <v>29.071000000000002</v>
      </c>
      <c r="H17" s="536">
        <v>116.74</v>
      </c>
      <c r="I17" s="128">
        <v>33937.485399999998</v>
      </c>
    </row>
    <row r="18" spans="2:9">
      <c r="B18" s="588">
        <v>2012</v>
      </c>
      <c r="C18" s="431">
        <v>12.294</v>
      </c>
      <c r="D18" s="431">
        <v>10.602</v>
      </c>
      <c r="E18" s="85">
        <v>281.25400000000002</v>
      </c>
      <c r="F18" s="536">
        <v>21.962837200528202</v>
      </c>
      <c r="G18" s="431">
        <v>23.285</v>
      </c>
      <c r="H18" s="536">
        <v>135.19</v>
      </c>
      <c r="I18" s="128">
        <v>31478.991500000004</v>
      </c>
    </row>
    <row r="19" spans="2:9">
      <c r="B19" s="588">
        <v>2013</v>
      </c>
      <c r="C19" s="431">
        <v>12.411</v>
      </c>
      <c r="D19" s="431">
        <v>10.693</v>
      </c>
      <c r="E19" s="85">
        <v>261.19499999999999</v>
      </c>
      <c r="F19" s="536">
        <v>28.461610399326666</v>
      </c>
      <c r="G19" s="431">
        <v>30.434000000000001</v>
      </c>
      <c r="H19" s="536">
        <v>107.92</v>
      </c>
      <c r="I19" s="128">
        <v>32844.372799999997</v>
      </c>
    </row>
    <row r="20" spans="2:9" ht="13.5" thickBot="1">
      <c r="B20" s="589">
        <v>2014</v>
      </c>
      <c r="C20" s="433">
        <v>12.548999999999999</v>
      </c>
      <c r="D20" s="433">
        <v>9.9559999999999995</v>
      </c>
      <c r="E20" s="434">
        <v>185.642</v>
      </c>
      <c r="F20" s="538">
        <f>+G20/D20*10</f>
        <v>29.020691040578548</v>
      </c>
      <c r="G20" s="433">
        <v>28.893000000000001</v>
      </c>
      <c r="H20" s="468">
        <v>132.41</v>
      </c>
      <c r="I20" s="1398">
        <v>38257.221300000005</v>
      </c>
    </row>
  </sheetData>
  <mergeCells count="5">
    <mergeCell ref="B1:I1"/>
    <mergeCell ref="B3:I3"/>
    <mergeCell ref="B6:B9"/>
    <mergeCell ref="E6:E9"/>
    <mergeCell ref="B4:I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>
  <sheetPr codeName="Hoja287">
    <pageSetUpPr fitToPage="1"/>
  </sheetPr>
  <dimension ref="A1:S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5703125" style="240" customWidth="1"/>
    <col min="2" max="13" width="15.28515625" style="240" customWidth="1"/>
    <col min="14" max="16384" width="11.42578125" style="240"/>
  </cols>
  <sheetData>
    <row r="1" spans="1:18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0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22.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8" s="739" customFormat="1" ht="22.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s="739" customFormat="1" ht="22.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s="739" customFormat="1" ht="22.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8" ht="18.75" customHeight="1">
      <c r="A10" s="75" t="s">
        <v>452</v>
      </c>
      <c r="B10" s="126">
        <v>278</v>
      </c>
      <c r="C10" s="126">
        <v>69</v>
      </c>
      <c r="D10" s="45">
        <v>347</v>
      </c>
      <c r="E10" s="126">
        <v>278</v>
      </c>
      <c r="F10" s="126">
        <v>69</v>
      </c>
      <c r="G10" s="126">
        <v>10196</v>
      </c>
      <c r="H10" s="126">
        <v>4280</v>
      </c>
      <c r="I10" s="126">
        <v>4940</v>
      </c>
      <c r="J10" s="126">
        <v>19</v>
      </c>
      <c r="K10" s="126">
        <v>1530</v>
      </c>
      <c r="L10" s="126">
        <v>194</v>
      </c>
      <c r="M10" s="135">
        <v>1724</v>
      </c>
      <c r="N10" s="247"/>
      <c r="R10" s="305"/>
    </row>
    <row r="11" spans="1:18">
      <c r="A11" s="66" t="s">
        <v>453</v>
      </c>
      <c r="B11" s="12">
        <v>64</v>
      </c>
      <c r="C11" s="12">
        <v>16</v>
      </c>
      <c r="D11" s="12">
        <v>80</v>
      </c>
      <c r="E11" s="12">
        <v>64</v>
      </c>
      <c r="F11" s="12">
        <v>16</v>
      </c>
      <c r="G11" s="12">
        <v>1128</v>
      </c>
      <c r="H11" s="12">
        <v>4280</v>
      </c>
      <c r="I11" s="12">
        <v>4940</v>
      </c>
      <c r="J11" s="12">
        <v>19</v>
      </c>
      <c r="K11" s="12">
        <v>353</v>
      </c>
      <c r="L11" s="12">
        <v>21</v>
      </c>
      <c r="M11" s="13">
        <v>374</v>
      </c>
      <c r="N11" s="247"/>
      <c r="R11" s="305"/>
    </row>
    <row r="12" spans="1:18">
      <c r="A12" s="66" t="s">
        <v>454</v>
      </c>
      <c r="B12" s="85">
        <v>105</v>
      </c>
      <c r="C12" s="85">
        <v>26</v>
      </c>
      <c r="D12" s="85">
        <v>131</v>
      </c>
      <c r="E12" s="85">
        <v>105</v>
      </c>
      <c r="F12" s="85">
        <v>26</v>
      </c>
      <c r="G12" s="12">
        <v>2913</v>
      </c>
      <c r="H12" s="85">
        <v>4750</v>
      </c>
      <c r="I12" s="85">
        <v>5040</v>
      </c>
      <c r="J12" s="12">
        <v>19</v>
      </c>
      <c r="K12" s="12">
        <v>630</v>
      </c>
      <c r="L12" s="12">
        <v>55</v>
      </c>
      <c r="M12" s="13">
        <v>685</v>
      </c>
      <c r="N12" s="247"/>
      <c r="R12" s="305"/>
    </row>
    <row r="13" spans="1:18">
      <c r="A13" s="66" t="s">
        <v>455</v>
      </c>
      <c r="B13" s="12">
        <v>53</v>
      </c>
      <c r="C13" s="12">
        <v>13</v>
      </c>
      <c r="D13" s="12">
        <v>66</v>
      </c>
      <c r="E13" s="12">
        <v>53</v>
      </c>
      <c r="F13" s="12">
        <v>13</v>
      </c>
      <c r="G13" s="12">
        <v>5362</v>
      </c>
      <c r="H13" s="12">
        <v>4750</v>
      </c>
      <c r="I13" s="12">
        <v>4940</v>
      </c>
      <c r="J13" s="12">
        <v>11</v>
      </c>
      <c r="K13" s="12">
        <v>316</v>
      </c>
      <c r="L13" s="12">
        <v>59</v>
      </c>
      <c r="M13" s="13">
        <v>375</v>
      </c>
      <c r="N13" s="247"/>
      <c r="R13" s="305"/>
    </row>
    <row r="14" spans="1:18">
      <c r="A14" s="76" t="s">
        <v>456</v>
      </c>
      <c r="B14" s="77">
        <v>500</v>
      </c>
      <c r="C14" s="77">
        <v>124</v>
      </c>
      <c r="D14" s="77">
        <v>624</v>
      </c>
      <c r="E14" s="77">
        <v>500</v>
      </c>
      <c r="F14" s="77">
        <v>124</v>
      </c>
      <c r="G14" s="77">
        <v>19599</v>
      </c>
      <c r="H14" s="81">
        <v>4429</v>
      </c>
      <c r="I14" s="81">
        <v>4961</v>
      </c>
      <c r="J14" s="81">
        <v>17</v>
      </c>
      <c r="K14" s="81">
        <v>2829</v>
      </c>
      <c r="L14" s="81">
        <v>329</v>
      </c>
      <c r="M14" s="78">
        <v>3158</v>
      </c>
      <c r="N14" s="24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7"/>
      <c r="R15" s="305"/>
    </row>
    <row r="16" spans="1:18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>
        <v>15000</v>
      </c>
      <c r="H16" s="81" t="s">
        <v>393</v>
      </c>
      <c r="I16" s="81" t="s">
        <v>393</v>
      </c>
      <c r="J16" s="81">
        <v>3</v>
      </c>
      <c r="K16" s="81" t="s">
        <v>393</v>
      </c>
      <c r="L16" s="81">
        <v>45</v>
      </c>
      <c r="M16" s="78">
        <v>45</v>
      </c>
      <c r="N16" s="247"/>
      <c r="R16" s="305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47"/>
      <c r="R17" s="305"/>
    </row>
    <row r="18" spans="1:18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  <c r="N18" s="247"/>
      <c r="R18" s="305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47"/>
      <c r="R19" s="305"/>
    </row>
    <row r="20" spans="1:18">
      <c r="A20" s="66" t="s">
        <v>537</v>
      </c>
      <c r="B20" s="12" t="s">
        <v>393</v>
      </c>
      <c r="C20" s="12" t="s">
        <v>393</v>
      </c>
      <c r="D20" s="12" t="s">
        <v>393</v>
      </c>
      <c r="E20" s="12" t="s">
        <v>393</v>
      </c>
      <c r="F20" s="12" t="s">
        <v>393</v>
      </c>
      <c r="G20" s="12">
        <v>2625</v>
      </c>
      <c r="H20" s="12" t="s">
        <v>393</v>
      </c>
      <c r="I20" s="12" t="s">
        <v>393</v>
      </c>
      <c r="J20" s="12">
        <v>17</v>
      </c>
      <c r="K20" s="12" t="s">
        <v>393</v>
      </c>
      <c r="L20" s="12">
        <v>45</v>
      </c>
      <c r="M20" s="13">
        <v>45</v>
      </c>
      <c r="N20" s="247"/>
      <c r="R20" s="305"/>
    </row>
    <row r="21" spans="1:18">
      <c r="A21" s="66" t="s">
        <v>460</v>
      </c>
      <c r="B21" s="12" t="s">
        <v>393</v>
      </c>
      <c r="C21" s="48" t="s">
        <v>393</v>
      </c>
      <c r="D21" s="12" t="s">
        <v>393</v>
      </c>
      <c r="E21" s="12" t="s">
        <v>393</v>
      </c>
      <c r="F21" s="48" t="s">
        <v>393</v>
      </c>
      <c r="G21" s="12">
        <v>5000</v>
      </c>
      <c r="H21" s="12" t="s">
        <v>393</v>
      </c>
      <c r="I21" s="48" t="s">
        <v>393</v>
      </c>
      <c r="J21" s="12">
        <v>12</v>
      </c>
      <c r="K21" s="12" t="s">
        <v>393</v>
      </c>
      <c r="L21" s="12">
        <v>60</v>
      </c>
      <c r="M21" s="13">
        <v>60</v>
      </c>
      <c r="N21" s="247"/>
      <c r="R21" s="305"/>
    </row>
    <row r="22" spans="1:18">
      <c r="A22" s="66" t="s">
        <v>461</v>
      </c>
      <c r="B22" s="12">
        <v>1</v>
      </c>
      <c r="C22" s="12" t="s">
        <v>393</v>
      </c>
      <c r="D22" s="12">
        <v>1</v>
      </c>
      <c r="E22" s="12">
        <v>1</v>
      </c>
      <c r="F22" s="12" t="s">
        <v>393</v>
      </c>
      <c r="G22" s="12">
        <v>9050</v>
      </c>
      <c r="H22" s="12" t="s">
        <v>393</v>
      </c>
      <c r="I22" s="12" t="s">
        <v>393</v>
      </c>
      <c r="J22" s="12">
        <v>12</v>
      </c>
      <c r="K22" s="12" t="s">
        <v>393</v>
      </c>
      <c r="L22" s="12">
        <v>109</v>
      </c>
      <c r="M22" s="13">
        <v>109</v>
      </c>
      <c r="N22" s="247"/>
      <c r="R22" s="305"/>
    </row>
    <row r="23" spans="1:18">
      <c r="A23" s="76" t="s">
        <v>462</v>
      </c>
      <c r="B23" s="77">
        <v>1</v>
      </c>
      <c r="C23" s="77" t="s">
        <v>393</v>
      </c>
      <c r="D23" s="77">
        <v>1</v>
      </c>
      <c r="E23" s="77">
        <v>1</v>
      </c>
      <c r="F23" s="77" t="s">
        <v>393</v>
      </c>
      <c r="G23" s="77">
        <v>16675</v>
      </c>
      <c r="H23" s="81" t="s">
        <v>393</v>
      </c>
      <c r="I23" s="81" t="s">
        <v>393</v>
      </c>
      <c r="J23" s="81">
        <v>13</v>
      </c>
      <c r="K23" s="81" t="s">
        <v>393</v>
      </c>
      <c r="L23" s="81">
        <v>214</v>
      </c>
      <c r="M23" s="78">
        <v>214</v>
      </c>
      <c r="N23" s="247"/>
      <c r="R23" s="305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47"/>
      <c r="R24" s="305"/>
    </row>
    <row r="25" spans="1:18">
      <c r="A25" s="76" t="s">
        <v>463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>
        <v>2800</v>
      </c>
      <c r="H25" s="81" t="s">
        <v>393</v>
      </c>
      <c r="I25" s="81" t="s">
        <v>393</v>
      </c>
      <c r="J25" s="81">
        <v>14</v>
      </c>
      <c r="K25" s="81" t="s">
        <v>393</v>
      </c>
      <c r="L25" s="81">
        <v>39</v>
      </c>
      <c r="M25" s="78">
        <v>39</v>
      </c>
      <c r="N25" s="247"/>
      <c r="R25" s="305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47"/>
      <c r="R26" s="305"/>
    </row>
    <row r="27" spans="1:18">
      <c r="A27" s="76" t="s">
        <v>464</v>
      </c>
      <c r="B27" s="77">
        <v>1</v>
      </c>
      <c r="C27" s="77">
        <v>17</v>
      </c>
      <c r="D27" s="77">
        <v>18</v>
      </c>
      <c r="E27" s="77" t="s">
        <v>393</v>
      </c>
      <c r="F27" s="77">
        <v>10</v>
      </c>
      <c r="G27" s="77" t="s">
        <v>393</v>
      </c>
      <c r="H27" s="81" t="s">
        <v>393</v>
      </c>
      <c r="I27" s="81">
        <v>4300</v>
      </c>
      <c r="J27" s="81" t="s">
        <v>393</v>
      </c>
      <c r="K27" s="81">
        <v>43</v>
      </c>
      <c r="L27" s="81" t="s">
        <v>393</v>
      </c>
      <c r="M27" s="78">
        <v>43</v>
      </c>
      <c r="N27" s="247"/>
      <c r="R27" s="305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7"/>
      <c r="R28" s="305"/>
    </row>
    <row r="29" spans="1:18">
      <c r="A29" s="66" t="s">
        <v>465</v>
      </c>
      <c r="B29" s="48" t="s">
        <v>393</v>
      </c>
      <c r="C29" s="48">
        <v>10</v>
      </c>
      <c r="D29" s="12">
        <v>10</v>
      </c>
      <c r="E29" s="48" t="s">
        <v>393</v>
      </c>
      <c r="F29" s="48">
        <v>5</v>
      </c>
      <c r="G29" s="48" t="s">
        <v>393</v>
      </c>
      <c r="H29" s="48" t="s">
        <v>393</v>
      </c>
      <c r="I29" s="12">
        <v>8000</v>
      </c>
      <c r="J29" s="48" t="s">
        <v>393</v>
      </c>
      <c r="K29" s="85">
        <v>40</v>
      </c>
      <c r="L29" s="48" t="s">
        <v>393</v>
      </c>
      <c r="M29" s="49">
        <v>40</v>
      </c>
      <c r="N29" s="247"/>
      <c r="R29" s="305"/>
    </row>
    <row r="30" spans="1:18">
      <c r="A30" s="66" t="s">
        <v>466</v>
      </c>
      <c r="B30" s="48" t="s">
        <v>393</v>
      </c>
      <c r="C30" s="12" t="s">
        <v>393</v>
      </c>
      <c r="D30" s="12" t="s">
        <v>393</v>
      </c>
      <c r="E30" s="48" t="s">
        <v>393</v>
      </c>
      <c r="F30" s="12" t="s">
        <v>393</v>
      </c>
      <c r="G30" s="12" t="s">
        <v>393</v>
      </c>
      <c r="H30" s="48" t="s">
        <v>393</v>
      </c>
      <c r="I30" s="12" t="s">
        <v>393</v>
      </c>
      <c r="J30" s="12" t="s">
        <v>393</v>
      </c>
      <c r="K30" s="12" t="s">
        <v>393</v>
      </c>
      <c r="L30" s="12" t="s">
        <v>393</v>
      </c>
      <c r="M30" s="13" t="s">
        <v>393</v>
      </c>
      <c r="N30" s="247"/>
      <c r="R30" s="305"/>
    </row>
    <row r="31" spans="1:18">
      <c r="A31" s="66" t="s">
        <v>467</v>
      </c>
      <c r="B31" s="48">
        <v>2</v>
      </c>
      <c r="C31" s="12">
        <v>13</v>
      </c>
      <c r="D31" s="12">
        <v>15</v>
      </c>
      <c r="E31" s="48">
        <v>2</v>
      </c>
      <c r="F31" s="12">
        <v>10</v>
      </c>
      <c r="G31" s="48" t="s">
        <v>393</v>
      </c>
      <c r="H31" s="85">
        <v>500</v>
      </c>
      <c r="I31" s="12">
        <v>3500</v>
      </c>
      <c r="J31" s="48" t="s">
        <v>393</v>
      </c>
      <c r="K31" s="85">
        <v>36</v>
      </c>
      <c r="L31" s="48" t="s">
        <v>393</v>
      </c>
      <c r="M31" s="13">
        <v>36</v>
      </c>
      <c r="N31" s="247"/>
      <c r="R31" s="305"/>
    </row>
    <row r="32" spans="1:18">
      <c r="A32" s="76" t="s">
        <v>468</v>
      </c>
      <c r="B32" s="77">
        <v>2</v>
      </c>
      <c r="C32" s="77">
        <v>23</v>
      </c>
      <c r="D32" s="77">
        <v>25</v>
      </c>
      <c r="E32" s="77">
        <v>2</v>
      </c>
      <c r="F32" s="77">
        <v>15</v>
      </c>
      <c r="G32" s="77" t="s">
        <v>393</v>
      </c>
      <c r="H32" s="81">
        <v>500</v>
      </c>
      <c r="I32" s="81">
        <v>5000</v>
      </c>
      <c r="J32" s="81" t="s">
        <v>393</v>
      </c>
      <c r="K32" s="81">
        <v>76</v>
      </c>
      <c r="L32" s="81" t="s">
        <v>393</v>
      </c>
      <c r="M32" s="78">
        <v>76</v>
      </c>
      <c r="N32" s="247"/>
      <c r="R32" s="305"/>
    </row>
    <row r="33" spans="1:18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  <c r="N33" s="247"/>
      <c r="R33" s="305"/>
    </row>
    <row r="34" spans="1:18">
      <c r="A34" s="66" t="s">
        <v>469</v>
      </c>
      <c r="B34" s="83">
        <v>9</v>
      </c>
      <c r="C34" s="83">
        <v>10</v>
      </c>
      <c r="D34" s="12">
        <v>19</v>
      </c>
      <c r="E34" s="83">
        <v>9</v>
      </c>
      <c r="F34" s="83">
        <v>9</v>
      </c>
      <c r="G34" s="12" t="s">
        <v>393</v>
      </c>
      <c r="H34" s="83">
        <v>6611</v>
      </c>
      <c r="I34" s="83">
        <v>13167</v>
      </c>
      <c r="J34" s="83" t="s">
        <v>393</v>
      </c>
      <c r="K34" s="83">
        <v>178</v>
      </c>
      <c r="L34" s="83" t="s">
        <v>393</v>
      </c>
      <c r="M34" s="84">
        <v>178</v>
      </c>
      <c r="N34" s="247"/>
      <c r="R34" s="305"/>
    </row>
    <row r="35" spans="1:18">
      <c r="A35" s="66" t="s">
        <v>470</v>
      </c>
      <c r="B35" s="83">
        <v>5</v>
      </c>
      <c r="C35" s="83">
        <v>9</v>
      </c>
      <c r="D35" s="12">
        <v>14</v>
      </c>
      <c r="E35" s="83">
        <v>5</v>
      </c>
      <c r="F35" s="83">
        <v>9</v>
      </c>
      <c r="G35" s="12" t="s">
        <v>393</v>
      </c>
      <c r="H35" s="83">
        <v>6000</v>
      </c>
      <c r="I35" s="83">
        <v>11533</v>
      </c>
      <c r="J35" s="83" t="s">
        <v>393</v>
      </c>
      <c r="K35" s="83">
        <v>134</v>
      </c>
      <c r="L35" s="83" t="s">
        <v>393</v>
      </c>
      <c r="M35" s="13">
        <v>134</v>
      </c>
      <c r="N35" s="247"/>
      <c r="R35" s="305"/>
    </row>
    <row r="36" spans="1:18">
      <c r="A36" s="66" t="s">
        <v>471</v>
      </c>
      <c r="B36" s="83">
        <v>12</v>
      </c>
      <c r="C36" s="83">
        <v>200</v>
      </c>
      <c r="D36" s="12">
        <v>212</v>
      </c>
      <c r="E36" s="83">
        <v>12</v>
      </c>
      <c r="F36" s="83">
        <v>200</v>
      </c>
      <c r="G36" s="12" t="s">
        <v>393</v>
      </c>
      <c r="H36" s="83">
        <v>7008</v>
      </c>
      <c r="I36" s="83">
        <v>13533</v>
      </c>
      <c r="J36" s="83" t="s">
        <v>393</v>
      </c>
      <c r="K36" s="83">
        <v>2791</v>
      </c>
      <c r="L36" s="83" t="s">
        <v>393</v>
      </c>
      <c r="M36" s="13">
        <v>2791</v>
      </c>
      <c r="N36" s="247"/>
      <c r="R36" s="305"/>
    </row>
    <row r="37" spans="1:18">
      <c r="A37" s="66" t="s">
        <v>472</v>
      </c>
      <c r="B37" s="83">
        <v>13</v>
      </c>
      <c r="C37" s="83">
        <v>28</v>
      </c>
      <c r="D37" s="12">
        <v>41</v>
      </c>
      <c r="E37" s="83">
        <v>13</v>
      </c>
      <c r="F37" s="83">
        <v>12</v>
      </c>
      <c r="G37" s="12" t="s">
        <v>393</v>
      </c>
      <c r="H37" s="83">
        <v>6000</v>
      </c>
      <c r="I37" s="83">
        <v>12000</v>
      </c>
      <c r="J37" s="83" t="s">
        <v>393</v>
      </c>
      <c r="K37" s="83">
        <v>222</v>
      </c>
      <c r="L37" s="83" t="s">
        <v>393</v>
      </c>
      <c r="M37" s="13">
        <v>222</v>
      </c>
      <c r="N37" s="247"/>
      <c r="R37" s="305"/>
    </row>
    <row r="38" spans="1:18">
      <c r="A38" s="76" t="s">
        <v>473</v>
      </c>
      <c r="B38" s="77">
        <v>39</v>
      </c>
      <c r="C38" s="77">
        <v>247</v>
      </c>
      <c r="D38" s="77">
        <v>286</v>
      </c>
      <c r="E38" s="77">
        <v>39</v>
      </c>
      <c r="F38" s="77">
        <v>230</v>
      </c>
      <c r="G38" s="77" t="s">
        <v>393</v>
      </c>
      <c r="H38" s="81">
        <v>6451</v>
      </c>
      <c r="I38" s="81">
        <v>13360</v>
      </c>
      <c r="J38" s="81" t="s">
        <v>393</v>
      </c>
      <c r="K38" s="81">
        <v>3325</v>
      </c>
      <c r="L38" s="81" t="s">
        <v>393</v>
      </c>
      <c r="M38" s="78">
        <v>3325</v>
      </c>
      <c r="N38" s="247"/>
      <c r="R38" s="305"/>
    </row>
    <row r="39" spans="1:18">
      <c r="A39" s="68"/>
      <c r="B39" s="73"/>
      <c r="C39" s="73"/>
      <c r="D39" s="73"/>
      <c r="E39" s="73"/>
      <c r="F39" s="73"/>
      <c r="G39" s="73"/>
      <c r="H39" s="79"/>
      <c r="I39" s="79"/>
      <c r="J39" s="79"/>
      <c r="K39" s="79"/>
      <c r="L39" s="79"/>
      <c r="M39" s="74"/>
      <c r="N39" s="247"/>
      <c r="R39" s="305"/>
    </row>
    <row r="40" spans="1:18">
      <c r="A40" s="76" t="s">
        <v>474</v>
      </c>
      <c r="B40" s="77">
        <v>2287</v>
      </c>
      <c r="C40" s="77" t="s">
        <v>393</v>
      </c>
      <c r="D40" s="77">
        <v>2287</v>
      </c>
      <c r="E40" s="77">
        <v>309</v>
      </c>
      <c r="F40" s="77" t="s">
        <v>393</v>
      </c>
      <c r="G40" s="77" t="s">
        <v>393</v>
      </c>
      <c r="H40" s="81">
        <v>1000</v>
      </c>
      <c r="I40" s="81" t="s">
        <v>393</v>
      </c>
      <c r="J40" s="81" t="s">
        <v>393</v>
      </c>
      <c r="K40" s="81">
        <v>309</v>
      </c>
      <c r="L40" s="81" t="s">
        <v>393</v>
      </c>
      <c r="M40" s="78">
        <v>309</v>
      </c>
      <c r="N40" s="247"/>
      <c r="R40" s="305"/>
    </row>
    <row r="41" spans="1:18">
      <c r="A41" s="66"/>
      <c r="B41" s="48"/>
      <c r="C41" s="48"/>
      <c r="D41" s="48"/>
      <c r="E41" s="48"/>
      <c r="F41" s="48"/>
      <c r="G41" s="48"/>
      <c r="H41" s="12"/>
      <c r="I41" s="12"/>
      <c r="J41" s="12"/>
      <c r="K41" s="12"/>
      <c r="L41" s="12"/>
      <c r="M41" s="49"/>
      <c r="N41" s="247"/>
      <c r="R41" s="305"/>
    </row>
    <row r="42" spans="1:18">
      <c r="A42" s="66" t="s">
        <v>538</v>
      </c>
      <c r="B42" s="85">
        <v>110</v>
      </c>
      <c r="C42" s="12">
        <v>224</v>
      </c>
      <c r="D42" s="12">
        <v>334</v>
      </c>
      <c r="E42" s="85">
        <v>110</v>
      </c>
      <c r="F42" s="12">
        <v>146</v>
      </c>
      <c r="G42" s="12">
        <v>19787</v>
      </c>
      <c r="H42" s="85">
        <v>4105</v>
      </c>
      <c r="I42" s="12">
        <v>8930</v>
      </c>
      <c r="J42" s="12">
        <v>25</v>
      </c>
      <c r="K42" s="12">
        <v>1755</v>
      </c>
      <c r="L42" s="12">
        <v>495</v>
      </c>
      <c r="M42" s="13">
        <v>2250</v>
      </c>
      <c r="N42" s="247"/>
      <c r="R42" s="305"/>
    </row>
    <row r="43" spans="1:18">
      <c r="A43" s="66" t="s">
        <v>476</v>
      </c>
      <c r="B43" s="12" t="s">
        <v>393</v>
      </c>
      <c r="C43" s="12" t="s">
        <v>393</v>
      </c>
      <c r="D43" s="12" t="s">
        <v>393</v>
      </c>
      <c r="E43" s="12" t="s">
        <v>393</v>
      </c>
      <c r="F43" s="12" t="s">
        <v>393</v>
      </c>
      <c r="G43" s="12">
        <v>384</v>
      </c>
      <c r="H43" s="12" t="s">
        <v>393</v>
      </c>
      <c r="I43" s="12" t="s">
        <v>393</v>
      </c>
      <c r="J43" s="12">
        <v>6</v>
      </c>
      <c r="K43" s="12" t="s">
        <v>393</v>
      </c>
      <c r="L43" s="12">
        <v>2</v>
      </c>
      <c r="M43" s="13">
        <v>2</v>
      </c>
      <c r="N43" s="247"/>
      <c r="R43" s="305"/>
    </row>
    <row r="44" spans="1:18">
      <c r="A44" s="66" t="s">
        <v>477</v>
      </c>
      <c r="B44" s="12" t="s">
        <v>393</v>
      </c>
      <c r="C44" s="12" t="s">
        <v>393</v>
      </c>
      <c r="D44" s="12" t="s">
        <v>393</v>
      </c>
      <c r="E44" s="12" t="s">
        <v>393</v>
      </c>
      <c r="F44" s="12" t="s">
        <v>393</v>
      </c>
      <c r="G44" s="12">
        <v>1610</v>
      </c>
      <c r="H44" s="12" t="s">
        <v>393</v>
      </c>
      <c r="I44" s="12" t="s">
        <v>393</v>
      </c>
      <c r="J44" s="12">
        <v>5</v>
      </c>
      <c r="K44" s="12" t="s">
        <v>393</v>
      </c>
      <c r="L44" s="12">
        <v>8</v>
      </c>
      <c r="M44" s="13">
        <v>8</v>
      </c>
      <c r="N44" s="247"/>
      <c r="R44" s="305"/>
    </row>
    <row r="45" spans="1:18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12">
        <v>1300</v>
      </c>
      <c r="H45" s="48" t="s">
        <v>393</v>
      </c>
      <c r="I45" s="12" t="s">
        <v>393</v>
      </c>
      <c r="J45" s="12">
        <v>23</v>
      </c>
      <c r="K45" s="12" t="s">
        <v>393</v>
      </c>
      <c r="L45" s="12">
        <v>30</v>
      </c>
      <c r="M45" s="13">
        <v>30</v>
      </c>
      <c r="N45" s="247"/>
      <c r="R45" s="305"/>
    </row>
    <row r="46" spans="1:18">
      <c r="A46" s="66" t="s">
        <v>479</v>
      </c>
      <c r="B46" s="12" t="s">
        <v>393</v>
      </c>
      <c r="C46" s="12" t="s">
        <v>393</v>
      </c>
      <c r="D46" s="12" t="s">
        <v>393</v>
      </c>
      <c r="E46" s="12" t="s">
        <v>393</v>
      </c>
      <c r="F46" s="12" t="s">
        <v>393</v>
      </c>
      <c r="G46" s="12">
        <v>1950</v>
      </c>
      <c r="H46" s="12" t="s">
        <v>393</v>
      </c>
      <c r="I46" s="12" t="s">
        <v>393</v>
      </c>
      <c r="J46" s="12" t="s">
        <v>393</v>
      </c>
      <c r="K46" s="12" t="s">
        <v>393</v>
      </c>
      <c r="L46" s="12" t="s">
        <v>393</v>
      </c>
      <c r="M46" s="13" t="s">
        <v>393</v>
      </c>
      <c r="N46" s="247"/>
      <c r="R46" s="305"/>
    </row>
    <row r="47" spans="1:18" s="347" customFormat="1">
      <c r="A47" s="66" t="s">
        <v>480</v>
      </c>
      <c r="B47" s="12">
        <v>7</v>
      </c>
      <c r="C47" s="12" t="s">
        <v>393</v>
      </c>
      <c r="D47" s="12">
        <v>7</v>
      </c>
      <c r="E47" s="12">
        <v>6</v>
      </c>
      <c r="F47" s="12" t="s">
        <v>393</v>
      </c>
      <c r="G47" s="12">
        <v>400</v>
      </c>
      <c r="H47" s="12">
        <v>2667</v>
      </c>
      <c r="I47" s="12" t="s">
        <v>393</v>
      </c>
      <c r="J47" s="12">
        <v>10</v>
      </c>
      <c r="K47" s="12">
        <v>16</v>
      </c>
      <c r="L47" s="12">
        <v>4</v>
      </c>
      <c r="M47" s="13">
        <v>20</v>
      </c>
      <c r="N47" s="584"/>
      <c r="R47" s="581"/>
    </row>
    <row r="48" spans="1:18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12" t="s">
        <v>393</v>
      </c>
      <c r="H48" s="48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13" t="s">
        <v>393</v>
      </c>
      <c r="N48" s="247"/>
      <c r="R48" s="305"/>
    </row>
    <row r="49" spans="1:19">
      <c r="A49" s="66" t="s">
        <v>482</v>
      </c>
      <c r="B49" s="85" t="s">
        <v>393</v>
      </c>
      <c r="C49" s="12" t="s">
        <v>393</v>
      </c>
      <c r="D49" s="12" t="s">
        <v>393</v>
      </c>
      <c r="E49" s="85" t="s">
        <v>393</v>
      </c>
      <c r="F49" s="12" t="s">
        <v>393</v>
      </c>
      <c r="G49" s="12">
        <v>100</v>
      </c>
      <c r="H49" s="85" t="s">
        <v>393</v>
      </c>
      <c r="I49" s="12" t="s">
        <v>393</v>
      </c>
      <c r="J49" s="12">
        <v>40</v>
      </c>
      <c r="K49" s="12" t="s">
        <v>393</v>
      </c>
      <c r="L49" s="12">
        <v>4</v>
      </c>
      <c r="M49" s="13">
        <v>4</v>
      </c>
      <c r="N49" s="247"/>
      <c r="R49" s="305"/>
    </row>
    <row r="50" spans="1:19">
      <c r="A50" s="66" t="s">
        <v>483</v>
      </c>
      <c r="B50" s="12">
        <v>2</v>
      </c>
      <c r="C50" s="12" t="s">
        <v>393</v>
      </c>
      <c r="D50" s="12">
        <v>2</v>
      </c>
      <c r="E50" s="12">
        <v>2</v>
      </c>
      <c r="F50" s="12" t="s">
        <v>393</v>
      </c>
      <c r="G50" s="12" t="s">
        <v>393</v>
      </c>
      <c r="H50" s="12">
        <v>5000</v>
      </c>
      <c r="I50" s="12" t="s">
        <v>393</v>
      </c>
      <c r="J50" s="12" t="s">
        <v>393</v>
      </c>
      <c r="K50" s="12">
        <v>10</v>
      </c>
      <c r="L50" s="12" t="s">
        <v>393</v>
      </c>
      <c r="M50" s="13">
        <v>10</v>
      </c>
      <c r="N50" s="247"/>
      <c r="R50" s="305"/>
    </row>
    <row r="51" spans="1:19" s="347" customFormat="1">
      <c r="A51" s="76" t="s">
        <v>484</v>
      </c>
      <c r="B51" s="77">
        <v>119</v>
      </c>
      <c r="C51" s="77">
        <v>224</v>
      </c>
      <c r="D51" s="77">
        <v>343</v>
      </c>
      <c r="E51" s="77">
        <v>118</v>
      </c>
      <c r="F51" s="77">
        <v>146</v>
      </c>
      <c r="G51" s="77">
        <v>25531</v>
      </c>
      <c r="H51" s="81">
        <v>4047</v>
      </c>
      <c r="I51" s="81">
        <v>8930</v>
      </c>
      <c r="J51" s="81">
        <v>21</v>
      </c>
      <c r="K51" s="81">
        <v>1781</v>
      </c>
      <c r="L51" s="81">
        <v>543</v>
      </c>
      <c r="M51" s="78">
        <v>2324</v>
      </c>
      <c r="N51" s="584"/>
      <c r="R51" s="581"/>
    </row>
    <row r="52" spans="1:19">
      <c r="A52" s="68"/>
      <c r="B52" s="73"/>
      <c r="C52" s="73"/>
      <c r="D52" s="73"/>
      <c r="E52" s="73"/>
      <c r="F52" s="73"/>
      <c r="G52" s="73"/>
      <c r="H52" s="79"/>
      <c r="I52" s="79"/>
      <c r="J52" s="79"/>
      <c r="K52" s="79"/>
      <c r="L52" s="79"/>
      <c r="M52" s="74"/>
      <c r="N52" s="247"/>
      <c r="R52" s="305"/>
    </row>
    <row r="53" spans="1:19">
      <c r="A53" s="76" t="s">
        <v>485</v>
      </c>
      <c r="B53" s="77">
        <v>35</v>
      </c>
      <c r="C53" s="77" t="s">
        <v>393</v>
      </c>
      <c r="D53" s="77">
        <v>35</v>
      </c>
      <c r="E53" s="77">
        <v>11</v>
      </c>
      <c r="F53" s="77" t="s">
        <v>393</v>
      </c>
      <c r="G53" s="77">
        <v>1000</v>
      </c>
      <c r="H53" s="81">
        <v>2400</v>
      </c>
      <c r="I53" s="81" t="s">
        <v>393</v>
      </c>
      <c r="J53" s="81">
        <v>18</v>
      </c>
      <c r="K53" s="81">
        <v>26</v>
      </c>
      <c r="L53" s="81">
        <v>18</v>
      </c>
      <c r="M53" s="78">
        <v>44</v>
      </c>
      <c r="N53" s="247"/>
      <c r="R53" s="305"/>
      <c r="S53" s="576"/>
    </row>
    <row r="54" spans="1:19">
      <c r="A54" s="66"/>
      <c r="B54" s="48"/>
      <c r="C54" s="48"/>
      <c r="D54" s="48"/>
      <c r="E54" s="48"/>
      <c r="F54" s="48"/>
      <c r="G54" s="48"/>
      <c r="H54" s="12"/>
      <c r="I54" s="12"/>
      <c r="J54" s="12"/>
      <c r="K54" s="12"/>
      <c r="L54" s="12"/>
      <c r="M54" s="49"/>
      <c r="N54" s="247"/>
      <c r="R54" s="305"/>
    </row>
    <row r="55" spans="1:19">
      <c r="A55" s="66" t="s">
        <v>486</v>
      </c>
      <c r="B55" s="48" t="s">
        <v>393</v>
      </c>
      <c r="C55" s="12" t="s">
        <v>393</v>
      </c>
      <c r="D55" s="12" t="s">
        <v>393</v>
      </c>
      <c r="E55" s="48" t="s">
        <v>393</v>
      </c>
      <c r="F55" s="12" t="s">
        <v>393</v>
      </c>
      <c r="G55" s="12" t="s">
        <v>393</v>
      </c>
      <c r="H55" s="48" t="s">
        <v>393</v>
      </c>
      <c r="I55" s="12" t="s">
        <v>393</v>
      </c>
      <c r="J55" s="12" t="s">
        <v>393</v>
      </c>
      <c r="K55" s="12" t="s">
        <v>393</v>
      </c>
      <c r="L55" s="12" t="s">
        <v>393</v>
      </c>
      <c r="M55" s="13" t="s">
        <v>393</v>
      </c>
      <c r="N55" s="247"/>
      <c r="R55" s="305"/>
    </row>
    <row r="56" spans="1:19">
      <c r="A56" s="66" t="s">
        <v>487</v>
      </c>
      <c r="B56" s="12" t="s">
        <v>393</v>
      </c>
      <c r="C56" s="12" t="s">
        <v>393</v>
      </c>
      <c r="D56" s="12" t="s">
        <v>393</v>
      </c>
      <c r="E56" s="12" t="s">
        <v>393</v>
      </c>
      <c r="F56" s="12" t="s">
        <v>393</v>
      </c>
      <c r="G56" s="12">
        <v>2407</v>
      </c>
      <c r="H56" s="12" t="s">
        <v>393</v>
      </c>
      <c r="I56" s="12" t="s">
        <v>393</v>
      </c>
      <c r="J56" s="12">
        <v>18</v>
      </c>
      <c r="K56" s="12" t="s">
        <v>393</v>
      </c>
      <c r="L56" s="12">
        <v>43</v>
      </c>
      <c r="M56" s="13">
        <v>43</v>
      </c>
      <c r="N56" s="247"/>
      <c r="R56" s="305"/>
    </row>
    <row r="57" spans="1:19">
      <c r="A57" s="66" t="s">
        <v>488</v>
      </c>
      <c r="B57" s="12" t="s">
        <v>393</v>
      </c>
      <c r="C57" s="12" t="s">
        <v>393</v>
      </c>
      <c r="D57" s="12" t="s">
        <v>393</v>
      </c>
      <c r="E57" s="12" t="s">
        <v>393</v>
      </c>
      <c r="F57" s="12" t="s">
        <v>393</v>
      </c>
      <c r="G57" s="12">
        <v>6300</v>
      </c>
      <c r="H57" s="12" t="s">
        <v>393</v>
      </c>
      <c r="I57" s="12" t="s">
        <v>393</v>
      </c>
      <c r="J57" s="12">
        <v>9</v>
      </c>
      <c r="K57" s="12" t="s">
        <v>393</v>
      </c>
      <c r="L57" s="12">
        <v>57</v>
      </c>
      <c r="M57" s="13">
        <v>57</v>
      </c>
      <c r="N57" s="247"/>
      <c r="R57" s="305"/>
    </row>
    <row r="58" spans="1:19">
      <c r="A58" s="66" t="s">
        <v>489</v>
      </c>
      <c r="B58" s="12" t="s">
        <v>393</v>
      </c>
      <c r="C58" s="12" t="s">
        <v>393</v>
      </c>
      <c r="D58" s="12" t="s">
        <v>393</v>
      </c>
      <c r="E58" s="12" t="s">
        <v>393</v>
      </c>
      <c r="F58" s="12" t="s">
        <v>393</v>
      </c>
      <c r="G58" s="12" t="s">
        <v>393</v>
      </c>
      <c r="H58" s="12" t="s">
        <v>393</v>
      </c>
      <c r="I58" s="12" t="s">
        <v>393</v>
      </c>
      <c r="J58" s="12" t="s">
        <v>393</v>
      </c>
      <c r="K58" s="12" t="s">
        <v>393</v>
      </c>
      <c r="L58" s="12" t="s">
        <v>393</v>
      </c>
      <c r="M58" s="13" t="s">
        <v>393</v>
      </c>
      <c r="N58" s="247"/>
      <c r="R58" s="305"/>
    </row>
    <row r="59" spans="1:19">
      <c r="A59" s="66" t="s">
        <v>490</v>
      </c>
      <c r="B59" s="12">
        <v>499</v>
      </c>
      <c r="C59" s="12">
        <v>49</v>
      </c>
      <c r="D59" s="12">
        <v>548</v>
      </c>
      <c r="E59" s="12">
        <v>459</v>
      </c>
      <c r="F59" s="12">
        <v>42</v>
      </c>
      <c r="G59" s="12">
        <v>11750</v>
      </c>
      <c r="H59" s="12">
        <v>5525</v>
      </c>
      <c r="I59" s="12">
        <v>12000</v>
      </c>
      <c r="J59" s="12">
        <v>40</v>
      </c>
      <c r="K59" s="12">
        <v>3040</v>
      </c>
      <c r="L59" s="12">
        <v>470</v>
      </c>
      <c r="M59" s="13">
        <v>3510</v>
      </c>
      <c r="N59" s="247"/>
      <c r="R59" s="305"/>
    </row>
    <row r="60" spans="1:19">
      <c r="A60" s="76" t="s">
        <v>565</v>
      </c>
      <c r="B60" s="77">
        <v>499</v>
      </c>
      <c r="C60" s="77">
        <v>49</v>
      </c>
      <c r="D60" s="77">
        <v>548</v>
      </c>
      <c r="E60" s="77">
        <v>459</v>
      </c>
      <c r="F60" s="77">
        <v>42</v>
      </c>
      <c r="G60" s="77">
        <v>20457</v>
      </c>
      <c r="H60" s="81">
        <v>5525</v>
      </c>
      <c r="I60" s="81">
        <v>12000</v>
      </c>
      <c r="J60" s="81">
        <v>28</v>
      </c>
      <c r="K60" s="81">
        <v>3040</v>
      </c>
      <c r="L60" s="81">
        <v>570</v>
      </c>
      <c r="M60" s="78">
        <v>3610</v>
      </c>
      <c r="N60" s="247"/>
      <c r="R60" s="305"/>
    </row>
    <row r="61" spans="1:19">
      <c r="A61" s="66"/>
      <c r="B61" s="48"/>
      <c r="C61" s="48"/>
      <c r="D61" s="48"/>
      <c r="E61" s="48"/>
      <c r="F61" s="48"/>
      <c r="G61" s="48"/>
      <c r="H61" s="12"/>
      <c r="I61" s="12"/>
      <c r="J61" s="12"/>
      <c r="K61" s="12"/>
      <c r="L61" s="12"/>
      <c r="M61" s="49"/>
      <c r="N61" s="247"/>
      <c r="R61" s="305"/>
    </row>
    <row r="62" spans="1:19">
      <c r="A62" s="66" t="s">
        <v>492</v>
      </c>
      <c r="B62" s="12" t="s">
        <v>393</v>
      </c>
      <c r="C62" s="12">
        <v>489</v>
      </c>
      <c r="D62" s="12">
        <v>489</v>
      </c>
      <c r="E62" s="12" t="s">
        <v>393</v>
      </c>
      <c r="F62" s="12">
        <v>456</v>
      </c>
      <c r="G62" s="12">
        <v>1750</v>
      </c>
      <c r="H62" s="12" t="s">
        <v>393</v>
      </c>
      <c r="I62" s="12">
        <v>5900</v>
      </c>
      <c r="J62" s="12">
        <v>19</v>
      </c>
      <c r="K62" s="12">
        <v>2691</v>
      </c>
      <c r="L62" s="12">
        <v>33</v>
      </c>
      <c r="M62" s="13">
        <v>2724</v>
      </c>
      <c r="N62" s="247"/>
      <c r="R62" s="305"/>
    </row>
    <row r="63" spans="1:19">
      <c r="A63" s="66" t="s">
        <v>493</v>
      </c>
      <c r="B63" s="12">
        <v>6</v>
      </c>
      <c r="C63" s="12">
        <v>2</v>
      </c>
      <c r="D63" s="12">
        <v>8</v>
      </c>
      <c r="E63" s="12">
        <v>5</v>
      </c>
      <c r="F63" s="12">
        <v>2</v>
      </c>
      <c r="G63" s="12" t="s">
        <v>393</v>
      </c>
      <c r="H63" s="12">
        <v>400</v>
      </c>
      <c r="I63" s="12">
        <v>2750</v>
      </c>
      <c r="J63" s="12" t="s">
        <v>393</v>
      </c>
      <c r="K63" s="12">
        <v>8</v>
      </c>
      <c r="L63" s="12" t="s">
        <v>393</v>
      </c>
      <c r="M63" s="13">
        <v>8</v>
      </c>
      <c r="N63" s="247"/>
      <c r="R63" s="305"/>
    </row>
    <row r="64" spans="1:19" s="347" customFormat="1">
      <c r="A64" s="66" t="s">
        <v>494</v>
      </c>
      <c r="B64" s="12">
        <v>14</v>
      </c>
      <c r="C64" s="12">
        <v>30</v>
      </c>
      <c r="D64" s="12">
        <v>44</v>
      </c>
      <c r="E64" s="12">
        <v>14</v>
      </c>
      <c r="F64" s="12">
        <v>29</v>
      </c>
      <c r="G64" s="12" t="s">
        <v>393</v>
      </c>
      <c r="H64" s="12">
        <v>3000</v>
      </c>
      <c r="I64" s="12">
        <v>14600</v>
      </c>
      <c r="J64" s="12" t="s">
        <v>393</v>
      </c>
      <c r="K64" s="12">
        <v>465</v>
      </c>
      <c r="L64" s="12" t="s">
        <v>393</v>
      </c>
      <c r="M64" s="13">
        <v>465</v>
      </c>
      <c r="N64" s="584"/>
      <c r="R64" s="581"/>
    </row>
    <row r="65" spans="1:18">
      <c r="A65" s="76" t="s">
        <v>495</v>
      </c>
      <c r="B65" s="77">
        <v>20</v>
      </c>
      <c r="C65" s="77">
        <v>521</v>
      </c>
      <c r="D65" s="77">
        <v>541</v>
      </c>
      <c r="E65" s="77">
        <v>19</v>
      </c>
      <c r="F65" s="77">
        <v>487</v>
      </c>
      <c r="G65" s="77">
        <v>1750</v>
      </c>
      <c r="H65" s="81">
        <v>2316</v>
      </c>
      <c r="I65" s="81">
        <v>6405</v>
      </c>
      <c r="J65" s="81">
        <v>19</v>
      </c>
      <c r="K65" s="81">
        <v>3164</v>
      </c>
      <c r="L65" s="81">
        <v>33</v>
      </c>
      <c r="M65" s="78">
        <v>3197</v>
      </c>
      <c r="N65" s="247"/>
      <c r="R65" s="305"/>
    </row>
    <row r="66" spans="1:18">
      <c r="A66" s="66"/>
      <c r="B66" s="48"/>
      <c r="C66" s="48"/>
      <c r="D66" s="48"/>
      <c r="E66" s="48"/>
      <c r="F66" s="48"/>
      <c r="G66" s="48"/>
      <c r="H66" s="12"/>
      <c r="I66" s="12"/>
      <c r="J66" s="12"/>
      <c r="K66" s="12"/>
      <c r="L66" s="12"/>
      <c r="M66" s="49"/>
      <c r="N66" s="247"/>
      <c r="R66" s="305"/>
    </row>
    <row r="67" spans="1:18">
      <c r="A67" s="76" t="s">
        <v>496</v>
      </c>
      <c r="B67" s="77">
        <v>27</v>
      </c>
      <c r="C67" s="77">
        <v>61</v>
      </c>
      <c r="D67" s="77">
        <v>88</v>
      </c>
      <c r="E67" s="77">
        <v>25</v>
      </c>
      <c r="F67" s="77">
        <v>60</v>
      </c>
      <c r="G67" s="77" t="s">
        <v>393</v>
      </c>
      <c r="H67" s="81">
        <v>1000</v>
      </c>
      <c r="I67" s="81">
        <v>5800</v>
      </c>
      <c r="J67" s="81" t="s">
        <v>393</v>
      </c>
      <c r="K67" s="81">
        <v>373</v>
      </c>
      <c r="L67" s="81" t="s">
        <v>393</v>
      </c>
      <c r="M67" s="78">
        <v>373</v>
      </c>
      <c r="N67" s="247"/>
      <c r="R67" s="305"/>
    </row>
    <row r="68" spans="1:18" s="347" customFormat="1">
      <c r="A68" s="66"/>
      <c r="B68" s="48"/>
      <c r="C68" s="48"/>
      <c r="D68" s="48"/>
      <c r="E68" s="48"/>
      <c r="F68" s="48"/>
      <c r="G68" s="48"/>
      <c r="H68" s="12"/>
      <c r="I68" s="12"/>
      <c r="J68" s="12"/>
      <c r="K68" s="12"/>
      <c r="L68" s="12"/>
      <c r="M68" s="49"/>
      <c r="N68" s="584"/>
      <c r="R68" s="581"/>
    </row>
    <row r="69" spans="1:18">
      <c r="A69" s="66" t="s">
        <v>497</v>
      </c>
      <c r="B69" s="85">
        <v>2990</v>
      </c>
      <c r="C69" s="12" t="s">
        <v>393</v>
      </c>
      <c r="D69" s="12">
        <v>2990</v>
      </c>
      <c r="E69" s="85">
        <v>2830</v>
      </c>
      <c r="F69" s="12" t="s">
        <v>393</v>
      </c>
      <c r="G69" s="12" t="s">
        <v>393</v>
      </c>
      <c r="H69" s="85">
        <v>1670</v>
      </c>
      <c r="I69" s="12" t="s">
        <v>393</v>
      </c>
      <c r="J69" s="12" t="s">
        <v>393</v>
      </c>
      <c r="K69" s="12">
        <v>4726</v>
      </c>
      <c r="L69" s="12" t="s">
        <v>393</v>
      </c>
      <c r="M69" s="13">
        <v>4726</v>
      </c>
      <c r="N69" s="247"/>
      <c r="R69" s="305"/>
    </row>
    <row r="70" spans="1:18">
      <c r="A70" s="66" t="s">
        <v>498</v>
      </c>
      <c r="B70" s="85">
        <v>2320</v>
      </c>
      <c r="C70" s="12" t="s">
        <v>393</v>
      </c>
      <c r="D70" s="12">
        <v>2320</v>
      </c>
      <c r="E70" s="85">
        <v>2270</v>
      </c>
      <c r="F70" s="12" t="s">
        <v>393</v>
      </c>
      <c r="G70" s="12" t="s">
        <v>393</v>
      </c>
      <c r="H70" s="85">
        <v>1880</v>
      </c>
      <c r="I70" s="12" t="s">
        <v>393</v>
      </c>
      <c r="J70" s="12" t="s">
        <v>393</v>
      </c>
      <c r="K70" s="12">
        <v>4268</v>
      </c>
      <c r="L70" s="12" t="s">
        <v>393</v>
      </c>
      <c r="M70" s="13">
        <v>4268</v>
      </c>
      <c r="R70" s="305"/>
    </row>
    <row r="71" spans="1:18">
      <c r="A71" s="76" t="s">
        <v>499</v>
      </c>
      <c r="B71" s="77">
        <v>5310</v>
      </c>
      <c r="C71" s="77" t="s">
        <v>393</v>
      </c>
      <c r="D71" s="77">
        <v>5310</v>
      </c>
      <c r="E71" s="77">
        <v>5100</v>
      </c>
      <c r="F71" s="77" t="s">
        <v>393</v>
      </c>
      <c r="G71" s="77" t="s">
        <v>393</v>
      </c>
      <c r="H71" s="81">
        <v>1763</v>
      </c>
      <c r="I71" s="81" t="s">
        <v>393</v>
      </c>
      <c r="J71" s="81" t="s">
        <v>393</v>
      </c>
      <c r="K71" s="81">
        <v>8994</v>
      </c>
      <c r="L71" s="81" t="s">
        <v>393</v>
      </c>
      <c r="M71" s="78">
        <v>8994</v>
      </c>
      <c r="R71" s="305"/>
    </row>
    <row r="72" spans="1:18">
      <c r="A72" s="66"/>
      <c r="B72" s="48"/>
      <c r="C72" s="48"/>
      <c r="D72" s="48"/>
      <c r="E72" s="48"/>
      <c r="F72" s="48"/>
      <c r="G72" s="48"/>
      <c r="H72" s="12"/>
      <c r="I72" s="12"/>
      <c r="J72" s="12"/>
      <c r="K72" s="12"/>
      <c r="L72" s="12"/>
      <c r="M72" s="49"/>
      <c r="R72" s="305"/>
    </row>
    <row r="73" spans="1:18">
      <c r="A73" s="66" t="s">
        <v>500</v>
      </c>
      <c r="B73" s="85">
        <v>23</v>
      </c>
      <c r="C73" s="12">
        <v>18</v>
      </c>
      <c r="D73" s="12">
        <v>41</v>
      </c>
      <c r="E73" s="85">
        <v>23</v>
      </c>
      <c r="F73" s="12">
        <v>18</v>
      </c>
      <c r="G73" s="48" t="s">
        <v>393</v>
      </c>
      <c r="H73" s="85">
        <v>565</v>
      </c>
      <c r="I73" s="12">
        <v>3333</v>
      </c>
      <c r="J73" s="48" t="s">
        <v>393</v>
      </c>
      <c r="K73" s="85">
        <v>73</v>
      </c>
      <c r="L73" s="48" t="s">
        <v>393</v>
      </c>
      <c r="M73" s="13">
        <v>73</v>
      </c>
    </row>
    <row r="74" spans="1:18">
      <c r="A74" s="66" t="s">
        <v>501</v>
      </c>
      <c r="B74" s="48" t="s">
        <v>393</v>
      </c>
      <c r="C74" s="12">
        <v>30</v>
      </c>
      <c r="D74" s="12">
        <v>30</v>
      </c>
      <c r="E74" s="48" t="s">
        <v>393</v>
      </c>
      <c r="F74" s="12">
        <v>28</v>
      </c>
      <c r="G74" s="48" t="s">
        <v>393</v>
      </c>
      <c r="H74" s="48" t="s">
        <v>393</v>
      </c>
      <c r="I74" s="12">
        <v>35</v>
      </c>
      <c r="J74" s="48" t="s">
        <v>393</v>
      </c>
      <c r="K74" s="85">
        <v>1</v>
      </c>
      <c r="L74" s="48" t="s">
        <v>393</v>
      </c>
      <c r="M74" s="13">
        <v>1</v>
      </c>
    </row>
    <row r="75" spans="1:18">
      <c r="A75" s="66" t="s">
        <v>502</v>
      </c>
      <c r="B75" s="12">
        <v>65</v>
      </c>
      <c r="C75" s="12">
        <v>10</v>
      </c>
      <c r="D75" s="12">
        <v>75</v>
      </c>
      <c r="E75" s="12">
        <v>58</v>
      </c>
      <c r="F75" s="12">
        <v>9</v>
      </c>
      <c r="G75" s="12" t="s">
        <v>393</v>
      </c>
      <c r="H75" s="12">
        <v>1000</v>
      </c>
      <c r="I75" s="12">
        <v>2500</v>
      </c>
      <c r="J75" s="12" t="s">
        <v>393</v>
      </c>
      <c r="K75" s="12">
        <v>81</v>
      </c>
      <c r="L75" s="12" t="s">
        <v>393</v>
      </c>
      <c r="M75" s="13">
        <v>81</v>
      </c>
    </row>
    <row r="76" spans="1:18">
      <c r="A76" s="66" t="s">
        <v>503</v>
      </c>
      <c r="B76" s="85">
        <v>1386</v>
      </c>
      <c r="C76" s="12">
        <v>58</v>
      </c>
      <c r="D76" s="12">
        <v>1444</v>
      </c>
      <c r="E76" s="85">
        <v>1337</v>
      </c>
      <c r="F76" s="12">
        <v>42</v>
      </c>
      <c r="G76" s="12">
        <v>10930</v>
      </c>
      <c r="H76" s="85">
        <v>1087</v>
      </c>
      <c r="I76" s="12">
        <v>1917</v>
      </c>
      <c r="J76" s="48">
        <v>15</v>
      </c>
      <c r="K76" s="85">
        <v>1534</v>
      </c>
      <c r="L76" s="48">
        <v>164</v>
      </c>
      <c r="M76" s="13">
        <v>1698</v>
      </c>
    </row>
    <row r="77" spans="1:18">
      <c r="A77" s="66" t="s">
        <v>504</v>
      </c>
      <c r="B77" s="12">
        <v>230</v>
      </c>
      <c r="C77" s="12" t="s">
        <v>393</v>
      </c>
      <c r="D77" s="12">
        <v>230</v>
      </c>
      <c r="E77" s="12">
        <v>155</v>
      </c>
      <c r="F77" s="12" t="s">
        <v>393</v>
      </c>
      <c r="G77" s="12" t="s">
        <v>393</v>
      </c>
      <c r="H77" s="12">
        <v>495</v>
      </c>
      <c r="I77" s="12" t="s">
        <v>393</v>
      </c>
      <c r="J77" s="12" t="s">
        <v>393</v>
      </c>
      <c r="K77" s="12">
        <v>77</v>
      </c>
      <c r="L77" s="12" t="s">
        <v>393</v>
      </c>
      <c r="M77" s="13">
        <v>77</v>
      </c>
    </row>
    <row r="78" spans="1:18">
      <c r="A78" s="66" t="s">
        <v>505</v>
      </c>
      <c r="B78" s="12">
        <v>14</v>
      </c>
      <c r="C78" s="12">
        <v>60</v>
      </c>
      <c r="D78" s="12">
        <v>74</v>
      </c>
      <c r="E78" s="12">
        <v>14</v>
      </c>
      <c r="F78" s="12">
        <v>60</v>
      </c>
      <c r="G78" s="12" t="s">
        <v>393</v>
      </c>
      <c r="H78" s="12">
        <v>1350</v>
      </c>
      <c r="I78" s="12">
        <v>2350</v>
      </c>
      <c r="J78" s="12" t="s">
        <v>393</v>
      </c>
      <c r="K78" s="12">
        <v>160</v>
      </c>
      <c r="L78" s="12" t="s">
        <v>393</v>
      </c>
      <c r="M78" s="13">
        <v>160</v>
      </c>
    </row>
    <row r="79" spans="1:18">
      <c r="A79" s="66" t="s">
        <v>506</v>
      </c>
      <c r="B79" s="85">
        <v>174</v>
      </c>
      <c r="C79" s="12">
        <v>68</v>
      </c>
      <c r="D79" s="12">
        <v>242</v>
      </c>
      <c r="E79" s="85">
        <v>154</v>
      </c>
      <c r="F79" s="12">
        <v>64</v>
      </c>
      <c r="G79" s="48" t="s">
        <v>393</v>
      </c>
      <c r="H79" s="85">
        <v>680</v>
      </c>
      <c r="I79" s="12">
        <v>2500</v>
      </c>
      <c r="J79" s="48" t="s">
        <v>393</v>
      </c>
      <c r="K79" s="85">
        <v>265</v>
      </c>
      <c r="L79" s="48" t="s">
        <v>393</v>
      </c>
      <c r="M79" s="13">
        <v>265</v>
      </c>
    </row>
    <row r="80" spans="1:18">
      <c r="A80" s="66" t="s">
        <v>507</v>
      </c>
      <c r="B80" s="85">
        <v>16</v>
      </c>
      <c r="C80" s="12">
        <v>29</v>
      </c>
      <c r="D80" s="12">
        <v>45</v>
      </c>
      <c r="E80" s="85">
        <v>11</v>
      </c>
      <c r="F80" s="12">
        <v>24</v>
      </c>
      <c r="G80" s="48" t="s">
        <v>393</v>
      </c>
      <c r="H80" s="85">
        <v>3750</v>
      </c>
      <c r="I80" s="12">
        <v>8735</v>
      </c>
      <c r="J80" s="48" t="s">
        <v>393</v>
      </c>
      <c r="K80" s="85">
        <v>251</v>
      </c>
      <c r="L80" s="48" t="s">
        <v>393</v>
      </c>
      <c r="M80" s="13">
        <v>251</v>
      </c>
    </row>
    <row r="81" spans="1:13">
      <c r="A81" s="76" t="s">
        <v>508</v>
      </c>
      <c r="B81" s="77">
        <v>1908</v>
      </c>
      <c r="C81" s="77">
        <v>273</v>
      </c>
      <c r="D81" s="77">
        <v>2181</v>
      </c>
      <c r="E81" s="77">
        <v>1752</v>
      </c>
      <c r="F81" s="77">
        <v>245</v>
      </c>
      <c r="G81" s="77">
        <v>10930</v>
      </c>
      <c r="H81" s="81">
        <v>1008</v>
      </c>
      <c r="I81" s="81">
        <v>2754</v>
      </c>
      <c r="J81" s="81">
        <v>15</v>
      </c>
      <c r="K81" s="81">
        <v>2442</v>
      </c>
      <c r="L81" s="81">
        <v>164</v>
      </c>
      <c r="M81" s="78">
        <v>2606</v>
      </c>
    </row>
    <row r="82" spans="1:13">
      <c r="A82" s="66"/>
      <c r="B82" s="48"/>
      <c r="C82" s="48"/>
      <c r="D82" s="48"/>
      <c r="E82" s="48"/>
      <c r="F82" s="48"/>
      <c r="G82" s="48"/>
      <c r="H82" s="12"/>
      <c r="I82" s="12"/>
      <c r="J82" s="12"/>
      <c r="K82" s="12"/>
      <c r="L82" s="12"/>
      <c r="M82" s="49"/>
    </row>
    <row r="83" spans="1:13">
      <c r="A83" s="66" t="s">
        <v>509</v>
      </c>
      <c r="B83" s="12">
        <v>15</v>
      </c>
      <c r="C83" s="12">
        <v>10</v>
      </c>
      <c r="D83" s="12">
        <v>25</v>
      </c>
      <c r="E83" s="12">
        <v>15</v>
      </c>
      <c r="F83" s="12">
        <v>10</v>
      </c>
      <c r="G83" s="12">
        <v>33800</v>
      </c>
      <c r="H83" s="12">
        <v>249</v>
      </c>
      <c r="I83" s="12">
        <v>2235</v>
      </c>
      <c r="J83" s="12">
        <v>7</v>
      </c>
      <c r="K83" s="12">
        <v>26</v>
      </c>
      <c r="L83" s="12">
        <v>236</v>
      </c>
      <c r="M83" s="13">
        <v>262</v>
      </c>
    </row>
    <row r="84" spans="1:13">
      <c r="A84" s="66" t="s">
        <v>510</v>
      </c>
      <c r="B84" s="12">
        <v>221</v>
      </c>
      <c r="C84" s="12">
        <v>16</v>
      </c>
      <c r="D84" s="12">
        <v>237</v>
      </c>
      <c r="E84" s="12">
        <v>221</v>
      </c>
      <c r="F84" s="12">
        <v>16</v>
      </c>
      <c r="G84" s="12">
        <v>38100</v>
      </c>
      <c r="H84" s="12">
        <v>500</v>
      </c>
      <c r="I84" s="12">
        <v>3000</v>
      </c>
      <c r="J84" s="12">
        <v>3</v>
      </c>
      <c r="K84" s="12">
        <v>160</v>
      </c>
      <c r="L84" s="12">
        <v>114</v>
      </c>
      <c r="M84" s="13">
        <v>274</v>
      </c>
    </row>
    <row r="85" spans="1:13">
      <c r="A85" s="76" t="s">
        <v>511</v>
      </c>
      <c r="B85" s="77">
        <v>236</v>
      </c>
      <c r="C85" s="77">
        <v>26</v>
      </c>
      <c r="D85" s="77">
        <v>262</v>
      </c>
      <c r="E85" s="77">
        <v>236</v>
      </c>
      <c r="F85" s="77">
        <v>26</v>
      </c>
      <c r="G85" s="77">
        <v>71900</v>
      </c>
      <c r="H85" s="81">
        <v>484</v>
      </c>
      <c r="I85" s="81">
        <v>2706</v>
      </c>
      <c r="J85" s="81">
        <v>5</v>
      </c>
      <c r="K85" s="81">
        <v>185</v>
      </c>
      <c r="L85" s="81">
        <v>351</v>
      </c>
      <c r="M85" s="78">
        <v>536</v>
      </c>
    </row>
    <row r="86" spans="1:13">
      <c r="A86" s="66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9"/>
    </row>
    <row r="87" spans="1:13" ht="13.5" thickBot="1">
      <c r="A87" s="69" t="s">
        <v>512</v>
      </c>
      <c r="B87" s="55">
        <v>10984</v>
      </c>
      <c r="C87" s="55">
        <v>1565</v>
      </c>
      <c r="D87" s="55">
        <v>12549</v>
      </c>
      <c r="E87" s="55">
        <v>8571</v>
      </c>
      <c r="F87" s="55">
        <v>1385</v>
      </c>
      <c r="G87" s="55">
        <v>185642</v>
      </c>
      <c r="H87" s="55">
        <v>1955</v>
      </c>
      <c r="I87" s="55">
        <v>7095</v>
      </c>
      <c r="J87" s="55">
        <v>12</v>
      </c>
      <c r="K87" s="55">
        <v>26587</v>
      </c>
      <c r="L87" s="55">
        <v>2306</v>
      </c>
      <c r="M87" s="56">
        <v>28893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Hoja288">
    <pageSetUpPr fitToPage="1"/>
  </sheetPr>
  <dimension ref="A1:I9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2" style="149" customWidth="1"/>
    <col min="2" max="8" width="18.42578125" style="149" customWidth="1"/>
    <col min="9" max="9" width="8.7109375" style="149" customWidth="1"/>
    <col min="10" max="10" width="18.140625" style="149" customWidth="1"/>
    <col min="11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"/>
    </row>
    <row r="3" spans="1:9" s="3" customFormat="1" ht="15">
      <c r="A3" s="1590" t="s">
        <v>1314</v>
      </c>
      <c r="B3" s="1590"/>
      <c r="C3" s="1590"/>
      <c r="D3" s="1590"/>
      <c r="E3" s="1590"/>
      <c r="F3" s="1590"/>
      <c r="G3" s="1590"/>
      <c r="H3" s="1590"/>
    </row>
    <row r="4" spans="1:9" s="3" customFormat="1" ht="15">
      <c r="A4" s="1590" t="s">
        <v>1315</v>
      </c>
      <c r="B4" s="1590"/>
      <c r="C4" s="1590"/>
      <c r="D4" s="1590"/>
      <c r="E4" s="1590"/>
      <c r="F4" s="1590"/>
      <c r="G4" s="1590"/>
      <c r="H4" s="1590"/>
    </row>
    <row r="5" spans="1:9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9" s="1120" customFormat="1" ht="16.5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9" s="1120" customFormat="1" ht="16.5" customHeigh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9" s="1120" customFormat="1" ht="16.5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526</v>
      </c>
      <c r="G8" s="782" t="s">
        <v>518</v>
      </c>
      <c r="H8" s="799" t="s">
        <v>378</v>
      </c>
    </row>
    <row r="9" spans="1:9" s="826" customFormat="1" ht="16.5" customHeight="1" thickBot="1">
      <c r="A9" s="1675"/>
      <c r="B9" s="785" t="s">
        <v>1</v>
      </c>
      <c r="C9" s="785" t="s">
        <v>1</v>
      </c>
      <c r="D9" s="1541"/>
      <c r="E9" s="264" t="s">
        <v>517</v>
      </c>
      <c r="F9" s="750"/>
      <c r="G9" s="785" t="s">
        <v>519</v>
      </c>
      <c r="H9" s="1017"/>
    </row>
    <row r="10" spans="1:9">
      <c r="A10" s="11">
        <v>2004</v>
      </c>
      <c r="B10" s="1461">
        <v>3291</v>
      </c>
      <c r="C10" s="1461">
        <v>3270</v>
      </c>
      <c r="D10" s="1317">
        <v>43.085000000000001</v>
      </c>
      <c r="E10" s="1317">
        <v>69.449541284403665</v>
      </c>
      <c r="F10" s="1461">
        <v>22710</v>
      </c>
      <c r="G10" s="1317">
        <v>85.31</v>
      </c>
      <c r="H10" s="1321">
        <v>19373.901000000002</v>
      </c>
    </row>
    <row r="11" spans="1:9">
      <c r="A11" s="11">
        <v>2005</v>
      </c>
      <c r="B11" s="1461">
        <v>3229</v>
      </c>
      <c r="C11" s="1461">
        <v>3218</v>
      </c>
      <c r="D11" s="1317">
        <v>11.148</v>
      </c>
      <c r="E11" s="1317">
        <v>69.766935985083904</v>
      </c>
      <c r="F11" s="1461">
        <v>22451</v>
      </c>
      <c r="G11" s="1317">
        <v>110.5</v>
      </c>
      <c r="H11" s="1321">
        <v>24808.355</v>
      </c>
    </row>
    <row r="12" spans="1:9">
      <c r="A12" s="11">
        <v>2006</v>
      </c>
      <c r="B12" s="1461">
        <v>3230</v>
      </c>
      <c r="C12" s="1461">
        <v>3219</v>
      </c>
      <c r="D12" s="1317">
        <v>8.9809999999999999</v>
      </c>
      <c r="E12" s="1317">
        <v>90.167753960857411</v>
      </c>
      <c r="F12" s="1461">
        <v>29025</v>
      </c>
      <c r="G12" s="1317">
        <v>83.57</v>
      </c>
      <c r="H12" s="1321">
        <v>24256.192500000001</v>
      </c>
    </row>
    <row r="13" spans="1:9">
      <c r="A13" s="11">
        <v>2007</v>
      </c>
      <c r="B13" s="1461">
        <v>3281</v>
      </c>
      <c r="C13" s="1461">
        <v>3270</v>
      </c>
      <c r="D13" s="1317">
        <v>11.486000000000001</v>
      </c>
      <c r="E13" s="1317">
        <v>90.73700305810398</v>
      </c>
      <c r="F13" s="1461">
        <v>29671</v>
      </c>
      <c r="G13" s="1317">
        <v>131.34</v>
      </c>
      <c r="H13" s="1321">
        <v>38969.8914</v>
      </c>
    </row>
    <row r="14" spans="1:9">
      <c r="A14" s="11">
        <v>2008</v>
      </c>
      <c r="B14" s="1461">
        <v>3256</v>
      </c>
      <c r="C14" s="1461">
        <v>3226</v>
      </c>
      <c r="D14" s="1317">
        <v>12.122999999999999</v>
      </c>
      <c r="E14" s="1317">
        <v>159.19404835709858</v>
      </c>
      <c r="F14" s="1461">
        <v>51356</v>
      </c>
      <c r="G14" s="1317">
        <v>126.62</v>
      </c>
      <c r="H14" s="1321">
        <v>65026.967200000006</v>
      </c>
    </row>
    <row r="15" spans="1:9">
      <c r="A15" s="11">
        <v>2009</v>
      </c>
      <c r="B15" s="1461">
        <v>3159</v>
      </c>
      <c r="C15" s="1461">
        <v>3158</v>
      </c>
      <c r="D15" s="1317">
        <v>17.814</v>
      </c>
      <c r="E15" s="1317">
        <v>122.78340721975934</v>
      </c>
      <c r="F15" s="1461">
        <v>38775</v>
      </c>
      <c r="G15" s="1317">
        <v>125.29</v>
      </c>
      <c r="H15" s="1321">
        <v>48581.197500000002</v>
      </c>
    </row>
    <row r="16" spans="1:9">
      <c r="A16" s="11">
        <v>2010</v>
      </c>
      <c r="B16" s="1461">
        <v>3177</v>
      </c>
      <c r="C16" s="1461">
        <v>3161</v>
      </c>
      <c r="D16" s="1317">
        <v>15.082000000000001</v>
      </c>
      <c r="E16" s="1317">
        <v>158.94020879468522</v>
      </c>
      <c r="F16" s="1461">
        <v>50241</v>
      </c>
      <c r="G16" s="1317">
        <v>120.57</v>
      </c>
      <c r="H16" s="1321">
        <v>60575.573700000001</v>
      </c>
    </row>
    <row r="17" spans="1:8">
      <c r="A17" s="11">
        <v>2011</v>
      </c>
      <c r="B17" s="1461">
        <v>3158</v>
      </c>
      <c r="C17" s="1461">
        <v>3146</v>
      </c>
      <c r="D17" s="1317">
        <v>8.8800000000000008</v>
      </c>
      <c r="E17" s="1317">
        <v>159.40877304513668</v>
      </c>
      <c r="F17" s="1461">
        <v>50150</v>
      </c>
      <c r="G17" s="1317">
        <v>96.8</v>
      </c>
      <c r="H17" s="1321">
        <v>48545.2</v>
      </c>
    </row>
    <row r="18" spans="1:8">
      <c r="A18" s="588">
        <v>2012</v>
      </c>
      <c r="B18" s="1461">
        <v>3160</v>
      </c>
      <c r="C18" s="1461">
        <v>3149</v>
      </c>
      <c r="D18" s="1317">
        <v>9.6449999999999996</v>
      </c>
      <c r="E18" s="1317">
        <v>159.68561448078756</v>
      </c>
      <c r="F18" s="1461">
        <v>50285</v>
      </c>
      <c r="G18" s="1317">
        <v>95.44</v>
      </c>
      <c r="H18" s="1321">
        <v>47992.003999999994</v>
      </c>
    </row>
    <row r="19" spans="1:8">
      <c r="A19" s="588">
        <v>2013</v>
      </c>
      <c r="B19" s="1461">
        <v>3155</v>
      </c>
      <c r="C19" s="1461">
        <v>3147</v>
      </c>
      <c r="D19" s="1317">
        <v>9.1370000000000005</v>
      </c>
      <c r="E19" s="1317">
        <v>136.31394979345407</v>
      </c>
      <c r="F19" s="1461">
        <v>42898</v>
      </c>
      <c r="G19" s="1317">
        <v>88.33</v>
      </c>
      <c r="H19" s="1321">
        <v>37891.803399999997</v>
      </c>
    </row>
    <row r="20" spans="1:8" ht="13.5" thickBot="1">
      <c r="A20" s="589">
        <v>2014</v>
      </c>
      <c r="B20" s="1462">
        <v>3155</v>
      </c>
      <c r="C20" s="1462">
        <v>3149</v>
      </c>
      <c r="D20" s="1338">
        <v>8.9250000000000007</v>
      </c>
      <c r="E20" s="1338">
        <f>+F20/C20*10</f>
        <v>141.72435693871071</v>
      </c>
      <c r="F20" s="1462">
        <v>44629</v>
      </c>
      <c r="G20" s="1429">
        <v>108.27</v>
      </c>
      <c r="H20" s="1323">
        <v>48319.818299999999</v>
      </c>
    </row>
    <row r="21" spans="1:8">
      <c r="B21" s="246"/>
      <c r="C21" s="246"/>
      <c r="D21" s="246"/>
      <c r="E21" s="574"/>
      <c r="F21" s="246"/>
    </row>
    <row r="22" spans="1:8">
      <c r="B22" s="246"/>
      <c r="C22" s="246"/>
      <c r="D22" s="246"/>
      <c r="E22" s="574"/>
      <c r="F22" s="246"/>
    </row>
    <row r="99" ht="13.5" customHeight="1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Hoja289">
    <pageSetUpPr fitToPage="1"/>
  </sheetPr>
  <dimension ref="A1:R26"/>
  <sheetViews>
    <sheetView topLeftCell="A37" zoomScaleNormal="100" zoomScaleSheetLayoutView="75" workbookViewId="0">
      <selection activeCell="G42" sqref="G42"/>
    </sheetView>
  </sheetViews>
  <sheetFormatPr baseColWidth="10" defaultRowHeight="12.75"/>
  <cols>
    <col min="1" max="1" width="37.42578125" style="240" customWidth="1"/>
    <col min="2" max="13" width="14.28515625" style="240" customWidth="1"/>
    <col min="14" max="16384" width="11.42578125" style="240"/>
  </cols>
  <sheetData>
    <row r="1" spans="1:18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2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1451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5.75" thickBot="1">
      <c r="A5" s="298"/>
      <c r="B5" s="298"/>
      <c r="C5" s="298"/>
      <c r="D5" s="298"/>
      <c r="E5" s="298"/>
      <c r="F5" s="298"/>
      <c r="G5" s="298"/>
      <c r="H5" s="298"/>
      <c r="I5" s="298"/>
      <c r="J5" s="298"/>
      <c r="K5" s="298"/>
    </row>
    <row r="6" spans="1:18" ht="19.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8" ht="19.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ht="19.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ht="19.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576"/>
      <c r="Q9" s="576"/>
    </row>
    <row r="10" spans="1:18" ht="15.75" customHeight="1">
      <c r="A10" s="1127" t="s">
        <v>458</v>
      </c>
      <c r="B10" s="1128">
        <v>1</v>
      </c>
      <c r="C10" s="1128" t="s">
        <v>393</v>
      </c>
      <c r="D10" s="1128">
        <v>1</v>
      </c>
      <c r="E10" s="1128">
        <v>1</v>
      </c>
      <c r="F10" s="1128" t="s">
        <v>393</v>
      </c>
      <c r="G10" s="1128" t="s">
        <v>393</v>
      </c>
      <c r="H10" s="1128">
        <v>800</v>
      </c>
      <c r="I10" s="1128" t="s">
        <v>393</v>
      </c>
      <c r="J10" s="1128" t="s">
        <v>393</v>
      </c>
      <c r="K10" s="1128">
        <v>1</v>
      </c>
      <c r="L10" s="1128" t="s">
        <v>393</v>
      </c>
      <c r="M10" s="1129">
        <v>1</v>
      </c>
      <c r="N10" s="247"/>
      <c r="R10" s="305"/>
    </row>
    <row r="11" spans="1:18">
      <c r="A11" s="1104"/>
      <c r="B11" s="1106"/>
      <c r="C11" s="1106"/>
      <c r="D11" s="1106"/>
      <c r="E11" s="1106"/>
      <c r="F11" s="1106"/>
      <c r="G11" s="1106"/>
      <c r="H11" s="1105"/>
      <c r="I11" s="1105"/>
      <c r="J11" s="1105"/>
      <c r="K11" s="1105"/>
      <c r="L11" s="1105"/>
      <c r="M11" s="1108"/>
      <c r="N11" s="247"/>
      <c r="R11" s="305"/>
    </row>
    <row r="12" spans="1:18">
      <c r="A12" s="1112" t="s">
        <v>474</v>
      </c>
      <c r="B12" s="1113" t="s">
        <v>393</v>
      </c>
      <c r="C12" s="1113">
        <v>2</v>
      </c>
      <c r="D12" s="1113">
        <v>2</v>
      </c>
      <c r="E12" s="1113" t="s">
        <v>393</v>
      </c>
      <c r="F12" s="1113">
        <v>2</v>
      </c>
      <c r="G12" s="1113" t="s">
        <v>393</v>
      </c>
      <c r="H12" s="1114" t="s">
        <v>393</v>
      </c>
      <c r="I12" s="1114">
        <v>13200</v>
      </c>
      <c r="J12" s="1114" t="s">
        <v>393</v>
      </c>
      <c r="K12" s="1114">
        <v>26</v>
      </c>
      <c r="L12" s="1114" t="s">
        <v>393</v>
      </c>
      <c r="M12" s="1115">
        <v>26</v>
      </c>
    </row>
    <row r="13" spans="1:18">
      <c r="A13" s="1104"/>
      <c r="B13" s="1106"/>
      <c r="C13" s="1106"/>
      <c r="D13" s="1105"/>
      <c r="E13" s="1106"/>
      <c r="F13" s="1106"/>
      <c r="G13" s="1106"/>
      <c r="H13" s="1106"/>
      <c r="I13" s="1105"/>
      <c r="J13" s="1106"/>
      <c r="K13" s="1106"/>
      <c r="L13" s="1106"/>
      <c r="M13" s="1108"/>
      <c r="R13" s="305"/>
    </row>
    <row r="14" spans="1:18">
      <c r="A14" s="1104" t="s">
        <v>492</v>
      </c>
      <c r="B14" s="1106" t="s">
        <v>393</v>
      </c>
      <c r="C14" s="1106">
        <v>9</v>
      </c>
      <c r="D14" s="1106">
        <v>9</v>
      </c>
      <c r="E14" s="1106" t="s">
        <v>393</v>
      </c>
      <c r="F14" s="1106">
        <v>7</v>
      </c>
      <c r="G14" s="1106">
        <v>350</v>
      </c>
      <c r="H14" s="1105" t="s">
        <v>393</v>
      </c>
      <c r="I14" s="1105">
        <v>12000</v>
      </c>
      <c r="J14" s="1105">
        <v>18</v>
      </c>
      <c r="K14" s="1105">
        <v>84</v>
      </c>
      <c r="L14" s="1105">
        <v>6</v>
      </c>
      <c r="M14" s="1108">
        <v>90</v>
      </c>
    </row>
    <row r="15" spans="1:18">
      <c r="A15" s="1112" t="s">
        <v>495</v>
      </c>
      <c r="B15" s="1113" t="s">
        <v>393</v>
      </c>
      <c r="C15" s="1113">
        <v>9</v>
      </c>
      <c r="D15" s="1113">
        <v>9</v>
      </c>
      <c r="E15" s="1113" t="s">
        <v>393</v>
      </c>
      <c r="F15" s="1113">
        <v>7</v>
      </c>
      <c r="G15" s="1113">
        <v>350</v>
      </c>
      <c r="H15" s="1114" t="s">
        <v>393</v>
      </c>
      <c r="I15" s="1114">
        <v>12000</v>
      </c>
      <c r="J15" s="1114">
        <v>18</v>
      </c>
      <c r="K15" s="1114">
        <v>84</v>
      </c>
      <c r="L15" s="1114">
        <v>6</v>
      </c>
      <c r="M15" s="1115">
        <v>90</v>
      </c>
    </row>
    <row r="16" spans="1:18">
      <c r="A16" s="1104"/>
      <c r="B16" s="1106"/>
      <c r="C16" s="1106"/>
      <c r="D16" s="1105"/>
      <c r="E16" s="1106"/>
      <c r="F16" s="1106"/>
      <c r="G16" s="1106"/>
      <c r="H16" s="1106"/>
      <c r="I16" s="1105"/>
      <c r="J16" s="1106"/>
      <c r="K16" s="1106"/>
      <c r="L16" s="1106"/>
      <c r="M16" s="1108"/>
      <c r="R16" s="305"/>
    </row>
    <row r="17" spans="1:18">
      <c r="A17" s="1104" t="s">
        <v>501</v>
      </c>
      <c r="B17" s="1106" t="s">
        <v>393</v>
      </c>
      <c r="C17" s="1106">
        <v>31</v>
      </c>
      <c r="D17" s="1106">
        <v>31</v>
      </c>
      <c r="E17" s="1106" t="s">
        <v>393</v>
      </c>
      <c r="F17" s="1106">
        <v>30</v>
      </c>
      <c r="G17" s="1106" t="s">
        <v>393</v>
      </c>
      <c r="H17" s="1105" t="s">
        <v>393</v>
      </c>
      <c r="I17" s="1105">
        <v>1333</v>
      </c>
      <c r="J17" s="1105" t="s">
        <v>393</v>
      </c>
      <c r="K17" s="1105">
        <v>40</v>
      </c>
      <c r="L17" s="1105" t="s">
        <v>393</v>
      </c>
      <c r="M17" s="1108">
        <v>40</v>
      </c>
    </row>
    <row r="18" spans="1:18">
      <c r="A18" s="1104" t="s">
        <v>503</v>
      </c>
      <c r="B18" s="1106" t="s">
        <v>393</v>
      </c>
      <c r="C18" s="1105">
        <v>2895</v>
      </c>
      <c r="D18" s="1105">
        <v>2895</v>
      </c>
      <c r="E18" s="1106" t="s">
        <v>393</v>
      </c>
      <c r="F18" s="1105">
        <v>2895</v>
      </c>
      <c r="G18" s="1106" t="s">
        <v>393</v>
      </c>
      <c r="H18" s="1106" t="s">
        <v>393</v>
      </c>
      <c r="I18" s="1105">
        <v>14136</v>
      </c>
      <c r="J18" s="1106" t="s">
        <v>393</v>
      </c>
      <c r="K18" s="1111">
        <v>40924</v>
      </c>
      <c r="L18" s="1106" t="s">
        <v>393</v>
      </c>
      <c r="M18" s="1107">
        <v>40924</v>
      </c>
    </row>
    <row r="19" spans="1:18">
      <c r="A19" s="1104" t="s">
        <v>506</v>
      </c>
      <c r="B19" s="1106" t="s">
        <v>393</v>
      </c>
      <c r="C19" s="1105">
        <v>213</v>
      </c>
      <c r="D19" s="1105">
        <v>213</v>
      </c>
      <c r="E19" s="1106" t="s">
        <v>393</v>
      </c>
      <c r="F19" s="1105">
        <v>209</v>
      </c>
      <c r="G19" s="1105" t="s">
        <v>393</v>
      </c>
      <c r="H19" s="1106" t="s">
        <v>393</v>
      </c>
      <c r="I19" s="1105">
        <v>16800</v>
      </c>
      <c r="J19" s="1106" t="s">
        <v>393</v>
      </c>
      <c r="K19" s="1111">
        <v>3511</v>
      </c>
      <c r="L19" s="1106" t="s">
        <v>393</v>
      </c>
      <c r="M19" s="1107">
        <v>3511</v>
      </c>
    </row>
    <row r="20" spans="1:18">
      <c r="A20" s="1112" t="s">
        <v>508</v>
      </c>
      <c r="B20" s="1113" t="s">
        <v>393</v>
      </c>
      <c r="C20" s="1113">
        <v>3139</v>
      </c>
      <c r="D20" s="1113">
        <v>3139</v>
      </c>
      <c r="E20" s="1113" t="s">
        <v>393</v>
      </c>
      <c r="F20" s="1113">
        <v>3134</v>
      </c>
      <c r="G20" s="1113" t="s">
        <v>393</v>
      </c>
      <c r="H20" s="1114" t="s">
        <v>393</v>
      </c>
      <c r="I20" s="1114">
        <v>14191</v>
      </c>
      <c r="J20" s="1114" t="s">
        <v>393</v>
      </c>
      <c r="K20" s="1114">
        <v>44475</v>
      </c>
      <c r="L20" s="1114" t="s">
        <v>393</v>
      </c>
      <c r="M20" s="1115">
        <v>44475</v>
      </c>
    </row>
    <row r="21" spans="1:18">
      <c r="A21" s="1104"/>
      <c r="B21" s="1106"/>
      <c r="C21" s="1105"/>
      <c r="D21" s="1105"/>
      <c r="E21" s="1106"/>
      <c r="F21" s="1105"/>
      <c r="G21" s="1106"/>
      <c r="H21" s="1106"/>
      <c r="I21" s="1105"/>
      <c r="J21" s="1106"/>
      <c r="K21" s="1111"/>
      <c r="L21" s="1106"/>
      <c r="M21" s="1107"/>
    </row>
    <row r="22" spans="1:18">
      <c r="A22" s="1104" t="s">
        <v>509</v>
      </c>
      <c r="B22" s="1106" t="s">
        <v>393</v>
      </c>
      <c r="C22" s="1106" t="s">
        <v>393</v>
      </c>
      <c r="D22" s="1105" t="s">
        <v>393</v>
      </c>
      <c r="E22" s="1106" t="s">
        <v>393</v>
      </c>
      <c r="F22" s="1106" t="s">
        <v>393</v>
      </c>
      <c r="G22" s="1106">
        <v>7490</v>
      </c>
      <c r="H22" s="1106" t="s">
        <v>393</v>
      </c>
      <c r="I22" s="1105" t="s">
        <v>393</v>
      </c>
      <c r="J22" s="1106">
        <v>2</v>
      </c>
      <c r="K22" s="1106" t="s">
        <v>393</v>
      </c>
      <c r="L22" s="1106">
        <v>15</v>
      </c>
      <c r="M22" s="1108">
        <v>15</v>
      </c>
      <c r="R22" s="305"/>
    </row>
    <row r="23" spans="1:18">
      <c r="A23" s="1104" t="s">
        <v>510</v>
      </c>
      <c r="B23" s="1106" t="s">
        <v>393</v>
      </c>
      <c r="C23" s="1106">
        <v>5</v>
      </c>
      <c r="D23" s="1106">
        <v>5</v>
      </c>
      <c r="E23" s="1106" t="s">
        <v>393</v>
      </c>
      <c r="F23" s="1106">
        <v>5</v>
      </c>
      <c r="G23" s="1106">
        <v>1085</v>
      </c>
      <c r="H23" s="1105" t="s">
        <v>393</v>
      </c>
      <c r="I23" s="1105">
        <v>4000</v>
      </c>
      <c r="J23" s="1105">
        <v>3</v>
      </c>
      <c r="K23" s="1105">
        <v>19</v>
      </c>
      <c r="L23" s="1105">
        <v>3</v>
      </c>
      <c r="M23" s="1108">
        <v>22</v>
      </c>
    </row>
    <row r="24" spans="1:18">
      <c r="A24" s="1112" t="s">
        <v>511</v>
      </c>
      <c r="B24" s="1113" t="s">
        <v>393</v>
      </c>
      <c r="C24" s="1113">
        <v>5</v>
      </c>
      <c r="D24" s="1113">
        <v>5</v>
      </c>
      <c r="E24" s="1113" t="s">
        <v>393</v>
      </c>
      <c r="F24" s="1113">
        <v>5</v>
      </c>
      <c r="G24" s="1113">
        <v>8575</v>
      </c>
      <c r="H24" s="1114" t="s">
        <v>393</v>
      </c>
      <c r="I24" s="1114">
        <v>4000</v>
      </c>
      <c r="J24" s="1114">
        <v>2</v>
      </c>
      <c r="K24" s="1114">
        <v>19</v>
      </c>
      <c r="L24" s="1114">
        <v>18</v>
      </c>
      <c r="M24" s="1115">
        <v>37</v>
      </c>
    </row>
    <row r="25" spans="1:18">
      <c r="A25" s="1104"/>
      <c r="B25" s="1105"/>
      <c r="C25" s="1105"/>
      <c r="D25" s="1105"/>
      <c r="E25" s="1105"/>
      <c r="F25" s="1105"/>
      <c r="G25" s="1105"/>
      <c r="H25" s="1105"/>
      <c r="I25" s="1105"/>
      <c r="J25" s="1105"/>
      <c r="K25" s="1105"/>
      <c r="L25" s="1105"/>
      <c r="M25" s="1107"/>
    </row>
    <row r="26" spans="1:18" ht="13.5" thickBot="1">
      <c r="A26" s="1116" t="s">
        <v>512</v>
      </c>
      <c r="B26" s="915">
        <v>1</v>
      </c>
      <c r="C26" s="915">
        <v>3155</v>
      </c>
      <c r="D26" s="915">
        <v>3156</v>
      </c>
      <c r="E26" s="915">
        <v>1</v>
      </c>
      <c r="F26" s="915">
        <v>3148</v>
      </c>
      <c r="G26" s="915">
        <v>8925</v>
      </c>
      <c r="H26" s="1117">
        <v>800</v>
      </c>
      <c r="I26" s="1117">
        <v>14169</v>
      </c>
      <c r="J26" s="1117">
        <v>3</v>
      </c>
      <c r="K26" s="1117">
        <v>44605</v>
      </c>
      <c r="L26" s="1117">
        <v>24</v>
      </c>
      <c r="M26" s="916">
        <v>44629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Hoja290">
    <pageSetUpPr fitToPage="1"/>
  </sheetPr>
  <dimension ref="B1:R8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2" width="21.42578125" style="149" customWidth="1"/>
    <col min="3" max="9" width="18.140625" style="149" customWidth="1"/>
    <col min="10" max="10" width="5.7109375" style="149" customWidth="1"/>
    <col min="11" max="11" width="22.28515625" style="149" customWidth="1"/>
    <col min="12" max="16384" width="11.42578125" style="149"/>
  </cols>
  <sheetData>
    <row r="1" spans="2:10" s="2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3" spans="2:10" s="3" customFormat="1" ht="15">
      <c r="B3" s="1590" t="s">
        <v>1316</v>
      </c>
      <c r="C3" s="1590"/>
      <c r="D3" s="1590"/>
      <c r="E3" s="1590"/>
      <c r="F3" s="1590"/>
      <c r="G3" s="1590"/>
      <c r="H3" s="1590"/>
      <c r="I3" s="1590"/>
    </row>
    <row r="4" spans="2:10" s="3" customFormat="1" ht="15">
      <c r="B4" s="1590" t="s">
        <v>1317</v>
      </c>
      <c r="C4" s="1590"/>
      <c r="D4" s="1590"/>
      <c r="E4" s="1590"/>
      <c r="F4" s="1590"/>
      <c r="G4" s="1590"/>
      <c r="H4" s="1590"/>
      <c r="I4" s="1590"/>
    </row>
    <row r="5" spans="2:10" s="3" customFormat="1" ht="13.5" customHeight="1" thickBot="1">
      <c r="B5" s="5"/>
      <c r="C5" s="6"/>
      <c r="D5" s="6"/>
      <c r="E5" s="6"/>
      <c r="F5" s="6"/>
      <c r="G5" s="6"/>
      <c r="H5" s="6"/>
      <c r="I5" s="6"/>
    </row>
    <row r="6" spans="2:10" s="1120" customFormat="1" ht="18.75" customHeight="1">
      <c r="B6" s="1673" t="s">
        <v>372</v>
      </c>
      <c r="C6" s="1119" t="s">
        <v>1120</v>
      </c>
      <c r="D6" s="793"/>
      <c r="E6" s="1656" t="s">
        <v>1134</v>
      </c>
      <c r="F6" s="1140" t="s">
        <v>380</v>
      </c>
      <c r="G6" s="1125"/>
      <c r="H6" s="820" t="s">
        <v>514</v>
      </c>
      <c r="I6" s="746"/>
    </row>
    <row r="7" spans="2:10" s="1120" customFormat="1" ht="18.75" customHeight="1">
      <c r="B7" s="1674"/>
      <c r="C7" s="1121" t="s">
        <v>1135</v>
      </c>
      <c r="D7" s="797"/>
      <c r="E7" s="1657"/>
      <c r="F7" s="1141" t="s">
        <v>1136</v>
      </c>
      <c r="G7" s="782" t="s">
        <v>374</v>
      </c>
      <c r="H7" s="782" t="s">
        <v>515</v>
      </c>
      <c r="I7" s="799" t="s">
        <v>375</v>
      </c>
    </row>
    <row r="8" spans="2:10" s="1120" customFormat="1" ht="18.75" customHeight="1">
      <c r="B8" s="1674"/>
      <c r="C8" s="262" t="s">
        <v>389</v>
      </c>
      <c r="D8" s="262" t="s">
        <v>1095</v>
      </c>
      <c r="E8" s="1657"/>
      <c r="F8" s="1141" t="s">
        <v>1137</v>
      </c>
      <c r="G8" s="1141" t="s">
        <v>526</v>
      </c>
      <c r="H8" s="782" t="s">
        <v>518</v>
      </c>
      <c r="I8" s="799" t="s">
        <v>378</v>
      </c>
    </row>
    <row r="9" spans="2:10" s="1120" customFormat="1" ht="18.75" customHeight="1" thickBot="1">
      <c r="B9" s="1675"/>
      <c r="C9" s="785" t="s">
        <v>383</v>
      </c>
      <c r="D9" s="785" t="s">
        <v>1</v>
      </c>
      <c r="E9" s="1541"/>
      <c r="F9" s="264" t="s">
        <v>517</v>
      </c>
      <c r="G9" s="750"/>
      <c r="H9" s="785" t="s">
        <v>519</v>
      </c>
      <c r="I9" s="1017"/>
    </row>
    <row r="10" spans="2:10" ht="22.5" customHeight="1">
      <c r="B10" s="11">
        <v>2004</v>
      </c>
      <c r="C10" s="1463">
        <v>2367</v>
      </c>
      <c r="D10" s="1463">
        <v>2326</v>
      </c>
      <c r="E10" s="609">
        <v>97.331000000000003</v>
      </c>
      <c r="F10" s="610">
        <v>128.13413585554602</v>
      </c>
      <c r="G10" s="609">
        <v>29804</v>
      </c>
      <c r="H10" s="611">
        <v>59.47</v>
      </c>
      <c r="I10" s="1464">
        <v>17724.4388</v>
      </c>
      <c r="J10" s="166"/>
    </row>
    <row r="11" spans="2:10">
      <c r="B11" s="11">
        <v>2005</v>
      </c>
      <c r="C11" s="1463">
        <v>2354</v>
      </c>
      <c r="D11" s="1463">
        <v>2314</v>
      </c>
      <c r="E11" s="609">
        <v>52.511000000000003</v>
      </c>
      <c r="F11" s="610">
        <v>124.51166810717373</v>
      </c>
      <c r="G11" s="609">
        <v>28812</v>
      </c>
      <c r="H11" s="611">
        <v>51.34</v>
      </c>
      <c r="I11" s="1464">
        <v>14792.080800000002</v>
      </c>
      <c r="J11" s="166"/>
    </row>
    <row r="12" spans="2:10">
      <c r="B12" s="11">
        <v>2006</v>
      </c>
      <c r="C12" s="1463">
        <v>2325</v>
      </c>
      <c r="D12" s="1463">
        <v>2270</v>
      </c>
      <c r="E12" s="609">
        <v>42.542999999999999</v>
      </c>
      <c r="F12" s="610">
        <v>120.65638766519824</v>
      </c>
      <c r="G12" s="609">
        <v>27389</v>
      </c>
      <c r="H12" s="611">
        <v>69.3</v>
      </c>
      <c r="I12" s="1464">
        <v>18980.577000000001</v>
      </c>
      <c r="J12" s="166"/>
    </row>
    <row r="13" spans="2:10">
      <c r="B13" s="11">
        <v>2007</v>
      </c>
      <c r="C13" s="1463">
        <v>2321</v>
      </c>
      <c r="D13" s="1463">
        <v>2281</v>
      </c>
      <c r="E13" s="609">
        <v>36.92</v>
      </c>
      <c r="F13" s="610">
        <v>112.37176676896098</v>
      </c>
      <c r="G13" s="609">
        <v>25632</v>
      </c>
      <c r="H13" s="611">
        <v>83.01</v>
      </c>
      <c r="I13" s="1464">
        <v>21277.123200000002</v>
      </c>
      <c r="J13" s="166"/>
    </row>
    <row r="14" spans="2:10">
      <c r="B14" s="11">
        <v>2008</v>
      </c>
      <c r="C14" s="1463">
        <v>2387</v>
      </c>
      <c r="D14" s="1463">
        <v>2302</v>
      </c>
      <c r="E14" s="609">
        <v>27.018999999999998</v>
      </c>
      <c r="F14" s="610">
        <v>100.64726324934838</v>
      </c>
      <c r="G14" s="609">
        <v>23169</v>
      </c>
      <c r="H14" s="611">
        <v>87.95</v>
      </c>
      <c r="I14" s="1464">
        <v>20377.1355</v>
      </c>
      <c r="J14" s="166"/>
    </row>
    <row r="15" spans="2:10">
      <c r="B15" s="11">
        <v>2009</v>
      </c>
      <c r="C15" s="1463">
        <v>2285</v>
      </c>
      <c r="D15" s="1463">
        <v>2230</v>
      </c>
      <c r="E15" s="609">
        <v>19.876000000000001</v>
      </c>
      <c r="F15" s="610">
        <v>100.04932735426009</v>
      </c>
      <c r="G15" s="609">
        <v>22311</v>
      </c>
      <c r="H15" s="611">
        <v>59.59</v>
      </c>
      <c r="I15" s="1464">
        <v>13295.124900000001</v>
      </c>
      <c r="J15" s="166"/>
    </row>
    <row r="16" spans="2:10">
      <c r="B16" s="11">
        <v>2010</v>
      </c>
      <c r="C16" s="1463">
        <v>2425</v>
      </c>
      <c r="D16" s="1463">
        <v>2198</v>
      </c>
      <c r="E16" s="609">
        <v>22.734999999999999</v>
      </c>
      <c r="F16" s="610">
        <v>120.93721565059144</v>
      </c>
      <c r="G16" s="609">
        <v>26582</v>
      </c>
      <c r="H16" s="611">
        <v>80.2</v>
      </c>
      <c r="I16" s="1464">
        <v>21318.763999999999</v>
      </c>
      <c r="J16" s="166"/>
    </row>
    <row r="17" spans="2:10">
      <c r="B17" s="11">
        <v>2011</v>
      </c>
      <c r="C17" s="1463">
        <v>2610</v>
      </c>
      <c r="D17" s="1463">
        <v>2285</v>
      </c>
      <c r="E17" s="609">
        <v>14.771000000000001</v>
      </c>
      <c r="F17" s="610">
        <v>142.69584245076587</v>
      </c>
      <c r="G17" s="609">
        <v>32606</v>
      </c>
      <c r="H17" s="611">
        <v>64.17</v>
      </c>
      <c r="I17" s="1464">
        <v>20923.270199999999</v>
      </c>
      <c r="J17" s="166"/>
    </row>
    <row r="18" spans="2:10">
      <c r="B18" s="588">
        <v>2012</v>
      </c>
      <c r="C18" s="1463">
        <v>2791</v>
      </c>
      <c r="D18" s="1463">
        <v>2398</v>
      </c>
      <c r="E18" s="609">
        <v>11.715999999999999</v>
      </c>
      <c r="F18" s="610">
        <v>152.18932443703085</v>
      </c>
      <c r="G18" s="609">
        <v>36495</v>
      </c>
      <c r="H18" s="611">
        <v>66.27</v>
      </c>
      <c r="I18" s="1464">
        <v>24185.236499999999</v>
      </c>
      <c r="J18" s="166"/>
    </row>
    <row r="19" spans="2:10">
      <c r="B19" s="588">
        <v>2013</v>
      </c>
      <c r="C19" s="1463">
        <v>3167</v>
      </c>
      <c r="D19" s="1463">
        <v>2591</v>
      </c>
      <c r="E19" s="609">
        <v>12.68</v>
      </c>
      <c r="F19" s="610">
        <v>167.20957159397915</v>
      </c>
      <c r="G19" s="609">
        <v>43324</v>
      </c>
      <c r="H19" s="611">
        <v>64.95</v>
      </c>
      <c r="I19" s="1464">
        <v>28138.938000000002</v>
      </c>
    </row>
    <row r="20" spans="2:10" ht="13.5" thickBot="1">
      <c r="B20" s="589">
        <v>2014</v>
      </c>
      <c r="C20" s="1465">
        <v>3830</v>
      </c>
      <c r="D20" s="1465">
        <v>2950</v>
      </c>
      <c r="E20" s="616">
        <v>6.06</v>
      </c>
      <c r="F20" s="617">
        <f>+G20/D20*10</f>
        <v>153.83728813559321</v>
      </c>
      <c r="G20" s="616">
        <v>45382</v>
      </c>
      <c r="H20" s="1209">
        <v>50.75</v>
      </c>
      <c r="I20" s="1210">
        <v>23031.365000000002</v>
      </c>
    </row>
    <row r="58" spans="5:6">
      <c r="E58" s="544"/>
      <c r="F58" s="544"/>
    </row>
    <row r="70" spans="17:18">
      <c r="Q70" s="543"/>
      <c r="R70" s="543"/>
    </row>
    <row r="71" spans="17:18">
      <c r="Q71" s="543"/>
      <c r="R71" s="543"/>
    </row>
    <row r="72" spans="17:18">
      <c r="Q72" s="543"/>
      <c r="R72" s="543"/>
    </row>
    <row r="73" spans="17:18">
      <c r="Q73" s="543"/>
      <c r="R73" s="543"/>
    </row>
    <row r="74" spans="17:18">
      <c r="Q74" s="543"/>
      <c r="R74" s="543"/>
    </row>
    <row r="75" spans="17:18">
      <c r="Q75" s="543"/>
      <c r="R75" s="543"/>
    </row>
    <row r="76" spans="17:18">
      <c r="Q76" s="543"/>
      <c r="R76" s="543"/>
    </row>
    <row r="77" spans="17:18">
      <c r="Q77" s="543"/>
      <c r="R77" s="543"/>
    </row>
    <row r="78" spans="17:18">
      <c r="Q78" s="543"/>
      <c r="R78" s="543"/>
    </row>
    <row r="82" spans="17:18">
      <c r="Q82" s="543"/>
      <c r="R82" s="543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>
  <sheetPr codeName="Hoja291">
    <pageSetUpPr fitToPage="1"/>
  </sheetPr>
  <dimension ref="A1:S4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" style="240" customWidth="1"/>
    <col min="2" max="6" width="11.5703125" style="240" bestFit="1" customWidth="1"/>
    <col min="7" max="7" width="14.42578125" style="240" customWidth="1"/>
    <col min="8" max="9" width="14.85546875" style="240" customWidth="1"/>
    <col min="10" max="13" width="13.28515625" style="240" customWidth="1"/>
    <col min="14" max="16384" width="11.42578125" style="240"/>
  </cols>
  <sheetData>
    <row r="1" spans="1:19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2" spans="1:19" ht="12.75" customHeight="1"/>
    <row r="3" spans="1:19" s="91" customFormat="1" ht="15">
      <c r="A3" s="1545" t="s">
        <v>3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9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9" s="91" customFormat="1" ht="13.5" customHeight="1" thickBot="1">
      <c r="A5" s="298"/>
      <c r="B5" s="298"/>
      <c r="C5" s="298"/>
      <c r="D5" s="298"/>
      <c r="E5" s="298"/>
      <c r="F5" s="298"/>
      <c r="G5" s="298"/>
      <c r="H5" s="298"/>
      <c r="I5" s="298"/>
      <c r="J5" s="298"/>
      <c r="K5" s="298"/>
    </row>
    <row r="6" spans="1:19" s="739" customFormat="1" ht="22.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9" s="739" customFormat="1" ht="22.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9" s="739" customFormat="1" ht="22.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9" s="739" customFormat="1" ht="22.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9" ht="24" customHeight="1">
      <c r="A10" s="75" t="s">
        <v>472</v>
      </c>
      <c r="B10" s="224" t="s">
        <v>393</v>
      </c>
      <c r="C10" s="224">
        <v>12</v>
      </c>
      <c r="D10" s="126">
        <v>12</v>
      </c>
      <c r="E10" s="224" t="s">
        <v>393</v>
      </c>
      <c r="F10" s="224" t="s">
        <v>393</v>
      </c>
      <c r="G10" s="126" t="s">
        <v>393</v>
      </c>
      <c r="H10" s="224" t="s">
        <v>393</v>
      </c>
      <c r="I10" s="224" t="s">
        <v>393</v>
      </c>
      <c r="J10" s="224" t="s">
        <v>393</v>
      </c>
      <c r="K10" s="224" t="s">
        <v>393</v>
      </c>
      <c r="L10" s="224" t="s">
        <v>393</v>
      </c>
      <c r="M10" s="135" t="s">
        <v>393</v>
      </c>
      <c r="N10" s="247"/>
      <c r="R10" s="305"/>
      <c r="S10" s="576"/>
    </row>
    <row r="11" spans="1:19">
      <c r="A11" s="76" t="s">
        <v>473</v>
      </c>
      <c r="B11" s="77" t="s">
        <v>393</v>
      </c>
      <c r="C11" s="77">
        <v>12</v>
      </c>
      <c r="D11" s="77">
        <v>12</v>
      </c>
      <c r="E11" s="77" t="s">
        <v>393</v>
      </c>
      <c r="F11" s="77" t="s">
        <v>393</v>
      </c>
      <c r="G11" s="77" t="s">
        <v>393</v>
      </c>
      <c r="H11" s="81" t="s">
        <v>393</v>
      </c>
      <c r="I11" s="81" t="s">
        <v>393</v>
      </c>
      <c r="J11" s="81" t="s">
        <v>393</v>
      </c>
      <c r="K11" s="81" t="s">
        <v>393</v>
      </c>
      <c r="L11" s="81" t="s">
        <v>393</v>
      </c>
      <c r="M11" s="78" t="s">
        <v>393</v>
      </c>
      <c r="N11" s="247"/>
      <c r="R11" s="305"/>
    </row>
    <row r="12" spans="1:19" s="347" customFormat="1">
      <c r="A12" s="68"/>
      <c r="B12" s="73"/>
      <c r="C12" s="73"/>
      <c r="D12" s="73"/>
      <c r="E12" s="73"/>
      <c r="F12" s="73"/>
      <c r="G12" s="73"/>
      <c r="H12" s="79"/>
      <c r="I12" s="79"/>
      <c r="J12" s="79"/>
      <c r="K12" s="79"/>
      <c r="L12" s="79"/>
      <c r="M12" s="74"/>
      <c r="N12" s="584"/>
      <c r="R12" s="581"/>
    </row>
    <row r="13" spans="1:19">
      <c r="A13" s="76" t="s">
        <v>474</v>
      </c>
      <c r="B13" s="77" t="s">
        <v>393</v>
      </c>
      <c r="C13" s="77">
        <v>6</v>
      </c>
      <c r="D13" s="77">
        <v>6</v>
      </c>
      <c r="E13" s="77" t="s">
        <v>393</v>
      </c>
      <c r="F13" s="77">
        <v>6</v>
      </c>
      <c r="G13" s="77" t="s">
        <v>393</v>
      </c>
      <c r="H13" s="81" t="s">
        <v>393</v>
      </c>
      <c r="I13" s="81">
        <v>8400</v>
      </c>
      <c r="J13" s="81" t="s">
        <v>393</v>
      </c>
      <c r="K13" s="81">
        <v>50</v>
      </c>
      <c r="L13" s="81" t="s">
        <v>393</v>
      </c>
      <c r="M13" s="78">
        <v>50</v>
      </c>
      <c r="N13" s="247"/>
      <c r="R13" s="305"/>
    </row>
    <row r="14" spans="1:19">
      <c r="A14" s="66"/>
      <c r="B14" s="48"/>
      <c r="C14" s="48"/>
      <c r="D14" s="48"/>
      <c r="E14" s="48"/>
      <c r="F14" s="48"/>
      <c r="G14" s="48"/>
      <c r="H14" s="12"/>
      <c r="I14" s="12"/>
      <c r="J14" s="12"/>
      <c r="K14" s="12"/>
      <c r="L14" s="12"/>
      <c r="M14" s="49"/>
      <c r="N14" s="247"/>
      <c r="R14" s="305"/>
    </row>
    <row r="15" spans="1:19">
      <c r="A15" s="66" t="s">
        <v>538</v>
      </c>
      <c r="B15" s="48" t="s">
        <v>393</v>
      </c>
      <c r="C15" s="12" t="s">
        <v>393</v>
      </c>
      <c r="D15" s="12" t="s">
        <v>393</v>
      </c>
      <c r="E15" s="48" t="s">
        <v>393</v>
      </c>
      <c r="F15" s="12" t="s">
        <v>393</v>
      </c>
      <c r="G15" s="12">
        <v>64</v>
      </c>
      <c r="H15" s="48" t="s">
        <v>393</v>
      </c>
      <c r="I15" s="12" t="s">
        <v>393</v>
      </c>
      <c r="J15" s="12">
        <v>15</v>
      </c>
      <c r="K15" s="12" t="s">
        <v>393</v>
      </c>
      <c r="L15" s="12">
        <v>1</v>
      </c>
      <c r="M15" s="13">
        <v>1</v>
      </c>
      <c r="N15" s="247"/>
      <c r="R15" s="305"/>
    </row>
    <row r="16" spans="1:19">
      <c r="A16" s="66" t="s">
        <v>478</v>
      </c>
      <c r="B16" s="48" t="s">
        <v>393</v>
      </c>
      <c r="C16" s="12" t="s">
        <v>393</v>
      </c>
      <c r="D16" s="12" t="s">
        <v>393</v>
      </c>
      <c r="E16" s="48" t="s">
        <v>393</v>
      </c>
      <c r="F16" s="12" t="s">
        <v>393</v>
      </c>
      <c r="G16" s="12">
        <v>5</v>
      </c>
      <c r="H16" s="48" t="s">
        <v>393</v>
      </c>
      <c r="I16" s="12" t="s">
        <v>393</v>
      </c>
      <c r="J16" s="12" t="s">
        <v>393</v>
      </c>
      <c r="K16" s="12" t="s">
        <v>393</v>
      </c>
      <c r="L16" s="12" t="s">
        <v>393</v>
      </c>
      <c r="M16" s="13" t="s">
        <v>393</v>
      </c>
      <c r="N16" s="247"/>
      <c r="R16" s="305"/>
    </row>
    <row r="17" spans="1:18">
      <c r="A17" s="76" t="s">
        <v>484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7">
        <v>69</v>
      </c>
      <c r="H17" s="81" t="s">
        <v>393</v>
      </c>
      <c r="I17" s="81" t="s">
        <v>393</v>
      </c>
      <c r="J17" s="81">
        <v>14</v>
      </c>
      <c r="K17" s="81" t="s">
        <v>393</v>
      </c>
      <c r="L17" s="81">
        <v>1</v>
      </c>
      <c r="M17" s="78">
        <v>1</v>
      </c>
      <c r="N17" s="247"/>
      <c r="R17" s="305"/>
    </row>
    <row r="18" spans="1:18">
      <c r="A18" s="68"/>
      <c r="B18" s="73"/>
      <c r="C18" s="73"/>
      <c r="D18" s="73"/>
      <c r="E18" s="73"/>
      <c r="F18" s="73"/>
      <c r="G18" s="73"/>
      <c r="H18" s="79"/>
      <c r="I18" s="79"/>
      <c r="J18" s="79"/>
      <c r="K18" s="79"/>
      <c r="L18" s="79"/>
      <c r="M18" s="74"/>
      <c r="N18" s="247"/>
      <c r="R18" s="305"/>
    </row>
    <row r="19" spans="1:18">
      <c r="A19" s="76" t="s">
        <v>485</v>
      </c>
      <c r="B19" s="77" t="s">
        <v>393</v>
      </c>
      <c r="C19" s="77" t="s">
        <v>393</v>
      </c>
      <c r="D19" s="77" t="s">
        <v>393</v>
      </c>
      <c r="E19" s="77" t="s">
        <v>393</v>
      </c>
      <c r="F19" s="77" t="s">
        <v>393</v>
      </c>
      <c r="G19" s="77">
        <v>146</v>
      </c>
      <c r="H19" s="81" t="s">
        <v>393</v>
      </c>
      <c r="I19" s="81" t="s">
        <v>393</v>
      </c>
      <c r="J19" s="81">
        <v>8</v>
      </c>
      <c r="K19" s="81" t="s">
        <v>393</v>
      </c>
      <c r="L19" s="81">
        <v>1</v>
      </c>
      <c r="M19" s="78">
        <v>1</v>
      </c>
      <c r="N19" s="247"/>
      <c r="R19" s="305"/>
    </row>
    <row r="20" spans="1:18">
      <c r="A20" s="66"/>
      <c r="B20" s="48"/>
      <c r="C20" s="48"/>
      <c r="D20" s="48"/>
      <c r="E20" s="48"/>
      <c r="F20" s="48"/>
      <c r="G20" s="48"/>
      <c r="H20" s="12"/>
      <c r="I20" s="12"/>
      <c r="J20" s="12"/>
      <c r="K20" s="12"/>
      <c r="L20" s="12"/>
      <c r="M20" s="49"/>
      <c r="N20" s="247"/>
      <c r="R20" s="305"/>
    </row>
    <row r="21" spans="1:18">
      <c r="A21" s="66" t="s">
        <v>487</v>
      </c>
      <c r="B21" s="12" t="s">
        <v>393</v>
      </c>
      <c r="C21" s="12" t="s">
        <v>393</v>
      </c>
      <c r="D21" s="12" t="s">
        <v>393</v>
      </c>
      <c r="E21" s="12" t="s">
        <v>393</v>
      </c>
      <c r="F21" s="12" t="s">
        <v>393</v>
      </c>
      <c r="G21" s="12">
        <v>175</v>
      </c>
      <c r="H21" s="12" t="s">
        <v>393</v>
      </c>
      <c r="I21" s="12" t="s">
        <v>393</v>
      </c>
      <c r="J21" s="12">
        <v>15</v>
      </c>
      <c r="K21" s="12" t="s">
        <v>393</v>
      </c>
      <c r="L21" s="12">
        <v>3</v>
      </c>
      <c r="M21" s="13">
        <v>3</v>
      </c>
      <c r="N21" s="247"/>
      <c r="R21" s="305"/>
    </row>
    <row r="22" spans="1:18">
      <c r="A22" s="76" t="s">
        <v>565</v>
      </c>
      <c r="B22" s="77" t="s">
        <v>393</v>
      </c>
      <c r="C22" s="77" t="s">
        <v>393</v>
      </c>
      <c r="D22" s="77" t="s">
        <v>393</v>
      </c>
      <c r="E22" s="77" t="s">
        <v>393</v>
      </c>
      <c r="F22" s="77" t="s">
        <v>393</v>
      </c>
      <c r="G22" s="77">
        <v>175</v>
      </c>
      <c r="H22" s="81" t="s">
        <v>393</v>
      </c>
      <c r="I22" s="81" t="s">
        <v>393</v>
      </c>
      <c r="J22" s="81">
        <v>15</v>
      </c>
      <c r="K22" s="81" t="s">
        <v>393</v>
      </c>
      <c r="L22" s="81">
        <v>3</v>
      </c>
      <c r="M22" s="78">
        <v>3</v>
      </c>
      <c r="R22" s="305"/>
    </row>
    <row r="23" spans="1:18">
      <c r="A23" s="66"/>
      <c r="B23" s="48"/>
      <c r="C23" s="48"/>
      <c r="D23" s="48"/>
      <c r="E23" s="48"/>
      <c r="F23" s="48"/>
      <c r="G23" s="48"/>
      <c r="H23" s="12"/>
      <c r="I23" s="12"/>
      <c r="J23" s="12"/>
      <c r="K23" s="12"/>
      <c r="L23" s="12"/>
      <c r="M23" s="49"/>
    </row>
    <row r="24" spans="1:18">
      <c r="A24" s="66" t="s">
        <v>492</v>
      </c>
      <c r="B24" s="12" t="s">
        <v>393</v>
      </c>
      <c r="C24" s="12">
        <v>2627</v>
      </c>
      <c r="D24" s="12">
        <v>2627</v>
      </c>
      <c r="E24" s="12" t="s">
        <v>393</v>
      </c>
      <c r="F24" s="12">
        <v>2230</v>
      </c>
      <c r="G24" s="12">
        <v>1600</v>
      </c>
      <c r="H24" s="12" t="s">
        <v>393</v>
      </c>
      <c r="I24" s="12">
        <v>16500</v>
      </c>
      <c r="J24" s="12">
        <v>13</v>
      </c>
      <c r="K24" s="12">
        <v>36795</v>
      </c>
      <c r="L24" s="12">
        <v>21</v>
      </c>
      <c r="M24" s="13">
        <v>36816</v>
      </c>
    </row>
    <row r="25" spans="1:18">
      <c r="A25" s="66" t="s">
        <v>493</v>
      </c>
      <c r="B25" s="12" t="s">
        <v>393</v>
      </c>
      <c r="C25" s="12">
        <v>23</v>
      </c>
      <c r="D25" s="12">
        <v>23</v>
      </c>
      <c r="E25" s="12" t="s">
        <v>393</v>
      </c>
      <c r="F25" s="12">
        <v>13</v>
      </c>
      <c r="G25" s="12" t="s">
        <v>393</v>
      </c>
      <c r="H25" s="12" t="s">
        <v>393</v>
      </c>
      <c r="I25" s="12">
        <v>3100</v>
      </c>
      <c r="J25" s="12" t="s">
        <v>393</v>
      </c>
      <c r="K25" s="12">
        <v>40</v>
      </c>
      <c r="L25" s="12" t="s">
        <v>393</v>
      </c>
      <c r="M25" s="13">
        <v>40</v>
      </c>
    </row>
    <row r="26" spans="1:18">
      <c r="A26" s="66" t="s">
        <v>494</v>
      </c>
      <c r="B26" s="12">
        <v>8</v>
      </c>
      <c r="C26" s="12">
        <v>530</v>
      </c>
      <c r="D26" s="12">
        <v>538</v>
      </c>
      <c r="E26" s="12">
        <v>6</v>
      </c>
      <c r="F26" s="12">
        <v>181</v>
      </c>
      <c r="G26" s="12" t="s">
        <v>393</v>
      </c>
      <c r="H26" s="12">
        <v>4500</v>
      </c>
      <c r="I26" s="12">
        <v>21400</v>
      </c>
      <c r="J26" s="12" t="s">
        <v>393</v>
      </c>
      <c r="K26" s="12">
        <v>3900</v>
      </c>
      <c r="L26" s="12" t="s">
        <v>393</v>
      </c>
      <c r="M26" s="13">
        <v>3900</v>
      </c>
    </row>
    <row r="27" spans="1:18">
      <c r="A27" s="76" t="s">
        <v>495</v>
      </c>
      <c r="B27" s="77">
        <v>8</v>
      </c>
      <c r="C27" s="77">
        <v>3180</v>
      </c>
      <c r="D27" s="77">
        <v>3188</v>
      </c>
      <c r="E27" s="77">
        <v>6</v>
      </c>
      <c r="F27" s="77">
        <v>2424</v>
      </c>
      <c r="G27" s="77">
        <v>1600</v>
      </c>
      <c r="H27" s="81">
        <v>4500</v>
      </c>
      <c r="I27" s="81">
        <v>16794</v>
      </c>
      <c r="J27" s="81">
        <v>13</v>
      </c>
      <c r="K27" s="81">
        <v>40735</v>
      </c>
      <c r="L27" s="81">
        <v>21</v>
      </c>
      <c r="M27" s="78">
        <v>40756</v>
      </c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8">
      <c r="A29" s="76" t="s">
        <v>496</v>
      </c>
      <c r="B29" s="77" t="s">
        <v>393</v>
      </c>
      <c r="C29" s="77">
        <v>205</v>
      </c>
      <c r="D29" s="77">
        <v>205</v>
      </c>
      <c r="E29" s="77" t="s">
        <v>393</v>
      </c>
      <c r="F29" s="77">
        <v>157</v>
      </c>
      <c r="G29" s="77" t="s">
        <v>393</v>
      </c>
      <c r="H29" s="81" t="s">
        <v>393</v>
      </c>
      <c r="I29" s="81">
        <v>12000</v>
      </c>
      <c r="J29" s="81" t="s">
        <v>393</v>
      </c>
      <c r="K29" s="81">
        <v>1884</v>
      </c>
      <c r="L29" s="81" t="s">
        <v>393</v>
      </c>
      <c r="M29" s="78">
        <v>1884</v>
      </c>
    </row>
    <row r="30" spans="1:18">
      <c r="A30" s="66"/>
      <c r="B30" s="48"/>
      <c r="C30" s="48"/>
      <c r="D30" s="48"/>
      <c r="E30" s="48"/>
      <c r="F30" s="48"/>
      <c r="G30" s="48"/>
      <c r="H30" s="12"/>
      <c r="I30" s="12"/>
      <c r="J30" s="12"/>
      <c r="K30" s="12"/>
      <c r="L30" s="12"/>
      <c r="M30" s="49"/>
    </row>
    <row r="31" spans="1:18">
      <c r="A31" s="66" t="s">
        <v>497</v>
      </c>
      <c r="B31" s="48" t="s">
        <v>393</v>
      </c>
      <c r="C31" s="12">
        <v>75</v>
      </c>
      <c r="D31" s="12">
        <v>75</v>
      </c>
      <c r="E31" s="48" t="s">
        <v>393</v>
      </c>
      <c r="F31" s="12">
        <v>75</v>
      </c>
      <c r="G31" s="12" t="s">
        <v>393</v>
      </c>
      <c r="H31" s="48" t="s">
        <v>393</v>
      </c>
      <c r="I31" s="12">
        <v>14200</v>
      </c>
      <c r="J31" s="12" t="s">
        <v>393</v>
      </c>
      <c r="K31" s="12">
        <v>1065</v>
      </c>
      <c r="L31" s="12" t="s">
        <v>393</v>
      </c>
      <c r="M31" s="13">
        <v>1065</v>
      </c>
    </row>
    <row r="32" spans="1:18">
      <c r="A32" s="66" t="s">
        <v>498</v>
      </c>
      <c r="B32" s="48" t="s">
        <v>393</v>
      </c>
      <c r="C32" s="48">
        <v>12</v>
      </c>
      <c r="D32" s="48">
        <v>12</v>
      </c>
      <c r="E32" s="48" t="s">
        <v>393</v>
      </c>
      <c r="F32" s="48" t="s">
        <v>393</v>
      </c>
      <c r="G32" s="48" t="s">
        <v>393</v>
      </c>
      <c r="H32" s="12" t="s">
        <v>393</v>
      </c>
      <c r="I32" s="12" t="s">
        <v>393</v>
      </c>
      <c r="J32" s="12" t="s">
        <v>393</v>
      </c>
      <c r="K32" s="12" t="s">
        <v>393</v>
      </c>
      <c r="L32" s="12" t="s">
        <v>393</v>
      </c>
      <c r="M32" s="49" t="s">
        <v>393</v>
      </c>
    </row>
    <row r="33" spans="1:18">
      <c r="A33" s="76" t="s">
        <v>499</v>
      </c>
      <c r="B33" s="77" t="s">
        <v>393</v>
      </c>
      <c r="C33" s="77">
        <v>87</v>
      </c>
      <c r="D33" s="77">
        <v>87</v>
      </c>
      <c r="E33" s="77" t="s">
        <v>393</v>
      </c>
      <c r="F33" s="77">
        <v>75</v>
      </c>
      <c r="G33" s="77" t="s">
        <v>393</v>
      </c>
      <c r="H33" s="81" t="s">
        <v>393</v>
      </c>
      <c r="I33" s="81">
        <v>14200</v>
      </c>
      <c r="J33" s="81" t="s">
        <v>393</v>
      </c>
      <c r="K33" s="81">
        <v>1065</v>
      </c>
      <c r="L33" s="81" t="s">
        <v>393</v>
      </c>
      <c r="M33" s="78">
        <v>1065</v>
      </c>
      <c r="R33" s="305"/>
    </row>
    <row r="34" spans="1:18">
      <c r="A34" s="66"/>
      <c r="B34" s="48"/>
      <c r="C34" s="12"/>
      <c r="D34" s="12"/>
      <c r="E34" s="48"/>
      <c r="F34" s="12"/>
      <c r="G34" s="48"/>
      <c r="H34" s="48"/>
      <c r="I34" s="12"/>
      <c r="J34" s="48"/>
      <c r="K34" s="85"/>
      <c r="L34" s="48"/>
      <c r="M34" s="13"/>
    </row>
    <row r="35" spans="1:18">
      <c r="A35" s="66" t="s">
        <v>500</v>
      </c>
      <c r="B35" s="48" t="s">
        <v>393</v>
      </c>
      <c r="C35" s="12">
        <v>26</v>
      </c>
      <c r="D35" s="12">
        <v>26</v>
      </c>
      <c r="E35" s="48" t="s">
        <v>393</v>
      </c>
      <c r="F35" s="12">
        <v>26</v>
      </c>
      <c r="G35" s="48" t="s">
        <v>393</v>
      </c>
      <c r="H35" s="48" t="s">
        <v>393</v>
      </c>
      <c r="I35" s="12">
        <v>9885</v>
      </c>
      <c r="J35" s="48" t="s">
        <v>393</v>
      </c>
      <c r="K35" s="85">
        <v>257</v>
      </c>
      <c r="L35" s="48" t="s">
        <v>393</v>
      </c>
      <c r="M35" s="13">
        <v>257</v>
      </c>
    </row>
    <row r="36" spans="1:18">
      <c r="A36" s="66" t="s">
        <v>501</v>
      </c>
      <c r="B36" s="12" t="s">
        <v>393</v>
      </c>
      <c r="C36" s="12">
        <v>27</v>
      </c>
      <c r="D36" s="12">
        <v>27</v>
      </c>
      <c r="E36" s="12" t="s">
        <v>393</v>
      </c>
      <c r="F36" s="12">
        <v>26</v>
      </c>
      <c r="G36" s="12" t="s">
        <v>393</v>
      </c>
      <c r="H36" s="12" t="s">
        <v>393</v>
      </c>
      <c r="I36" s="12">
        <v>1000</v>
      </c>
      <c r="J36" s="12" t="s">
        <v>393</v>
      </c>
      <c r="K36" s="12">
        <v>26</v>
      </c>
      <c r="L36" s="12" t="s">
        <v>393</v>
      </c>
      <c r="M36" s="13">
        <v>26</v>
      </c>
    </row>
    <row r="37" spans="1:18">
      <c r="A37" s="66" t="s">
        <v>502</v>
      </c>
      <c r="B37" s="85">
        <v>38</v>
      </c>
      <c r="C37" s="12">
        <v>24</v>
      </c>
      <c r="D37" s="12">
        <v>62</v>
      </c>
      <c r="E37" s="85">
        <v>27</v>
      </c>
      <c r="F37" s="12">
        <v>21</v>
      </c>
      <c r="G37" s="12" t="s">
        <v>393</v>
      </c>
      <c r="H37" s="85">
        <v>1500</v>
      </c>
      <c r="I37" s="12">
        <v>5500</v>
      </c>
      <c r="J37" s="85" t="s">
        <v>393</v>
      </c>
      <c r="K37" s="85">
        <v>156</v>
      </c>
      <c r="L37" s="85" t="s">
        <v>393</v>
      </c>
      <c r="M37" s="13">
        <v>156</v>
      </c>
    </row>
    <row r="38" spans="1:18">
      <c r="A38" s="973" t="s">
        <v>503</v>
      </c>
      <c r="B38" s="85">
        <v>10</v>
      </c>
      <c r="C38" s="12">
        <v>17</v>
      </c>
      <c r="D38" s="12">
        <v>27</v>
      </c>
      <c r="E38" s="85">
        <v>9</v>
      </c>
      <c r="F38" s="12">
        <v>17</v>
      </c>
      <c r="G38" s="12">
        <v>1510</v>
      </c>
      <c r="H38" s="85">
        <v>4500</v>
      </c>
      <c r="I38" s="12">
        <v>11647</v>
      </c>
      <c r="J38" s="85">
        <v>21</v>
      </c>
      <c r="K38" s="85">
        <v>238</v>
      </c>
      <c r="L38" s="85">
        <v>32</v>
      </c>
      <c r="M38" s="13">
        <v>270</v>
      </c>
    </row>
    <row r="39" spans="1:18">
      <c r="A39" s="66" t="s">
        <v>504</v>
      </c>
      <c r="B39" s="12">
        <v>4</v>
      </c>
      <c r="C39" s="12">
        <v>109</v>
      </c>
      <c r="D39" s="12">
        <v>113</v>
      </c>
      <c r="E39" s="12">
        <v>4</v>
      </c>
      <c r="F39" s="12">
        <v>8</v>
      </c>
      <c r="G39" s="12" t="s">
        <v>393</v>
      </c>
      <c r="H39" s="12">
        <v>2000</v>
      </c>
      <c r="I39" s="12">
        <v>7550</v>
      </c>
      <c r="J39" s="12" t="s">
        <v>393</v>
      </c>
      <c r="K39" s="12">
        <v>68</v>
      </c>
      <c r="L39" s="12" t="s">
        <v>393</v>
      </c>
      <c r="M39" s="13">
        <v>68</v>
      </c>
    </row>
    <row r="40" spans="1:18">
      <c r="A40" s="66" t="s">
        <v>505</v>
      </c>
      <c r="B40" s="85">
        <v>2</v>
      </c>
      <c r="C40" s="12">
        <v>3</v>
      </c>
      <c r="D40" s="12">
        <v>5</v>
      </c>
      <c r="E40" s="85">
        <v>1</v>
      </c>
      <c r="F40" s="12">
        <v>3</v>
      </c>
      <c r="G40" s="48" t="s">
        <v>393</v>
      </c>
      <c r="H40" s="85">
        <v>1100</v>
      </c>
      <c r="I40" s="12">
        <v>3300</v>
      </c>
      <c r="J40" s="48" t="s">
        <v>393</v>
      </c>
      <c r="K40" s="85">
        <v>11</v>
      </c>
      <c r="L40" s="48" t="s">
        <v>393</v>
      </c>
      <c r="M40" s="13">
        <v>11</v>
      </c>
    </row>
    <row r="41" spans="1:18">
      <c r="A41" s="66" t="s">
        <v>506</v>
      </c>
      <c r="B41" s="85">
        <v>22</v>
      </c>
      <c r="C41" s="12">
        <v>65</v>
      </c>
      <c r="D41" s="12">
        <v>87</v>
      </c>
      <c r="E41" s="85">
        <v>15</v>
      </c>
      <c r="F41" s="12">
        <v>63</v>
      </c>
      <c r="G41" s="48" t="s">
        <v>393</v>
      </c>
      <c r="H41" s="85">
        <v>1900</v>
      </c>
      <c r="I41" s="12">
        <v>6850</v>
      </c>
      <c r="J41" s="48" t="s">
        <v>393</v>
      </c>
      <c r="K41" s="85">
        <v>460</v>
      </c>
      <c r="L41" s="48" t="s">
        <v>393</v>
      </c>
      <c r="M41" s="13">
        <v>460</v>
      </c>
    </row>
    <row r="42" spans="1:18">
      <c r="A42" s="66" t="s">
        <v>507</v>
      </c>
      <c r="B42" s="48">
        <v>8</v>
      </c>
      <c r="C42" s="48">
        <v>42</v>
      </c>
      <c r="D42" s="48">
        <v>50</v>
      </c>
      <c r="E42" s="48">
        <v>7</v>
      </c>
      <c r="F42" s="48">
        <v>28</v>
      </c>
      <c r="G42" s="48" t="s">
        <v>393</v>
      </c>
      <c r="H42" s="12">
        <v>2050</v>
      </c>
      <c r="I42" s="12">
        <v>9935</v>
      </c>
      <c r="J42" s="12" t="s">
        <v>393</v>
      </c>
      <c r="K42" s="12">
        <v>293</v>
      </c>
      <c r="L42" s="12" t="s">
        <v>393</v>
      </c>
      <c r="M42" s="49">
        <v>293</v>
      </c>
    </row>
    <row r="43" spans="1:18">
      <c r="A43" s="76" t="s">
        <v>508</v>
      </c>
      <c r="B43" s="77">
        <v>84</v>
      </c>
      <c r="C43" s="77">
        <v>313</v>
      </c>
      <c r="D43" s="77">
        <v>397</v>
      </c>
      <c r="E43" s="77">
        <v>63</v>
      </c>
      <c r="F43" s="77">
        <v>192</v>
      </c>
      <c r="G43" s="77">
        <v>1510</v>
      </c>
      <c r="H43" s="81">
        <v>2110</v>
      </c>
      <c r="I43" s="81">
        <v>7169</v>
      </c>
      <c r="J43" s="81">
        <v>21</v>
      </c>
      <c r="K43" s="81">
        <v>1509</v>
      </c>
      <c r="L43" s="81">
        <v>32</v>
      </c>
      <c r="M43" s="78">
        <v>1541</v>
      </c>
      <c r="R43" s="305"/>
    </row>
    <row r="44" spans="1:18">
      <c r="A44" s="66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3"/>
    </row>
    <row r="45" spans="1:18">
      <c r="A45" s="66" t="s">
        <v>509</v>
      </c>
      <c r="B45" s="12" t="s">
        <v>393</v>
      </c>
      <c r="C45" s="12" t="s">
        <v>393</v>
      </c>
      <c r="D45" s="12" t="s">
        <v>393</v>
      </c>
      <c r="E45" s="12" t="s">
        <v>393</v>
      </c>
      <c r="F45" s="12" t="s">
        <v>393</v>
      </c>
      <c r="G45" s="12">
        <v>1820</v>
      </c>
      <c r="H45" s="12" t="s">
        <v>393</v>
      </c>
      <c r="I45" s="12" t="s">
        <v>393</v>
      </c>
      <c r="J45" s="12">
        <v>2</v>
      </c>
      <c r="K45" s="12" t="s">
        <v>393</v>
      </c>
      <c r="L45" s="12">
        <v>4</v>
      </c>
      <c r="M45" s="13">
        <v>4</v>
      </c>
    </row>
    <row r="46" spans="1:18">
      <c r="A46" s="66" t="s">
        <v>510</v>
      </c>
      <c r="B46" s="48" t="s">
        <v>393</v>
      </c>
      <c r="C46" s="48">
        <v>27</v>
      </c>
      <c r="D46" s="48">
        <v>27</v>
      </c>
      <c r="E46" s="48" t="s">
        <v>393</v>
      </c>
      <c r="F46" s="48">
        <v>27</v>
      </c>
      <c r="G46" s="48">
        <v>745</v>
      </c>
      <c r="H46" s="12" t="s">
        <v>393</v>
      </c>
      <c r="I46" s="12">
        <v>2750</v>
      </c>
      <c r="J46" s="12">
        <v>2</v>
      </c>
      <c r="K46" s="12">
        <v>76</v>
      </c>
      <c r="L46" s="12">
        <v>1</v>
      </c>
      <c r="M46" s="49">
        <v>77</v>
      </c>
    </row>
    <row r="47" spans="1:18">
      <c r="A47" s="76" t="s">
        <v>511</v>
      </c>
      <c r="B47" s="77" t="s">
        <v>393</v>
      </c>
      <c r="C47" s="77">
        <v>27</v>
      </c>
      <c r="D47" s="77">
        <v>27</v>
      </c>
      <c r="E47" s="77" t="s">
        <v>393</v>
      </c>
      <c r="F47" s="77">
        <v>27</v>
      </c>
      <c r="G47" s="77">
        <v>2565</v>
      </c>
      <c r="H47" s="81" t="s">
        <v>393</v>
      </c>
      <c r="I47" s="81">
        <v>2750</v>
      </c>
      <c r="J47" s="81">
        <v>2</v>
      </c>
      <c r="K47" s="81">
        <v>76</v>
      </c>
      <c r="L47" s="81">
        <v>5</v>
      </c>
      <c r="M47" s="78">
        <v>81</v>
      </c>
      <c r="R47" s="305"/>
    </row>
    <row r="48" spans="1:18">
      <c r="A48" s="66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3"/>
    </row>
    <row r="49" spans="1:13" ht="13.5" thickBot="1">
      <c r="A49" s="69" t="s">
        <v>512</v>
      </c>
      <c r="B49" s="55">
        <v>92</v>
      </c>
      <c r="C49" s="55">
        <v>3830</v>
      </c>
      <c r="D49" s="55">
        <v>3922</v>
      </c>
      <c r="E49" s="55">
        <v>69</v>
      </c>
      <c r="F49" s="55">
        <v>2881</v>
      </c>
      <c r="G49" s="55">
        <v>6065</v>
      </c>
      <c r="H49" s="205">
        <v>2318</v>
      </c>
      <c r="I49" s="205">
        <v>15675</v>
      </c>
      <c r="J49" s="205">
        <v>10</v>
      </c>
      <c r="K49" s="205">
        <v>45319</v>
      </c>
      <c r="L49" s="205">
        <v>63</v>
      </c>
      <c r="M49" s="56">
        <v>45382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sheetPr codeName="Hoja292">
    <pageSetUpPr fitToPage="1"/>
  </sheetPr>
  <dimension ref="B1:K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2" width="19.85546875" style="149" customWidth="1"/>
    <col min="3" max="9" width="16.7109375" style="149" customWidth="1"/>
    <col min="10" max="10" width="10.85546875" style="149" customWidth="1"/>
    <col min="11" max="11" width="22.28515625" style="149" customWidth="1"/>
    <col min="12" max="16384" width="11.42578125" style="149"/>
  </cols>
  <sheetData>
    <row r="1" spans="2:11" s="2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3" spans="2:11" s="3" customFormat="1" ht="15">
      <c r="B3" s="1590" t="s">
        <v>1318</v>
      </c>
      <c r="C3" s="1590"/>
      <c r="D3" s="1590"/>
      <c r="E3" s="1590"/>
      <c r="F3" s="1590"/>
      <c r="G3" s="1590"/>
      <c r="H3" s="1590"/>
      <c r="I3" s="1590"/>
    </row>
    <row r="4" spans="2:11" s="3" customFormat="1" ht="15">
      <c r="B4" s="1590" t="s">
        <v>1306</v>
      </c>
      <c r="C4" s="1590"/>
      <c r="D4" s="1590"/>
      <c r="E4" s="1590"/>
      <c r="F4" s="1590"/>
      <c r="G4" s="1590"/>
      <c r="H4" s="1590"/>
      <c r="I4" s="1590"/>
    </row>
    <row r="5" spans="2:11" ht="13.5" customHeight="1" thickBot="1">
      <c r="B5" s="298"/>
      <c r="C5" s="298"/>
      <c r="D5" s="298"/>
      <c r="E5" s="298"/>
      <c r="F5" s="298"/>
      <c r="G5" s="298"/>
      <c r="H5" s="298"/>
      <c r="I5" s="298"/>
    </row>
    <row r="6" spans="2:11" s="1120" customFormat="1" ht="21.75" customHeight="1">
      <c r="B6" s="1673" t="s">
        <v>372</v>
      </c>
      <c r="C6" s="1119" t="s">
        <v>1120</v>
      </c>
      <c r="D6" s="793"/>
      <c r="E6" s="1656" t="s">
        <v>1134</v>
      </c>
      <c r="F6" s="1140" t="s">
        <v>380</v>
      </c>
      <c r="G6" s="1125"/>
      <c r="H6" s="820" t="s">
        <v>514</v>
      </c>
      <c r="I6" s="746"/>
    </row>
    <row r="7" spans="2:11" s="1120" customFormat="1" ht="21.75" customHeight="1">
      <c r="B7" s="1674"/>
      <c r="C7" s="1121" t="s">
        <v>1135</v>
      </c>
      <c r="D7" s="797"/>
      <c r="E7" s="1657"/>
      <c r="F7" s="1141" t="s">
        <v>1136</v>
      </c>
      <c r="G7" s="782" t="s">
        <v>374</v>
      </c>
      <c r="H7" s="782" t="s">
        <v>515</v>
      </c>
      <c r="I7" s="799" t="s">
        <v>375</v>
      </c>
    </row>
    <row r="8" spans="2:11" s="1120" customFormat="1" ht="21.75" customHeight="1">
      <c r="B8" s="1674"/>
      <c r="C8" s="262" t="s">
        <v>389</v>
      </c>
      <c r="D8" s="262" t="s">
        <v>1095</v>
      </c>
      <c r="E8" s="1657"/>
      <c r="F8" s="1141" t="s">
        <v>1137</v>
      </c>
      <c r="G8" s="1141" t="s">
        <v>526</v>
      </c>
      <c r="H8" s="782" t="s">
        <v>518</v>
      </c>
      <c r="I8" s="799" t="s">
        <v>378</v>
      </c>
    </row>
    <row r="9" spans="2:11" s="1151" customFormat="1" ht="21.75" customHeight="1" thickBot="1">
      <c r="B9" s="1675"/>
      <c r="C9" s="785" t="s">
        <v>1</v>
      </c>
      <c r="D9" s="785" t="s">
        <v>1</v>
      </c>
      <c r="E9" s="1541"/>
      <c r="F9" s="264" t="s">
        <v>517</v>
      </c>
      <c r="G9" s="750"/>
      <c r="H9" s="785" t="s">
        <v>519</v>
      </c>
      <c r="I9" s="1017"/>
    </row>
    <row r="10" spans="2:11" ht="21" customHeight="1">
      <c r="B10" s="11">
        <v>2004</v>
      </c>
      <c r="C10" s="608">
        <v>9722</v>
      </c>
      <c r="D10" s="608">
        <v>9290</v>
      </c>
      <c r="E10" s="609">
        <v>56.978999999999999</v>
      </c>
      <c r="F10" s="610">
        <v>82.128094725511303</v>
      </c>
      <c r="G10" s="609">
        <v>76297</v>
      </c>
      <c r="H10" s="611">
        <v>92.52</v>
      </c>
      <c r="I10" s="1402">
        <v>70589.984400000001</v>
      </c>
      <c r="J10" s="166"/>
      <c r="K10" s="607"/>
    </row>
    <row r="11" spans="2:11">
      <c r="B11" s="11">
        <v>2005</v>
      </c>
      <c r="C11" s="608">
        <v>9907</v>
      </c>
      <c r="D11" s="608">
        <v>9288</v>
      </c>
      <c r="E11" s="609">
        <v>52.728999999999999</v>
      </c>
      <c r="F11" s="610">
        <v>80.742894056847547</v>
      </c>
      <c r="G11" s="609">
        <v>74994</v>
      </c>
      <c r="H11" s="611">
        <v>106.93</v>
      </c>
      <c r="I11" s="1402">
        <v>80191.084200000012</v>
      </c>
      <c r="J11" s="166"/>
      <c r="K11" s="607"/>
    </row>
    <row r="12" spans="2:11">
      <c r="B12" s="11">
        <v>2006</v>
      </c>
      <c r="C12" s="608">
        <v>9801</v>
      </c>
      <c r="D12" s="608">
        <v>9141</v>
      </c>
      <c r="E12" s="609">
        <v>50.152999999999999</v>
      </c>
      <c r="F12" s="610">
        <v>87.325237938956363</v>
      </c>
      <c r="G12" s="609">
        <v>79824</v>
      </c>
      <c r="H12" s="611">
        <v>114.75</v>
      </c>
      <c r="I12" s="1402">
        <v>91598.04</v>
      </c>
      <c r="J12" s="166"/>
      <c r="K12" s="607"/>
    </row>
    <row r="13" spans="2:11">
      <c r="B13" s="11">
        <v>2007</v>
      </c>
      <c r="C13" s="608">
        <v>9981</v>
      </c>
      <c r="D13" s="608">
        <v>9439</v>
      </c>
      <c r="E13" s="609">
        <v>50.142000000000003</v>
      </c>
      <c r="F13" s="610">
        <v>86.996503866935058</v>
      </c>
      <c r="G13" s="609">
        <v>82116</v>
      </c>
      <c r="H13" s="611">
        <v>113.83</v>
      </c>
      <c r="I13" s="1402">
        <v>93472.642799999987</v>
      </c>
      <c r="J13" s="166"/>
      <c r="K13" s="607"/>
    </row>
    <row r="14" spans="2:11">
      <c r="B14" s="11">
        <v>2008</v>
      </c>
      <c r="C14" s="608">
        <v>10023</v>
      </c>
      <c r="D14" s="608">
        <v>9540</v>
      </c>
      <c r="E14" s="609">
        <v>49.843000000000004</v>
      </c>
      <c r="F14" s="610">
        <v>77.133123689727469</v>
      </c>
      <c r="G14" s="609">
        <v>73585</v>
      </c>
      <c r="H14" s="611">
        <v>121.48</v>
      </c>
      <c r="I14" s="1402">
        <v>89391.058000000005</v>
      </c>
      <c r="J14" s="166"/>
      <c r="K14" s="607"/>
    </row>
    <row r="15" spans="2:11">
      <c r="B15" s="11">
        <v>2009</v>
      </c>
      <c r="C15" s="608">
        <v>10016</v>
      </c>
      <c r="D15" s="608">
        <v>9687</v>
      </c>
      <c r="E15" s="609">
        <v>50.984999999999999</v>
      </c>
      <c r="F15" s="610">
        <v>74.25518736450914</v>
      </c>
      <c r="G15" s="609">
        <v>71931</v>
      </c>
      <c r="H15" s="611">
        <v>120.8</v>
      </c>
      <c r="I15" s="1402">
        <v>86892.647999999986</v>
      </c>
      <c r="J15" s="166"/>
      <c r="K15" s="607"/>
    </row>
    <row r="16" spans="2:11">
      <c r="B16" s="11">
        <v>2010</v>
      </c>
      <c r="C16" s="608">
        <v>10470</v>
      </c>
      <c r="D16" s="608">
        <v>9919</v>
      </c>
      <c r="E16" s="609">
        <v>50.965000000000003</v>
      </c>
      <c r="F16" s="610">
        <v>76.272809759048286</v>
      </c>
      <c r="G16" s="609">
        <v>75655</v>
      </c>
      <c r="H16" s="611">
        <v>131.55000000000001</v>
      </c>
      <c r="I16" s="1402">
        <v>99524.152499999997</v>
      </c>
      <c r="J16" s="166"/>
      <c r="K16" s="607"/>
    </row>
    <row r="17" spans="2:11">
      <c r="B17" s="11">
        <v>2011</v>
      </c>
      <c r="C17" s="608">
        <v>10558</v>
      </c>
      <c r="D17" s="608">
        <v>10225</v>
      </c>
      <c r="E17" s="609">
        <v>50.965000000000003</v>
      </c>
      <c r="F17" s="610">
        <v>96.366748166259157</v>
      </c>
      <c r="G17" s="609">
        <v>98535</v>
      </c>
      <c r="H17" s="611">
        <v>131.22</v>
      </c>
      <c r="I17" s="1402">
        <v>129297.62699999999</v>
      </c>
      <c r="J17" s="166"/>
      <c r="K17" s="607"/>
    </row>
    <row r="18" spans="2:11">
      <c r="B18" s="11">
        <v>2012</v>
      </c>
      <c r="C18" s="608">
        <v>10645</v>
      </c>
      <c r="D18" s="608">
        <v>10215</v>
      </c>
      <c r="E18" s="609">
        <v>44.247</v>
      </c>
      <c r="F18" s="610">
        <v>74.730298580518848</v>
      </c>
      <c r="G18" s="609">
        <v>76337</v>
      </c>
      <c r="H18" s="611">
        <v>125.76</v>
      </c>
      <c r="I18" s="1402">
        <v>96001.411200000017</v>
      </c>
      <c r="J18" s="166"/>
      <c r="K18" s="607"/>
    </row>
    <row r="19" spans="2:11">
      <c r="B19" s="588">
        <v>2013</v>
      </c>
      <c r="C19" s="608">
        <v>10845</v>
      </c>
      <c r="D19" s="608">
        <v>10326</v>
      </c>
      <c r="E19" s="609">
        <v>45.281999999999996</v>
      </c>
      <c r="F19" s="610">
        <v>67.235134611659888</v>
      </c>
      <c r="G19" s="609">
        <v>69427</v>
      </c>
      <c r="H19" s="611">
        <v>143.47999999999999</v>
      </c>
      <c r="I19" s="1402">
        <v>99613.859599999996</v>
      </c>
      <c r="K19" s="607"/>
    </row>
    <row r="20" spans="2:11" ht="13.5" thickBot="1">
      <c r="B20" s="589">
        <v>2014</v>
      </c>
      <c r="C20" s="615">
        <v>10943</v>
      </c>
      <c r="D20" s="615">
        <v>10482</v>
      </c>
      <c r="E20" s="616">
        <v>44.045000000000002</v>
      </c>
      <c r="F20" s="617">
        <f>G20/D20*10</f>
        <v>76.212554855943523</v>
      </c>
      <c r="G20" s="616">
        <v>79886</v>
      </c>
      <c r="H20" s="1209">
        <v>146.94</v>
      </c>
      <c r="I20" s="1404">
        <v>117384.4884</v>
      </c>
      <c r="K20" s="607"/>
    </row>
    <row r="21" spans="2:11">
      <c r="I21" s="604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>
  <sheetPr codeName="Hoja293">
    <pageSetUpPr fitToPage="1"/>
  </sheetPr>
  <dimension ref="A1:Q3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" style="240" customWidth="1"/>
    <col min="2" max="13" width="14.5703125" style="240" customWidth="1"/>
    <col min="14" max="16384" width="11.42578125" style="240"/>
  </cols>
  <sheetData>
    <row r="1" spans="1:17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4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7" s="91" customFormat="1" ht="13.5" customHeight="1" thickBot="1">
      <c r="A5" s="298"/>
      <c r="B5" s="298"/>
      <c r="C5" s="298"/>
      <c r="D5" s="298"/>
      <c r="E5" s="298"/>
      <c r="F5" s="298"/>
      <c r="G5" s="298"/>
      <c r="H5" s="298"/>
      <c r="I5" s="298"/>
      <c r="J5" s="298"/>
      <c r="K5" s="298"/>
    </row>
    <row r="6" spans="1:17" s="739" customFormat="1" ht="24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7" s="739" customFormat="1" ht="24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7" s="739" customFormat="1" ht="24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7" s="739" customFormat="1" ht="24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7">
      <c r="A10" s="220" t="s">
        <v>474</v>
      </c>
      <c r="B10" s="221" t="s">
        <v>393</v>
      </c>
      <c r="C10" s="221">
        <v>8</v>
      </c>
      <c r="D10" s="221">
        <v>8</v>
      </c>
      <c r="E10" s="221" t="s">
        <v>393</v>
      </c>
      <c r="F10" s="221">
        <v>8</v>
      </c>
      <c r="G10" s="221" t="s">
        <v>393</v>
      </c>
      <c r="H10" s="222" t="s">
        <v>393</v>
      </c>
      <c r="I10" s="222">
        <v>12100</v>
      </c>
      <c r="J10" s="222" t="s">
        <v>393</v>
      </c>
      <c r="K10" s="222">
        <v>97</v>
      </c>
      <c r="L10" s="222" t="s">
        <v>393</v>
      </c>
      <c r="M10" s="223">
        <v>97</v>
      </c>
    </row>
    <row r="11" spans="1:17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</row>
    <row r="12" spans="1:17">
      <c r="A12" s="66" t="s">
        <v>538</v>
      </c>
      <c r="B12" s="48" t="s">
        <v>393</v>
      </c>
      <c r="C12" s="12" t="s">
        <v>393</v>
      </c>
      <c r="D12" s="12" t="s">
        <v>393</v>
      </c>
      <c r="E12" s="48" t="s">
        <v>393</v>
      </c>
      <c r="F12" s="12" t="s">
        <v>393</v>
      </c>
      <c r="G12" s="12">
        <v>1</v>
      </c>
      <c r="H12" s="48" t="s">
        <v>393</v>
      </c>
      <c r="I12" s="12" t="s">
        <v>393</v>
      </c>
      <c r="J12" s="12" t="s">
        <v>393</v>
      </c>
      <c r="K12" s="12" t="s">
        <v>393</v>
      </c>
      <c r="L12" s="12" t="s">
        <v>393</v>
      </c>
      <c r="M12" s="13" t="s">
        <v>393</v>
      </c>
    </row>
    <row r="13" spans="1:17">
      <c r="A13" s="76" t="s">
        <v>484</v>
      </c>
      <c r="B13" s="77" t="s">
        <v>393</v>
      </c>
      <c r="C13" s="77" t="s">
        <v>393</v>
      </c>
      <c r="D13" s="77" t="s">
        <v>393</v>
      </c>
      <c r="E13" s="77" t="s">
        <v>393</v>
      </c>
      <c r="F13" s="77" t="s">
        <v>393</v>
      </c>
      <c r="G13" s="77">
        <v>1</v>
      </c>
      <c r="H13" s="81" t="s">
        <v>393</v>
      </c>
      <c r="I13" s="81" t="s">
        <v>393</v>
      </c>
      <c r="J13" s="81" t="s">
        <v>393</v>
      </c>
      <c r="K13" s="81" t="s">
        <v>393</v>
      </c>
      <c r="L13" s="81" t="s">
        <v>393</v>
      </c>
      <c r="M13" s="78" t="s">
        <v>393</v>
      </c>
    </row>
    <row r="14" spans="1:17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</row>
    <row r="15" spans="1:17">
      <c r="A15" s="66" t="s">
        <v>492</v>
      </c>
      <c r="B15" s="12" t="s">
        <v>393</v>
      </c>
      <c r="C15" s="12">
        <v>153</v>
      </c>
      <c r="D15" s="12">
        <v>153</v>
      </c>
      <c r="E15" s="12" t="s">
        <v>393</v>
      </c>
      <c r="F15" s="12">
        <v>111</v>
      </c>
      <c r="G15" s="12">
        <v>400</v>
      </c>
      <c r="H15" s="12" t="s">
        <v>393</v>
      </c>
      <c r="I15" s="12">
        <v>8950</v>
      </c>
      <c r="J15" s="12">
        <v>12</v>
      </c>
      <c r="K15" s="12">
        <v>993</v>
      </c>
      <c r="L15" s="12">
        <v>5</v>
      </c>
      <c r="M15" s="13">
        <v>998</v>
      </c>
    </row>
    <row r="16" spans="1:17">
      <c r="A16" s="66" t="s">
        <v>493</v>
      </c>
      <c r="B16" s="12" t="s">
        <v>393</v>
      </c>
      <c r="C16" s="12">
        <v>4</v>
      </c>
      <c r="D16" s="12">
        <v>4</v>
      </c>
      <c r="E16" s="12" t="s">
        <v>393</v>
      </c>
      <c r="F16" s="12">
        <v>2</v>
      </c>
      <c r="G16" s="12" t="s">
        <v>393</v>
      </c>
      <c r="H16" s="12" t="s">
        <v>393</v>
      </c>
      <c r="I16" s="12">
        <v>15000</v>
      </c>
      <c r="J16" s="12" t="s">
        <v>393</v>
      </c>
      <c r="K16" s="12">
        <v>30</v>
      </c>
      <c r="L16" s="12" t="s">
        <v>393</v>
      </c>
      <c r="M16" s="13">
        <v>30</v>
      </c>
    </row>
    <row r="17" spans="1:13">
      <c r="A17" s="66" t="s">
        <v>494</v>
      </c>
      <c r="B17" s="12" t="s">
        <v>393</v>
      </c>
      <c r="C17" s="12">
        <v>62</v>
      </c>
      <c r="D17" s="12">
        <v>62</v>
      </c>
      <c r="E17" s="12" t="s">
        <v>393</v>
      </c>
      <c r="F17" s="12">
        <v>40</v>
      </c>
      <c r="G17" s="12" t="s">
        <v>393</v>
      </c>
      <c r="H17" s="12" t="s">
        <v>393</v>
      </c>
      <c r="I17" s="12">
        <v>4750</v>
      </c>
      <c r="J17" s="12" t="s">
        <v>393</v>
      </c>
      <c r="K17" s="12">
        <v>190</v>
      </c>
      <c r="L17" s="12" t="s">
        <v>393</v>
      </c>
      <c r="M17" s="13">
        <v>190</v>
      </c>
    </row>
    <row r="18" spans="1:13">
      <c r="A18" s="76" t="s">
        <v>495</v>
      </c>
      <c r="B18" s="77" t="s">
        <v>393</v>
      </c>
      <c r="C18" s="77">
        <v>219</v>
      </c>
      <c r="D18" s="77">
        <v>219</v>
      </c>
      <c r="E18" s="77" t="s">
        <v>393</v>
      </c>
      <c r="F18" s="77">
        <v>153</v>
      </c>
      <c r="G18" s="77">
        <v>400</v>
      </c>
      <c r="H18" s="81" t="s">
        <v>393</v>
      </c>
      <c r="I18" s="81">
        <v>7931</v>
      </c>
      <c r="J18" s="81">
        <v>12</v>
      </c>
      <c r="K18" s="81">
        <v>1213</v>
      </c>
      <c r="L18" s="81">
        <v>5</v>
      </c>
      <c r="M18" s="78">
        <v>1218</v>
      </c>
    </row>
    <row r="19" spans="1:13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</row>
    <row r="20" spans="1:13">
      <c r="A20" s="66" t="s">
        <v>500</v>
      </c>
      <c r="B20" s="48" t="s">
        <v>393</v>
      </c>
      <c r="C20" s="12">
        <v>4</v>
      </c>
      <c r="D20" s="12">
        <v>4</v>
      </c>
      <c r="E20" s="48" t="s">
        <v>393</v>
      </c>
      <c r="F20" s="12">
        <v>3</v>
      </c>
      <c r="G20" s="48" t="s">
        <v>393</v>
      </c>
      <c r="H20" s="48" t="s">
        <v>393</v>
      </c>
      <c r="I20" s="12">
        <v>6000</v>
      </c>
      <c r="J20" s="48" t="s">
        <v>393</v>
      </c>
      <c r="K20" s="85">
        <v>18</v>
      </c>
      <c r="L20" s="48" t="s">
        <v>393</v>
      </c>
      <c r="M20" s="13">
        <v>18</v>
      </c>
    </row>
    <row r="21" spans="1:13">
      <c r="A21" s="66" t="s">
        <v>501</v>
      </c>
      <c r="B21" s="48" t="s">
        <v>393</v>
      </c>
      <c r="C21" s="12">
        <v>348</v>
      </c>
      <c r="D21" s="12">
        <v>348</v>
      </c>
      <c r="E21" s="48" t="s">
        <v>393</v>
      </c>
      <c r="F21" s="12">
        <v>309</v>
      </c>
      <c r="G21" s="48" t="s">
        <v>393</v>
      </c>
      <c r="H21" s="48" t="s">
        <v>393</v>
      </c>
      <c r="I21" s="12">
        <v>4768</v>
      </c>
      <c r="J21" s="48" t="s">
        <v>393</v>
      </c>
      <c r="K21" s="85">
        <v>1475</v>
      </c>
      <c r="L21" s="48" t="s">
        <v>393</v>
      </c>
      <c r="M21" s="13">
        <v>1475</v>
      </c>
    </row>
    <row r="22" spans="1:13">
      <c r="A22" s="66" t="s">
        <v>502</v>
      </c>
      <c r="B22" s="48">
        <v>1</v>
      </c>
      <c r="C22" s="12" t="s">
        <v>393</v>
      </c>
      <c r="D22" s="12">
        <v>1</v>
      </c>
      <c r="E22" s="48" t="s">
        <v>393</v>
      </c>
      <c r="F22" s="12" t="s">
        <v>393</v>
      </c>
      <c r="G22" s="12" t="s">
        <v>393</v>
      </c>
      <c r="H22" s="48" t="s">
        <v>393</v>
      </c>
      <c r="I22" s="12" t="s">
        <v>393</v>
      </c>
      <c r="J22" s="85" t="s">
        <v>393</v>
      </c>
      <c r="K22" s="85" t="s">
        <v>393</v>
      </c>
      <c r="L22" s="85" t="s">
        <v>393</v>
      </c>
      <c r="M22" s="13" t="s">
        <v>393</v>
      </c>
    </row>
    <row r="23" spans="1:13">
      <c r="A23" s="66" t="s">
        <v>503</v>
      </c>
      <c r="B23" s="12" t="s">
        <v>393</v>
      </c>
      <c r="C23" s="12">
        <v>2612</v>
      </c>
      <c r="D23" s="12">
        <v>2612</v>
      </c>
      <c r="E23" s="12" t="s">
        <v>393</v>
      </c>
      <c r="F23" s="12">
        <v>2605</v>
      </c>
      <c r="G23" s="12">
        <v>60</v>
      </c>
      <c r="H23" s="12" t="s">
        <v>393</v>
      </c>
      <c r="I23" s="12">
        <v>10399</v>
      </c>
      <c r="J23" s="12">
        <v>30</v>
      </c>
      <c r="K23" s="12">
        <v>27090</v>
      </c>
      <c r="L23" s="12">
        <v>2</v>
      </c>
      <c r="M23" s="13">
        <v>27092</v>
      </c>
    </row>
    <row r="24" spans="1:13">
      <c r="A24" s="66" t="s">
        <v>504</v>
      </c>
      <c r="B24" s="12" t="s">
        <v>393</v>
      </c>
      <c r="C24" s="12">
        <v>25</v>
      </c>
      <c r="D24" s="12">
        <v>25</v>
      </c>
      <c r="E24" s="12" t="s">
        <v>393</v>
      </c>
      <c r="F24" s="12">
        <v>12</v>
      </c>
      <c r="G24" s="12" t="s">
        <v>393</v>
      </c>
      <c r="H24" s="12" t="s">
        <v>393</v>
      </c>
      <c r="I24" s="12">
        <v>7560</v>
      </c>
      <c r="J24" s="12" t="s">
        <v>393</v>
      </c>
      <c r="K24" s="12">
        <v>90</v>
      </c>
      <c r="L24" s="12" t="s">
        <v>393</v>
      </c>
      <c r="M24" s="13">
        <v>90</v>
      </c>
    </row>
    <row r="25" spans="1:13">
      <c r="A25" s="66" t="s">
        <v>506</v>
      </c>
      <c r="B25" s="85">
        <v>13</v>
      </c>
      <c r="C25" s="12">
        <v>6465</v>
      </c>
      <c r="D25" s="12">
        <v>6478</v>
      </c>
      <c r="E25" s="85">
        <v>7</v>
      </c>
      <c r="F25" s="12">
        <v>6158</v>
      </c>
      <c r="G25" s="48" t="s">
        <v>393</v>
      </c>
      <c r="H25" s="85" t="s">
        <v>393</v>
      </c>
      <c r="I25" s="12">
        <v>6507</v>
      </c>
      <c r="J25" s="48" t="s">
        <v>393</v>
      </c>
      <c r="K25" s="85">
        <v>40070</v>
      </c>
      <c r="L25" s="48" t="s">
        <v>393</v>
      </c>
      <c r="M25" s="13">
        <v>40070</v>
      </c>
    </row>
    <row r="26" spans="1:13">
      <c r="A26" s="66" t="s">
        <v>507</v>
      </c>
      <c r="B26" s="48">
        <v>1</v>
      </c>
      <c r="C26" s="12">
        <v>8</v>
      </c>
      <c r="D26" s="12">
        <v>9</v>
      </c>
      <c r="E26" s="48" t="s">
        <v>393</v>
      </c>
      <c r="F26" s="12">
        <v>4</v>
      </c>
      <c r="G26" s="48" t="s">
        <v>393</v>
      </c>
      <c r="H26" s="48" t="s">
        <v>393</v>
      </c>
      <c r="I26" s="12">
        <v>4500</v>
      </c>
      <c r="J26" s="48" t="s">
        <v>393</v>
      </c>
      <c r="K26" s="85">
        <v>18</v>
      </c>
      <c r="L26" s="48" t="s">
        <v>393</v>
      </c>
      <c r="M26" s="13">
        <v>18</v>
      </c>
    </row>
    <row r="27" spans="1:13">
      <c r="A27" s="76" t="s">
        <v>508</v>
      </c>
      <c r="B27" s="77">
        <v>15</v>
      </c>
      <c r="C27" s="77">
        <v>9462</v>
      </c>
      <c r="D27" s="77">
        <v>9477</v>
      </c>
      <c r="E27" s="77">
        <v>7</v>
      </c>
      <c r="F27" s="77">
        <v>9091</v>
      </c>
      <c r="G27" s="77">
        <v>60</v>
      </c>
      <c r="H27" s="81" t="s">
        <v>393</v>
      </c>
      <c r="I27" s="81">
        <v>7563</v>
      </c>
      <c r="J27" s="81">
        <v>30</v>
      </c>
      <c r="K27" s="81">
        <v>68761</v>
      </c>
      <c r="L27" s="81">
        <v>2</v>
      </c>
      <c r="M27" s="78">
        <v>68763</v>
      </c>
    </row>
    <row r="28" spans="1:13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3">
      <c r="A29" s="66" t="s">
        <v>509</v>
      </c>
      <c r="B29" s="12" t="s">
        <v>393</v>
      </c>
      <c r="C29" s="12">
        <v>194</v>
      </c>
      <c r="D29" s="12">
        <v>194</v>
      </c>
      <c r="E29" s="12" t="s">
        <v>393</v>
      </c>
      <c r="F29" s="12">
        <v>190</v>
      </c>
      <c r="G29" s="12">
        <v>24945</v>
      </c>
      <c r="H29" s="12" t="s">
        <v>393</v>
      </c>
      <c r="I29" s="12">
        <v>6997</v>
      </c>
      <c r="J29" s="12">
        <v>20</v>
      </c>
      <c r="K29" s="12">
        <v>1333</v>
      </c>
      <c r="L29" s="12">
        <v>499</v>
      </c>
      <c r="M29" s="13">
        <v>1832</v>
      </c>
    </row>
    <row r="30" spans="1:13">
      <c r="A30" s="66" t="s">
        <v>510</v>
      </c>
      <c r="B30" s="12" t="s">
        <v>393</v>
      </c>
      <c r="C30" s="12">
        <v>1045</v>
      </c>
      <c r="D30" s="12">
        <v>1045</v>
      </c>
      <c r="E30" s="12" t="s">
        <v>393</v>
      </c>
      <c r="F30" s="12">
        <v>943</v>
      </c>
      <c r="G30" s="12">
        <v>18639</v>
      </c>
      <c r="H30" s="12" t="s">
        <v>393</v>
      </c>
      <c r="I30" s="12">
        <v>8285</v>
      </c>
      <c r="J30" s="12">
        <v>9</v>
      </c>
      <c r="K30" s="12">
        <v>7808</v>
      </c>
      <c r="L30" s="12">
        <v>168</v>
      </c>
      <c r="M30" s="13">
        <v>7976</v>
      </c>
    </row>
    <row r="31" spans="1:13">
      <c r="A31" s="76" t="s">
        <v>511</v>
      </c>
      <c r="B31" s="77" t="s">
        <v>393</v>
      </c>
      <c r="C31" s="77">
        <v>1239</v>
      </c>
      <c r="D31" s="77">
        <v>1239</v>
      </c>
      <c r="E31" s="77" t="s">
        <v>393</v>
      </c>
      <c r="F31" s="77">
        <v>1133</v>
      </c>
      <c r="G31" s="77">
        <v>43584</v>
      </c>
      <c r="H31" s="81" t="s">
        <v>393</v>
      </c>
      <c r="I31" s="81">
        <v>8069</v>
      </c>
      <c r="J31" s="81">
        <v>15</v>
      </c>
      <c r="K31" s="81">
        <v>9141</v>
      </c>
      <c r="L31" s="81">
        <v>667</v>
      </c>
      <c r="M31" s="78">
        <v>9808</v>
      </c>
    </row>
    <row r="32" spans="1:13">
      <c r="A32" s="66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9"/>
    </row>
    <row r="33" spans="1:13" ht="13.5" thickBot="1">
      <c r="A33" s="69" t="s">
        <v>512</v>
      </c>
      <c r="B33" s="55">
        <v>15</v>
      </c>
      <c r="C33" s="55">
        <v>10928</v>
      </c>
      <c r="D33" s="55">
        <v>10943</v>
      </c>
      <c r="E33" s="55">
        <v>7</v>
      </c>
      <c r="F33" s="55">
        <v>10385</v>
      </c>
      <c r="G33" s="55">
        <v>44045</v>
      </c>
      <c r="H33" s="205" t="s">
        <v>393</v>
      </c>
      <c r="I33" s="205">
        <v>7628</v>
      </c>
      <c r="J33" s="205">
        <v>15</v>
      </c>
      <c r="K33" s="205">
        <v>79212</v>
      </c>
      <c r="L33" s="205">
        <v>674</v>
      </c>
      <c r="M33" s="56">
        <v>79886</v>
      </c>
    </row>
    <row r="34" spans="1:13">
      <c r="E34" s="37"/>
      <c r="F34" s="37"/>
      <c r="G34" s="37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12">
    <pageSetUpPr fitToPage="1"/>
  </sheetPr>
  <dimension ref="A1:J3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140625" style="37" customWidth="1"/>
    <col min="2" max="8" width="13.285156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4.25"/>
    <row r="3" spans="1:10" s="28" customFormat="1" ht="29.25" customHeight="1">
      <c r="A3" s="1527" t="s">
        <v>1495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5.75" thickBot="1">
      <c r="A4" s="218"/>
      <c r="B4" s="219"/>
      <c r="C4" s="219"/>
      <c r="D4" s="219"/>
      <c r="E4" s="219"/>
      <c r="F4" s="219"/>
      <c r="G4" s="219"/>
      <c r="H4" s="219"/>
    </row>
    <row r="5" spans="1:10" ht="21.75" customHeight="1">
      <c r="A5" s="130" t="s">
        <v>528</v>
      </c>
      <c r="B5" s="1583" t="s">
        <v>373</v>
      </c>
      <c r="C5" s="1534"/>
      <c r="D5" s="1535"/>
      <c r="E5" s="1583" t="s">
        <v>380</v>
      </c>
      <c r="F5" s="1535"/>
      <c r="G5" s="732" t="s">
        <v>374</v>
      </c>
      <c r="H5" s="732" t="s">
        <v>386</v>
      </c>
    </row>
    <row r="6" spans="1:10" ht="21" customHeight="1">
      <c r="A6" s="729" t="s">
        <v>530</v>
      </c>
      <c r="B6" s="1571" t="s">
        <v>383</v>
      </c>
      <c r="C6" s="1572"/>
      <c r="D6" s="1573"/>
      <c r="E6" s="1571" t="s">
        <v>384</v>
      </c>
      <c r="F6" s="1573"/>
      <c r="G6" s="815" t="s">
        <v>525</v>
      </c>
      <c r="H6" s="815" t="s">
        <v>390</v>
      </c>
    </row>
    <row r="7" spans="1:10" ht="26.2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72" t="s">
        <v>526</v>
      </c>
      <c r="H7" s="72" t="s">
        <v>526</v>
      </c>
    </row>
    <row r="8" spans="1:10" ht="24.75" customHeight="1">
      <c r="A8" s="37" t="s">
        <v>470</v>
      </c>
      <c r="B8" s="839">
        <v>33</v>
      </c>
      <c r="C8" s="839">
        <v>24</v>
      </c>
      <c r="D8" s="207">
        <v>57</v>
      </c>
      <c r="E8" s="839">
        <v>3800</v>
      </c>
      <c r="F8" s="839">
        <v>4500</v>
      </c>
      <c r="G8" s="705">
        <v>233</v>
      </c>
      <c r="H8" s="839" t="s">
        <v>393</v>
      </c>
      <c r="I8" s="127"/>
      <c r="J8" s="127"/>
    </row>
    <row r="9" spans="1:10">
      <c r="A9" s="843" t="s">
        <v>473</v>
      </c>
      <c r="B9" s="844">
        <v>33</v>
      </c>
      <c r="C9" s="844">
        <v>24</v>
      </c>
      <c r="D9" s="844">
        <v>57</v>
      </c>
      <c r="E9" s="844">
        <v>3800</v>
      </c>
      <c r="F9" s="844">
        <v>4500</v>
      </c>
      <c r="G9" s="844">
        <v>233</v>
      </c>
      <c r="H9" s="844" t="s">
        <v>393</v>
      </c>
      <c r="I9" s="127"/>
      <c r="J9" s="127"/>
    </row>
    <row r="10" spans="1:10">
      <c r="A10" s="47"/>
      <c r="B10" s="837"/>
      <c r="C10" s="837"/>
      <c r="D10" s="837"/>
      <c r="E10" s="838"/>
      <c r="F10" s="838"/>
      <c r="G10" s="837"/>
      <c r="H10" s="837"/>
      <c r="I10" s="127"/>
      <c r="J10" s="127"/>
    </row>
    <row r="11" spans="1:10">
      <c r="A11" s="37" t="s">
        <v>482</v>
      </c>
      <c r="B11" s="705">
        <v>1</v>
      </c>
      <c r="C11" s="705" t="s">
        <v>393</v>
      </c>
      <c r="D11" s="207">
        <v>1</v>
      </c>
      <c r="E11" s="705">
        <v>2000</v>
      </c>
      <c r="F11" s="705" t="s">
        <v>393</v>
      </c>
      <c r="G11" s="705">
        <v>2</v>
      </c>
      <c r="H11" s="705" t="s">
        <v>393</v>
      </c>
      <c r="I11" s="127"/>
      <c r="J11" s="127"/>
    </row>
    <row r="12" spans="1:10">
      <c r="A12" s="843" t="s">
        <v>484</v>
      </c>
      <c r="B12" s="844">
        <v>1</v>
      </c>
      <c r="C12" s="844" t="s">
        <v>393</v>
      </c>
      <c r="D12" s="844">
        <v>1</v>
      </c>
      <c r="E12" s="844">
        <v>2000</v>
      </c>
      <c r="F12" s="844" t="s">
        <v>393</v>
      </c>
      <c r="G12" s="844">
        <v>2</v>
      </c>
      <c r="H12" s="844" t="s">
        <v>393</v>
      </c>
    </row>
    <row r="13" spans="1:10">
      <c r="A13" s="47"/>
      <c r="B13" s="837"/>
      <c r="C13" s="837"/>
      <c r="D13" s="837"/>
      <c r="E13" s="838"/>
      <c r="F13" s="838"/>
      <c r="G13" s="837"/>
      <c r="H13" s="837"/>
    </row>
    <row r="14" spans="1:10">
      <c r="A14" s="37" t="s">
        <v>486</v>
      </c>
      <c r="B14" s="207">
        <v>498</v>
      </c>
      <c r="C14" s="207">
        <v>10</v>
      </c>
      <c r="D14" s="207">
        <v>508</v>
      </c>
      <c r="E14" s="705">
        <v>700</v>
      </c>
      <c r="F14" s="705">
        <v>4500</v>
      </c>
      <c r="G14" s="207">
        <v>394</v>
      </c>
      <c r="H14" s="207" t="s">
        <v>393</v>
      </c>
      <c r="I14" s="127"/>
      <c r="J14" s="127"/>
    </row>
    <row r="15" spans="1:10">
      <c r="A15" s="37" t="s">
        <v>487</v>
      </c>
      <c r="B15" s="207">
        <v>7965</v>
      </c>
      <c r="C15" s="207">
        <v>438</v>
      </c>
      <c r="D15" s="207">
        <v>8403</v>
      </c>
      <c r="E15" s="705">
        <v>1125</v>
      </c>
      <c r="F15" s="705">
        <v>2200</v>
      </c>
      <c r="G15" s="207">
        <v>9924</v>
      </c>
      <c r="H15" s="207">
        <v>6540</v>
      </c>
      <c r="I15" s="127"/>
      <c r="J15" s="127"/>
    </row>
    <row r="16" spans="1:10">
      <c r="A16" s="37" t="s">
        <v>488</v>
      </c>
      <c r="B16" s="207">
        <v>7</v>
      </c>
      <c r="C16" s="207" t="s">
        <v>393</v>
      </c>
      <c r="D16" s="207">
        <v>7</v>
      </c>
      <c r="E16" s="705">
        <v>3100</v>
      </c>
      <c r="F16" s="705" t="s">
        <v>393</v>
      </c>
      <c r="G16" s="207">
        <v>22</v>
      </c>
      <c r="H16" s="207" t="s">
        <v>393</v>
      </c>
      <c r="I16" s="127"/>
      <c r="J16" s="127"/>
    </row>
    <row r="17" spans="1:8">
      <c r="A17" s="37" t="s">
        <v>490</v>
      </c>
      <c r="B17" s="207">
        <v>1860</v>
      </c>
      <c r="C17" s="207">
        <v>91</v>
      </c>
      <c r="D17" s="207">
        <v>1951</v>
      </c>
      <c r="E17" s="705">
        <v>1050</v>
      </c>
      <c r="F17" s="705">
        <v>3175</v>
      </c>
      <c r="G17" s="207">
        <v>2242</v>
      </c>
      <c r="H17" s="207">
        <v>1233</v>
      </c>
    </row>
    <row r="18" spans="1:8">
      <c r="A18" s="843" t="s">
        <v>539</v>
      </c>
      <c r="B18" s="844">
        <v>10330</v>
      </c>
      <c r="C18" s="844">
        <v>539</v>
      </c>
      <c r="D18" s="844">
        <v>10869</v>
      </c>
      <c r="E18" s="844">
        <v>1092</v>
      </c>
      <c r="F18" s="844">
        <v>2407</v>
      </c>
      <c r="G18" s="844">
        <v>12582</v>
      </c>
      <c r="H18" s="844">
        <v>7773</v>
      </c>
    </row>
    <row r="19" spans="1:8">
      <c r="B19" s="207"/>
      <c r="C19" s="207"/>
      <c r="D19" s="207"/>
      <c r="E19" s="705"/>
      <c r="F19" s="705"/>
      <c r="G19" s="207"/>
      <c r="H19" s="207"/>
    </row>
    <row r="20" spans="1:8">
      <c r="A20" s="37" t="s">
        <v>501</v>
      </c>
      <c r="B20" s="207">
        <v>2080</v>
      </c>
      <c r="C20" s="207">
        <v>101</v>
      </c>
      <c r="D20" s="207">
        <v>2181</v>
      </c>
      <c r="E20" s="705">
        <v>1900</v>
      </c>
      <c r="F20" s="705">
        <v>2800</v>
      </c>
      <c r="G20" s="207">
        <v>4235</v>
      </c>
      <c r="H20" s="207">
        <v>3786</v>
      </c>
    </row>
    <row r="21" spans="1:8">
      <c r="A21" s="37" t="s">
        <v>502</v>
      </c>
      <c r="B21" s="207">
        <v>21648</v>
      </c>
      <c r="C21" s="207">
        <v>431</v>
      </c>
      <c r="D21" s="207">
        <v>22079</v>
      </c>
      <c r="E21" s="705">
        <v>1800</v>
      </c>
      <c r="F21" s="705">
        <v>2500</v>
      </c>
      <c r="G21" s="207">
        <v>40044</v>
      </c>
      <c r="H21" s="207">
        <v>20975</v>
      </c>
    </row>
    <row r="22" spans="1:8">
      <c r="A22" s="37" t="s">
        <v>503</v>
      </c>
      <c r="B22" s="705">
        <v>244</v>
      </c>
      <c r="C22" s="705" t="s">
        <v>393</v>
      </c>
      <c r="D22" s="207">
        <v>244</v>
      </c>
      <c r="E22" s="705">
        <v>259</v>
      </c>
      <c r="F22" s="705" t="s">
        <v>393</v>
      </c>
      <c r="G22" s="705">
        <v>63</v>
      </c>
      <c r="H22" s="705">
        <v>59</v>
      </c>
    </row>
    <row r="23" spans="1:8">
      <c r="A23" s="37" t="s">
        <v>505</v>
      </c>
      <c r="B23" s="207">
        <v>124</v>
      </c>
      <c r="C23" s="207" t="s">
        <v>393</v>
      </c>
      <c r="D23" s="207">
        <v>124</v>
      </c>
      <c r="E23" s="705">
        <v>1127</v>
      </c>
      <c r="F23" s="705" t="s">
        <v>393</v>
      </c>
      <c r="G23" s="207">
        <v>140</v>
      </c>
      <c r="H23" s="207">
        <v>70</v>
      </c>
    </row>
    <row r="24" spans="1:8">
      <c r="A24" s="37" t="s">
        <v>506</v>
      </c>
      <c r="B24" s="207">
        <v>20</v>
      </c>
      <c r="C24" s="207">
        <v>1</v>
      </c>
      <c r="D24" s="207">
        <v>21</v>
      </c>
      <c r="E24" s="705">
        <v>875</v>
      </c>
      <c r="F24" s="705">
        <v>1280</v>
      </c>
      <c r="G24" s="207">
        <v>19</v>
      </c>
      <c r="H24" s="207" t="s">
        <v>393</v>
      </c>
    </row>
    <row r="25" spans="1:8">
      <c r="A25" s="37" t="s">
        <v>507</v>
      </c>
      <c r="B25" s="705">
        <v>109</v>
      </c>
      <c r="C25" s="705">
        <v>11</v>
      </c>
      <c r="D25" s="207">
        <v>120</v>
      </c>
      <c r="E25" s="705">
        <v>1568</v>
      </c>
      <c r="F25" s="705">
        <v>1750</v>
      </c>
      <c r="G25" s="705">
        <v>190</v>
      </c>
      <c r="H25" s="705">
        <v>68</v>
      </c>
    </row>
    <row r="26" spans="1:8">
      <c r="A26" s="843" t="s">
        <v>508</v>
      </c>
      <c r="B26" s="844">
        <v>24225</v>
      </c>
      <c r="C26" s="844">
        <v>544</v>
      </c>
      <c r="D26" s="844">
        <v>24769</v>
      </c>
      <c r="E26" s="844">
        <v>1788</v>
      </c>
      <c r="F26" s="844">
        <v>2538</v>
      </c>
      <c r="G26" s="844">
        <v>44691</v>
      </c>
      <c r="H26" s="844">
        <v>24958</v>
      </c>
    </row>
    <row r="27" spans="1:8">
      <c r="B27" s="207"/>
      <c r="C27" s="207"/>
      <c r="D27" s="207"/>
      <c r="E27" s="705"/>
      <c r="F27" s="705"/>
      <c r="G27" s="207"/>
      <c r="H27" s="207"/>
    </row>
    <row r="28" spans="1:8">
      <c r="A28" s="37" t="s">
        <v>509</v>
      </c>
      <c r="B28" s="207">
        <v>10</v>
      </c>
      <c r="C28" s="207">
        <v>12</v>
      </c>
      <c r="D28" s="207">
        <v>22</v>
      </c>
      <c r="E28" s="705">
        <v>700</v>
      </c>
      <c r="F28" s="207">
        <v>1000</v>
      </c>
      <c r="G28" s="207">
        <v>19</v>
      </c>
      <c r="H28" s="207" t="s">
        <v>393</v>
      </c>
    </row>
    <row r="29" spans="1:8">
      <c r="A29" s="37" t="s">
        <v>510</v>
      </c>
      <c r="B29" s="207">
        <v>1</v>
      </c>
      <c r="C29" s="207" t="s">
        <v>393</v>
      </c>
      <c r="D29" s="207">
        <v>1</v>
      </c>
      <c r="E29" s="705">
        <v>850</v>
      </c>
      <c r="F29" s="207" t="s">
        <v>393</v>
      </c>
      <c r="G29" s="207">
        <v>1</v>
      </c>
      <c r="H29" s="207" t="s">
        <v>393</v>
      </c>
    </row>
    <row r="30" spans="1:8">
      <c r="A30" s="843" t="s">
        <v>511</v>
      </c>
      <c r="B30" s="844">
        <v>11</v>
      </c>
      <c r="C30" s="844">
        <v>12</v>
      </c>
      <c r="D30" s="844">
        <v>23</v>
      </c>
      <c r="E30" s="844">
        <v>714</v>
      </c>
      <c r="F30" s="844">
        <v>1000</v>
      </c>
      <c r="G30" s="844">
        <v>20</v>
      </c>
      <c r="H30" s="844" t="s">
        <v>393</v>
      </c>
    </row>
    <row r="31" spans="1:8">
      <c r="B31" s="207"/>
      <c r="C31" s="207"/>
      <c r="D31" s="207"/>
      <c r="E31" s="705"/>
      <c r="F31" s="207"/>
      <c r="G31" s="207"/>
      <c r="H31" s="207"/>
    </row>
    <row r="32" spans="1:8" ht="13.5" thickBot="1">
      <c r="A32" s="69" t="s">
        <v>512</v>
      </c>
      <c r="B32" s="55">
        <v>34600</v>
      </c>
      <c r="C32" s="55">
        <v>1119</v>
      </c>
      <c r="D32" s="55">
        <v>35719</v>
      </c>
      <c r="E32" s="55">
        <v>1582</v>
      </c>
      <c r="F32" s="55">
        <v>2501</v>
      </c>
      <c r="G32" s="55">
        <v>57528</v>
      </c>
      <c r="H32" s="56">
        <v>32731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sheetPr codeName="Hoja294">
    <pageSetUpPr fitToPage="1"/>
  </sheetPr>
  <dimension ref="B1:O8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1.42578125" style="149"/>
    <col min="2" max="2" width="18.42578125" style="149" customWidth="1"/>
    <col min="3" max="6" width="18.5703125" style="149" customWidth="1"/>
    <col min="7" max="7" width="20.85546875" style="149" customWidth="1"/>
    <col min="8" max="9" width="18.5703125" style="149" customWidth="1"/>
    <col min="10" max="10" width="11.42578125" style="149"/>
    <col min="11" max="11" width="22.28515625" style="149" customWidth="1"/>
    <col min="12" max="22" width="11.42578125" style="149"/>
    <col min="23" max="23" width="32.5703125" style="149" customWidth="1"/>
    <col min="24" max="29" width="16.85546875" style="149" customWidth="1"/>
    <col min="30" max="16384" width="11.42578125" style="149"/>
  </cols>
  <sheetData>
    <row r="1" spans="2:9" s="2" customFormat="1" ht="18">
      <c r="B1" s="1522" t="s">
        <v>369</v>
      </c>
      <c r="C1" s="1522"/>
      <c r="D1" s="1522"/>
      <c r="E1" s="1522"/>
      <c r="F1" s="1522"/>
      <c r="G1" s="1522"/>
      <c r="H1" s="1522"/>
      <c r="I1" s="1522"/>
    </row>
    <row r="3" spans="2:9" s="3" customFormat="1" ht="15">
      <c r="B3" s="1590" t="s">
        <v>1319</v>
      </c>
      <c r="C3" s="1590"/>
      <c r="D3" s="1590"/>
      <c r="E3" s="1590"/>
      <c r="F3" s="1590"/>
      <c r="G3" s="1590"/>
      <c r="H3" s="1590"/>
      <c r="I3" s="1590"/>
    </row>
    <row r="4" spans="2:9" s="3" customFormat="1" ht="15">
      <c r="B4" s="1590" t="s">
        <v>1320</v>
      </c>
      <c r="C4" s="1590"/>
      <c r="D4" s="1590"/>
      <c r="E4" s="1590"/>
      <c r="F4" s="1590"/>
      <c r="G4" s="1590"/>
      <c r="H4" s="1590"/>
      <c r="I4" s="1590"/>
    </row>
    <row r="5" spans="2:9" s="3" customFormat="1" ht="15.75" thickBot="1">
      <c r="B5" s="5"/>
      <c r="C5" s="6"/>
      <c r="D5" s="6"/>
      <c r="E5" s="6"/>
      <c r="F5" s="6"/>
      <c r="G5" s="6"/>
      <c r="H5" s="6"/>
      <c r="I5" s="6"/>
    </row>
    <row r="6" spans="2:9" s="1120" customFormat="1" ht="17.25" customHeight="1">
      <c r="B6" s="1673" t="s">
        <v>372</v>
      </c>
      <c r="C6" s="1119" t="s">
        <v>1120</v>
      </c>
      <c r="D6" s="793"/>
      <c r="E6" s="1656" t="s">
        <v>1134</v>
      </c>
      <c r="F6" s="1140" t="s">
        <v>380</v>
      </c>
      <c r="G6" s="1125"/>
      <c r="H6" s="820" t="s">
        <v>514</v>
      </c>
      <c r="I6" s="746"/>
    </row>
    <row r="7" spans="2:9" s="1120" customFormat="1" ht="17.25" customHeight="1">
      <c r="B7" s="1674"/>
      <c r="C7" s="1121" t="s">
        <v>1135</v>
      </c>
      <c r="D7" s="797"/>
      <c r="E7" s="1657"/>
      <c r="F7" s="1141" t="s">
        <v>1136</v>
      </c>
      <c r="G7" s="782" t="s">
        <v>374</v>
      </c>
      <c r="H7" s="782" t="s">
        <v>515</v>
      </c>
      <c r="I7" s="799" t="s">
        <v>375</v>
      </c>
    </row>
    <row r="8" spans="2:9" s="1120" customFormat="1" ht="17.25" customHeight="1">
      <c r="B8" s="1674"/>
      <c r="C8" s="262" t="s">
        <v>389</v>
      </c>
      <c r="D8" s="262" t="s">
        <v>1095</v>
      </c>
      <c r="E8" s="1657"/>
      <c r="F8" s="1141" t="s">
        <v>1137</v>
      </c>
      <c r="G8" s="1141" t="s">
        <v>5</v>
      </c>
      <c r="H8" s="782" t="s">
        <v>518</v>
      </c>
      <c r="I8" s="799" t="s">
        <v>378</v>
      </c>
    </row>
    <row r="9" spans="2:9" s="1120" customFormat="1" ht="17.25" customHeight="1" thickBot="1">
      <c r="B9" s="1675"/>
      <c r="C9" s="785" t="s">
        <v>376</v>
      </c>
      <c r="D9" s="785" t="s">
        <v>376</v>
      </c>
      <c r="E9" s="1541"/>
      <c r="F9" s="264" t="s">
        <v>517</v>
      </c>
      <c r="G9" s="750"/>
      <c r="H9" s="785" t="s">
        <v>519</v>
      </c>
      <c r="I9" s="1017"/>
    </row>
    <row r="10" spans="2:9" ht="16.5" customHeight="1">
      <c r="B10" s="11">
        <v>2004</v>
      </c>
      <c r="C10" s="610">
        <v>9.7149999999999999</v>
      </c>
      <c r="D10" s="610">
        <v>9.702</v>
      </c>
      <c r="E10" s="609">
        <v>5.25</v>
      </c>
      <c r="F10" s="1466">
        <v>430.96371882086169</v>
      </c>
      <c r="G10" s="610">
        <v>418.12099999999998</v>
      </c>
      <c r="H10" s="611">
        <v>24.87</v>
      </c>
      <c r="I10" s="1464">
        <v>103986.6927</v>
      </c>
    </row>
    <row r="11" spans="2:9">
      <c r="B11" s="11">
        <v>2005</v>
      </c>
      <c r="C11" s="610">
        <v>9.5530000000000008</v>
      </c>
      <c r="D11" s="610">
        <v>9.5510000000000002</v>
      </c>
      <c r="E11" s="609">
        <v>5.25</v>
      </c>
      <c r="F11" s="610">
        <v>361.38205423515865</v>
      </c>
      <c r="G11" s="610">
        <v>345.15600000000001</v>
      </c>
      <c r="H11" s="611">
        <v>49.25</v>
      </c>
      <c r="I11" s="1464">
        <v>169989.33</v>
      </c>
    </row>
    <row r="12" spans="2:9">
      <c r="B12" s="11">
        <v>2006</v>
      </c>
      <c r="C12" s="610">
        <v>9.5850000000000009</v>
      </c>
      <c r="D12" s="610">
        <v>9.5690000000000008</v>
      </c>
      <c r="E12" s="609">
        <v>5.25</v>
      </c>
      <c r="F12" s="610">
        <v>364.05894032814297</v>
      </c>
      <c r="G12" s="610">
        <v>348.36799999999999</v>
      </c>
      <c r="H12" s="611">
        <v>43.75</v>
      </c>
      <c r="I12" s="1464">
        <v>152411</v>
      </c>
    </row>
    <row r="13" spans="2:9">
      <c r="B13" s="11">
        <v>2007</v>
      </c>
      <c r="C13" s="610">
        <v>9.5679999999999996</v>
      </c>
      <c r="D13" s="610">
        <v>9.5660000000000007</v>
      </c>
      <c r="E13" s="609">
        <v>5.25</v>
      </c>
      <c r="F13" s="610">
        <v>374.36441563872046</v>
      </c>
      <c r="G13" s="610">
        <v>358.11700000000002</v>
      </c>
      <c r="H13" s="611">
        <v>44.8</v>
      </c>
      <c r="I13" s="1464">
        <v>160436.416</v>
      </c>
    </row>
    <row r="14" spans="2:9">
      <c r="B14" s="11">
        <v>2008</v>
      </c>
      <c r="C14" s="610">
        <v>9.1189999999999998</v>
      </c>
      <c r="D14" s="610">
        <v>9.0969999999999995</v>
      </c>
      <c r="E14" s="609">
        <v>5.25</v>
      </c>
      <c r="F14" s="610">
        <v>408.07738814993957</v>
      </c>
      <c r="G14" s="610">
        <v>371.22800000000001</v>
      </c>
      <c r="H14" s="611">
        <v>46.84</v>
      </c>
      <c r="I14" s="1464">
        <v>173883.19520000002</v>
      </c>
    </row>
    <row r="15" spans="2:9">
      <c r="B15" s="11">
        <v>2009</v>
      </c>
      <c r="C15" s="610">
        <v>9.1129999999999995</v>
      </c>
      <c r="D15" s="610">
        <v>9.1069999999999993</v>
      </c>
      <c r="E15" s="609">
        <v>6.2149999999999999</v>
      </c>
      <c r="F15" s="610">
        <v>387.08905237729221</v>
      </c>
      <c r="G15" s="610">
        <v>352.52199999999999</v>
      </c>
      <c r="H15" s="611">
        <v>47.04</v>
      </c>
      <c r="I15" s="1464">
        <v>165826.34879999998</v>
      </c>
    </row>
    <row r="16" spans="2:9">
      <c r="B16" s="11">
        <v>2010</v>
      </c>
      <c r="C16" s="610">
        <v>9.1170000000000009</v>
      </c>
      <c r="D16" s="610">
        <v>9.1029999999999998</v>
      </c>
      <c r="E16" s="609">
        <v>1.5149999999999999</v>
      </c>
      <c r="F16" s="610">
        <v>435.66846094694057</v>
      </c>
      <c r="G16" s="610">
        <v>396.589</v>
      </c>
      <c r="H16" s="611">
        <v>32.86</v>
      </c>
      <c r="I16" s="1464">
        <v>130319.14539999999</v>
      </c>
    </row>
    <row r="17" spans="2:9">
      <c r="B17" s="11">
        <v>2011</v>
      </c>
      <c r="C17" s="610">
        <v>9.1440000000000001</v>
      </c>
      <c r="D17" s="610">
        <v>9.1270000000000007</v>
      </c>
      <c r="E17" s="609">
        <v>0.26500000000000001</v>
      </c>
      <c r="F17" s="610">
        <v>379.65267886490631</v>
      </c>
      <c r="G17" s="610">
        <v>346.50900000000001</v>
      </c>
      <c r="H17" s="611">
        <v>58.3</v>
      </c>
      <c r="I17" s="1464">
        <v>202014.74699999997</v>
      </c>
    </row>
    <row r="18" spans="2:9">
      <c r="B18" s="588">
        <v>2012</v>
      </c>
      <c r="C18" s="610">
        <v>9.1440000000000001</v>
      </c>
      <c r="D18" s="610">
        <v>9.1270000000000007</v>
      </c>
      <c r="E18" s="609">
        <v>0.26500000000000001</v>
      </c>
      <c r="F18" s="610">
        <v>379.65267886490631</v>
      </c>
      <c r="G18" s="610">
        <v>346.50900000000001</v>
      </c>
      <c r="H18" s="611">
        <v>40.35</v>
      </c>
      <c r="I18" s="1464">
        <v>139816.38150000002</v>
      </c>
    </row>
    <row r="19" spans="2:9">
      <c r="B19" s="588">
        <v>2013</v>
      </c>
      <c r="C19" s="610">
        <v>9.1310000000000002</v>
      </c>
      <c r="D19" s="610">
        <v>9.0860000000000003</v>
      </c>
      <c r="E19" s="609">
        <v>0.26500000000000001</v>
      </c>
      <c r="F19" s="610">
        <v>397.30024213075063</v>
      </c>
      <c r="G19" s="610">
        <v>360.98700000000002</v>
      </c>
      <c r="H19" s="611">
        <v>47.97</v>
      </c>
      <c r="I19" s="1464">
        <v>173165.4639</v>
      </c>
    </row>
    <row r="20" spans="2:9" ht="13.5" thickBot="1">
      <c r="B20" s="589">
        <v>2014</v>
      </c>
      <c r="C20" s="1467">
        <v>9.1300000000000008</v>
      </c>
      <c r="D20" s="617">
        <v>9.08</v>
      </c>
      <c r="E20" s="616">
        <v>0.26500000000000001</v>
      </c>
      <c r="F20" s="617">
        <f>+G20/D20*10</f>
        <v>400.38766519823787</v>
      </c>
      <c r="G20" s="617">
        <v>363.55200000000002</v>
      </c>
      <c r="H20" s="1209">
        <v>50.19</v>
      </c>
      <c r="I20" s="1210">
        <v>182466.7488</v>
      </c>
    </row>
    <row r="83" spans="14:15">
      <c r="N83" s="544"/>
      <c r="O83" s="544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>
  <sheetPr codeName="Hoja295">
    <pageSetUpPr fitToPage="1"/>
  </sheetPr>
  <dimension ref="A1:Q1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42578125" style="240" customWidth="1"/>
    <col min="2" max="13" width="14.28515625" style="240" customWidth="1"/>
    <col min="14" max="16384" width="11.42578125" style="240"/>
  </cols>
  <sheetData>
    <row r="1" spans="1:17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6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7" s="91" customFormat="1" ht="13.5" customHeight="1" thickBot="1">
      <c r="A5" s="298"/>
      <c r="B5" s="298"/>
      <c r="C5" s="298"/>
      <c r="D5" s="298"/>
      <c r="E5" s="298"/>
      <c r="F5" s="298"/>
      <c r="G5" s="298"/>
      <c r="H5" s="298"/>
      <c r="I5" s="298"/>
      <c r="J5" s="298"/>
      <c r="K5" s="298"/>
    </row>
    <row r="6" spans="1:17" s="739" customFormat="1" ht="21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7" s="739" customFormat="1" ht="21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7" s="739" customFormat="1" ht="21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7" s="739" customFormat="1" ht="21" customHeight="1" thickBot="1">
      <c r="A9" s="1139"/>
      <c r="B9" s="1508" t="s">
        <v>387</v>
      </c>
      <c r="C9" s="1508" t="s">
        <v>388</v>
      </c>
      <c r="D9" s="1508" t="s">
        <v>389</v>
      </c>
      <c r="E9" s="1508" t="s">
        <v>387</v>
      </c>
      <c r="F9" s="1508" t="s">
        <v>388</v>
      </c>
      <c r="G9" s="1772"/>
      <c r="H9" s="1508" t="s">
        <v>387</v>
      </c>
      <c r="I9" s="1508" t="s">
        <v>388</v>
      </c>
      <c r="J9" s="1508" t="s">
        <v>1129</v>
      </c>
      <c r="K9" s="1772"/>
      <c r="L9" s="1772"/>
      <c r="M9" s="1773"/>
      <c r="P9" s="1126"/>
      <c r="Q9" s="1126"/>
    </row>
    <row r="10" spans="1:17">
      <c r="A10" s="66" t="s">
        <v>503</v>
      </c>
      <c r="B10" s="45" t="s">
        <v>393</v>
      </c>
      <c r="C10" s="45">
        <v>2</v>
      </c>
      <c r="D10" s="45">
        <v>2</v>
      </c>
      <c r="E10" s="45" t="s">
        <v>393</v>
      </c>
      <c r="F10" s="45">
        <v>2</v>
      </c>
      <c r="G10" s="45" t="s">
        <v>393</v>
      </c>
      <c r="H10" s="126" t="s">
        <v>393</v>
      </c>
      <c r="I10" s="126">
        <v>8000</v>
      </c>
      <c r="J10" s="126" t="s">
        <v>393</v>
      </c>
      <c r="K10" s="126">
        <v>16</v>
      </c>
      <c r="L10" s="126" t="s">
        <v>393</v>
      </c>
      <c r="M10" s="46">
        <v>16</v>
      </c>
    </row>
    <row r="11" spans="1:17">
      <c r="A11" s="76" t="s">
        <v>508</v>
      </c>
      <c r="B11" s="81" t="s">
        <v>393</v>
      </c>
      <c r="C11" s="81">
        <v>2</v>
      </c>
      <c r="D11" s="81">
        <v>2</v>
      </c>
      <c r="E11" s="81" t="s">
        <v>393</v>
      </c>
      <c r="F11" s="81">
        <v>2</v>
      </c>
      <c r="G11" s="81" t="s">
        <v>393</v>
      </c>
      <c r="H11" s="81" t="s">
        <v>393</v>
      </c>
      <c r="I11" s="81">
        <v>8000</v>
      </c>
      <c r="J11" s="81" t="s">
        <v>393</v>
      </c>
      <c r="K11" s="81">
        <v>16</v>
      </c>
      <c r="L11" s="81" t="s">
        <v>393</v>
      </c>
      <c r="M11" s="82">
        <v>16</v>
      </c>
    </row>
    <row r="12" spans="1:17">
      <c r="A12" s="66"/>
      <c r="B12" s="48"/>
      <c r="C12" s="48"/>
      <c r="D12" s="48"/>
      <c r="E12" s="48"/>
      <c r="F12" s="48"/>
      <c r="G12" s="48"/>
      <c r="H12" s="12"/>
      <c r="I12" s="12"/>
      <c r="J12" s="12"/>
      <c r="K12" s="12"/>
      <c r="L12" s="12"/>
      <c r="M12" s="49"/>
    </row>
    <row r="13" spans="1:17">
      <c r="A13" s="66" t="s">
        <v>509</v>
      </c>
      <c r="B13" s="48" t="s">
        <v>393</v>
      </c>
      <c r="C13" s="48">
        <v>1769</v>
      </c>
      <c r="D13" s="48">
        <v>1769</v>
      </c>
      <c r="E13" s="48" t="s">
        <v>393</v>
      </c>
      <c r="F13" s="48">
        <v>1769</v>
      </c>
      <c r="G13" s="48" t="s">
        <v>393</v>
      </c>
      <c r="H13" s="12" t="s">
        <v>393</v>
      </c>
      <c r="I13" s="12">
        <v>43511</v>
      </c>
      <c r="J13" s="12" t="s">
        <v>393</v>
      </c>
      <c r="K13" s="12">
        <v>76962</v>
      </c>
      <c r="L13" s="12" t="s">
        <v>393</v>
      </c>
      <c r="M13" s="49">
        <v>76962</v>
      </c>
    </row>
    <row r="14" spans="1:17">
      <c r="A14" s="66" t="s">
        <v>510</v>
      </c>
      <c r="B14" s="48" t="s">
        <v>393</v>
      </c>
      <c r="C14" s="48">
        <v>7359</v>
      </c>
      <c r="D14" s="48">
        <v>7359</v>
      </c>
      <c r="E14" s="48" t="s">
        <v>393</v>
      </c>
      <c r="F14" s="48">
        <v>7309</v>
      </c>
      <c r="G14" s="48" t="s">
        <v>393</v>
      </c>
      <c r="H14" s="12" t="s">
        <v>393</v>
      </c>
      <c r="I14" s="12">
        <v>39207</v>
      </c>
      <c r="J14" s="12" t="s">
        <v>393</v>
      </c>
      <c r="K14" s="12">
        <v>286574</v>
      </c>
      <c r="L14" s="12" t="s">
        <v>393</v>
      </c>
      <c r="M14" s="49">
        <v>286574</v>
      </c>
    </row>
    <row r="15" spans="1:17">
      <c r="A15" s="76" t="s">
        <v>511</v>
      </c>
      <c r="B15" s="81" t="s">
        <v>393</v>
      </c>
      <c r="C15" s="81">
        <v>9128</v>
      </c>
      <c r="D15" s="81">
        <v>9128</v>
      </c>
      <c r="E15" s="81" t="s">
        <v>393</v>
      </c>
      <c r="F15" s="81">
        <v>9078</v>
      </c>
      <c r="G15" s="81" t="s">
        <v>393</v>
      </c>
      <c r="H15" s="81" t="s">
        <v>393</v>
      </c>
      <c r="I15" s="81">
        <v>40046</v>
      </c>
      <c r="J15" s="81" t="s">
        <v>393</v>
      </c>
      <c r="K15" s="81">
        <v>363536</v>
      </c>
      <c r="L15" s="81" t="s">
        <v>393</v>
      </c>
      <c r="M15" s="82">
        <v>363536</v>
      </c>
    </row>
    <row r="16" spans="1:17">
      <c r="A16" s="66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3"/>
    </row>
    <row r="17" spans="1:13" ht="13.5" thickBot="1">
      <c r="A17" s="69" t="s">
        <v>512</v>
      </c>
      <c r="B17" s="205" t="s">
        <v>393</v>
      </c>
      <c r="C17" s="205">
        <v>9130</v>
      </c>
      <c r="D17" s="205">
        <v>9130</v>
      </c>
      <c r="E17" s="205" t="s">
        <v>393</v>
      </c>
      <c r="F17" s="205">
        <v>9080</v>
      </c>
      <c r="G17" s="205" t="s">
        <v>393</v>
      </c>
      <c r="H17" s="205" t="s">
        <v>393</v>
      </c>
      <c r="I17" s="205">
        <v>40039</v>
      </c>
      <c r="J17" s="205" t="s">
        <v>393</v>
      </c>
      <c r="K17" s="205">
        <v>363552</v>
      </c>
      <c r="L17" s="205" t="s">
        <v>393</v>
      </c>
      <c r="M17" s="215">
        <v>363552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>
  <sheetPr codeName="Hoja296">
    <pageSetUpPr fitToPage="1"/>
  </sheetPr>
  <dimension ref="A1:J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8.5703125" style="149" customWidth="1"/>
    <col min="2" max="3" width="16.42578125" style="149" customWidth="1"/>
    <col min="4" max="4" width="18.140625" style="149" customWidth="1"/>
    <col min="5" max="8" width="16.42578125" style="149" customWidth="1"/>
    <col min="9" max="9" width="11.42578125" style="149"/>
    <col min="10" max="10" width="22.28515625" style="149" customWidth="1"/>
    <col min="11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"/>
      <c r="J1" s="1"/>
    </row>
    <row r="3" spans="1:10" s="136" customFormat="1" ht="15">
      <c r="A3" s="1590" t="s">
        <v>1321</v>
      </c>
      <c r="B3" s="1590"/>
      <c r="C3" s="1590"/>
      <c r="D3" s="1590"/>
      <c r="E3" s="1590"/>
      <c r="F3" s="1590"/>
      <c r="G3" s="1590"/>
      <c r="H3" s="1590"/>
    </row>
    <row r="4" spans="1:10" s="136" customFormat="1" ht="15">
      <c r="A4" s="1590" t="s">
        <v>1322</v>
      </c>
      <c r="B4" s="1590"/>
      <c r="C4" s="1590"/>
      <c r="D4" s="1590"/>
      <c r="E4" s="1590"/>
      <c r="F4" s="1590"/>
      <c r="G4" s="1590"/>
      <c r="H4" s="1590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120" customFormat="1" ht="21.75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10" s="1120" customFormat="1" ht="21.75" customHeigh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10" s="1120" customFormat="1" ht="21.75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526</v>
      </c>
      <c r="G8" s="782" t="s">
        <v>518</v>
      </c>
      <c r="H8" s="799" t="s">
        <v>378</v>
      </c>
    </row>
    <row r="9" spans="1:10" s="1120" customFormat="1" ht="21.75" customHeight="1" thickBot="1">
      <c r="A9" s="1675"/>
      <c r="B9" s="785" t="s">
        <v>1</v>
      </c>
      <c r="C9" s="785" t="s">
        <v>1</v>
      </c>
      <c r="D9" s="1541"/>
      <c r="E9" s="264" t="s">
        <v>517</v>
      </c>
      <c r="F9" s="750"/>
      <c r="G9" s="785" t="s">
        <v>519</v>
      </c>
      <c r="H9" s="1017"/>
    </row>
    <row r="10" spans="1:10" ht="18" customHeight="1">
      <c r="A10" s="11">
        <v>2004</v>
      </c>
      <c r="B10" s="608">
        <v>1198</v>
      </c>
      <c r="C10" s="608">
        <v>1179</v>
      </c>
      <c r="D10" s="609">
        <v>107.496</v>
      </c>
      <c r="E10" s="610">
        <v>92.714164546225618</v>
      </c>
      <c r="F10" s="609">
        <v>10931</v>
      </c>
      <c r="G10" s="611">
        <v>78.14</v>
      </c>
      <c r="H10" s="612">
        <v>8541.4833999999992</v>
      </c>
    </row>
    <row r="11" spans="1:10">
      <c r="A11" s="11">
        <v>2005</v>
      </c>
      <c r="B11" s="608">
        <v>1174</v>
      </c>
      <c r="C11" s="608">
        <v>1164</v>
      </c>
      <c r="D11" s="609">
        <v>107.03</v>
      </c>
      <c r="E11" s="610">
        <v>99.269759450171819</v>
      </c>
      <c r="F11" s="609">
        <v>11555</v>
      </c>
      <c r="G11" s="611">
        <v>77.78</v>
      </c>
      <c r="H11" s="613">
        <v>8987.4789999999994</v>
      </c>
    </row>
    <row r="12" spans="1:10">
      <c r="A12" s="11">
        <v>2006</v>
      </c>
      <c r="B12" s="608">
        <v>1186</v>
      </c>
      <c r="C12" s="608">
        <v>1167</v>
      </c>
      <c r="D12" s="609">
        <v>105.294</v>
      </c>
      <c r="E12" s="610">
        <v>158.20908311910881</v>
      </c>
      <c r="F12" s="609">
        <v>18463</v>
      </c>
      <c r="G12" s="611">
        <v>79.23</v>
      </c>
      <c r="H12" s="613">
        <v>14628.234899999999</v>
      </c>
    </row>
    <row r="13" spans="1:10">
      <c r="A13" s="11">
        <v>2007</v>
      </c>
      <c r="B13" s="608">
        <v>1158</v>
      </c>
      <c r="C13" s="608">
        <v>1120</v>
      </c>
      <c r="D13" s="609">
        <v>108.598</v>
      </c>
      <c r="E13" s="610">
        <v>125.32142857142857</v>
      </c>
      <c r="F13" s="609">
        <v>14036</v>
      </c>
      <c r="G13" s="611">
        <v>66.44</v>
      </c>
      <c r="H13" s="613">
        <v>9325.518399999999</v>
      </c>
    </row>
    <row r="14" spans="1:10">
      <c r="A14" s="11">
        <v>2008</v>
      </c>
      <c r="B14" s="608">
        <v>1187</v>
      </c>
      <c r="C14" s="608">
        <v>1147</v>
      </c>
      <c r="D14" s="609">
        <v>103.303</v>
      </c>
      <c r="E14" s="610">
        <v>155.17872711421097</v>
      </c>
      <c r="F14" s="609">
        <v>17799</v>
      </c>
      <c r="G14" s="611">
        <v>73.069999999999993</v>
      </c>
      <c r="H14" s="613">
        <v>13005.729299999999</v>
      </c>
    </row>
    <row r="15" spans="1:10" s="385" customFormat="1">
      <c r="A15" s="11">
        <v>2009</v>
      </c>
      <c r="B15" s="608">
        <v>1183</v>
      </c>
      <c r="C15" s="608">
        <v>1132</v>
      </c>
      <c r="D15" s="609">
        <v>100.366</v>
      </c>
      <c r="E15" s="610">
        <v>223.36572438162545</v>
      </c>
      <c r="F15" s="609">
        <v>25285</v>
      </c>
      <c r="G15" s="611">
        <v>67.989999999999995</v>
      </c>
      <c r="H15" s="613">
        <v>17191.271499999999</v>
      </c>
      <c r="J15" s="149"/>
    </row>
    <row r="16" spans="1:10" s="385" customFormat="1">
      <c r="A16" s="11">
        <v>2010</v>
      </c>
      <c r="B16" s="608">
        <v>1196</v>
      </c>
      <c r="C16" s="608">
        <v>1150</v>
      </c>
      <c r="D16" s="609">
        <v>100.60599999999999</v>
      </c>
      <c r="E16" s="610">
        <v>223.26956521739132</v>
      </c>
      <c r="F16" s="609">
        <v>25676</v>
      </c>
      <c r="G16" s="611">
        <v>71.88</v>
      </c>
      <c r="H16" s="613">
        <v>18455.908799999997</v>
      </c>
      <c r="J16" s="149"/>
    </row>
    <row r="17" spans="1:10" s="385" customFormat="1">
      <c r="A17" s="11">
        <v>2011</v>
      </c>
      <c r="B17" s="608">
        <v>1213</v>
      </c>
      <c r="C17" s="608">
        <v>1182</v>
      </c>
      <c r="D17" s="609">
        <v>100.60599999999999</v>
      </c>
      <c r="E17" s="610">
        <v>198.18104906937393</v>
      </c>
      <c r="F17" s="609">
        <v>23425</v>
      </c>
      <c r="G17" s="611">
        <v>70.599999999999994</v>
      </c>
      <c r="H17" s="613">
        <v>16538.05</v>
      </c>
      <c r="J17" s="149"/>
    </row>
    <row r="18" spans="1:10" s="385" customFormat="1">
      <c r="A18" s="11">
        <v>2012</v>
      </c>
      <c r="B18" s="608">
        <v>1413</v>
      </c>
      <c r="C18" s="608">
        <v>1322</v>
      </c>
      <c r="D18" s="609">
        <v>102.536</v>
      </c>
      <c r="E18" s="610">
        <v>142.23903177004539</v>
      </c>
      <c r="F18" s="609">
        <v>18804</v>
      </c>
      <c r="G18" s="611">
        <v>70.83</v>
      </c>
      <c r="H18" s="613">
        <v>13318.8732</v>
      </c>
      <c r="J18" s="149"/>
    </row>
    <row r="19" spans="1:10">
      <c r="A19" s="588">
        <v>2013</v>
      </c>
      <c r="B19" s="608">
        <v>1423</v>
      </c>
      <c r="C19" s="608">
        <v>1344</v>
      </c>
      <c r="D19" s="609">
        <v>100.536</v>
      </c>
      <c r="E19" s="610">
        <v>147.57440476190476</v>
      </c>
      <c r="F19" s="609">
        <v>19834</v>
      </c>
      <c r="G19" s="614">
        <v>81.13</v>
      </c>
      <c r="H19" s="613">
        <v>16091.324199999999</v>
      </c>
    </row>
    <row r="20" spans="1:10" ht="13.5" thickBot="1">
      <c r="A20" s="589">
        <v>2014</v>
      </c>
      <c r="B20" s="615">
        <v>4653</v>
      </c>
      <c r="C20" s="615">
        <v>1384</v>
      </c>
      <c r="D20" s="616">
        <v>100.536</v>
      </c>
      <c r="E20" s="617">
        <f>+F20/C20*10</f>
        <v>150.89595375722544</v>
      </c>
      <c r="F20" s="616">
        <v>20884</v>
      </c>
      <c r="G20" s="1209">
        <v>83.050300784034221</v>
      </c>
      <c r="H20" s="1210">
        <v>17344.224815737707</v>
      </c>
    </row>
    <row r="21" spans="1:10">
      <c r="H21" s="158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Hoja297">
    <pageSetUpPr fitToPage="1"/>
  </sheetPr>
  <dimension ref="A1:R5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28515625" style="240" customWidth="1"/>
    <col min="2" max="6" width="11.85546875" style="240" bestFit="1" customWidth="1"/>
    <col min="7" max="7" width="16.5703125" style="240" customWidth="1"/>
    <col min="8" max="9" width="14.85546875" style="240" customWidth="1"/>
    <col min="10" max="13" width="15.85546875" style="240" customWidth="1"/>
    <col min="14" max="16384" width="11.42578125" style="240"/>
  </cols>
  <sheetData>
    <row r="1" spans="1:18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18.7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8" s="739" customFormat="1" ht="18.7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s="739" customFormat="1" ht="24.7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s="739" customFormat="1" ht="18.7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8" ht="24.75" customHeight="1">
      <c r="A10" s="75" t="s">
        <v>452</v>
      </c>
      <c r="B10" s="126">
        <v>219</v>
      </c>
      <c r="C10" s="126">
        <v>55</v>
      </c>
      <c r="D10" s="45">
        <v>274</v>
      </c>
      <c r="E10" s="126">
        <v>219</v>
      </c>
      <c r="F10" s="126">
        <v>55</v>
      </c>
      <c r="G10" s="126">
        <v>70987</v>
      </c>
      <c r="H10" s="126">
        <v>9500</v>
      </c>
      <c r="I10" s="126">
        <v>14580</v>
      </c>
      <c r="J10" s="126">
        <v>21</v>
      </c>
      <c r="K10" s="126">
        <v>2882</v>
      </c>
      <c r="L10" s="126">
        <v>1491</v>
      </c>
      <c r="M10" s="135">
        <v>4373</v>
      </c>
      <c r="N10" s="247"/>
      <c r="R10" s="305"/>
    </row>
    <row r="11" spans="1:18">
      <c r="A11" s="66" t="s">
        <v>453</v>
      </c>
      <c r="B11" s="12">
        <v>19</v>
      </c>
      <c r="C11" s="12">
        <v>5</v>
      </c>
      <c r="D11" s="12">
        <v>24</v>
      </c>
      <c r="E11" s="12">
        <v>19</v>
      </c>
      <c r="F11" s="12">
        <v>5</v>
      </c>
      <c r="G11" s="12">
        <v>2231</v>
      </c>
      <c r="H11" s="12">
        <v>7600</v>
      </c>
      <c r="I11" s="12">
        <v>19260</v>
      </c>
      <c r="J11" s="12">
        <v>17</v>
      </c>
      <c r="K11" s="12">
        <v>241</v>
      </c>
      <c r="L11" s="12">
        <v>38</v>
      </c>
      <c r="M11" s="13">
        <v>279</v>
      </c>
      <c r="N11" s="247"/>
      <c r="R11" s="305"/>
    </row>
    <row r="12" spans="1:18">
      <c r="A12" s="66" t="s">
        <v>454</v>
      </c>
      <c r="B12" s="85">
        <v>14</v>
      </c>
      <c r="C12" s="85">
        <v>4</v>
      </c>
      <c r="D12" s="85">
        <v>18</v>
      </c>
      <c r="E12" s="85">
        <v>14</v>
      </c>
      <c r="F12" s="85">
        <v>4</v>
      </c>
      <c r="G12" s="12">
        <v>2661</v>
      </c>
      <c r="H12" s="85">
        <v>9500</v>
      </c>
      <c r="I12" s="85">
        <v>19260</v>
      </c>
      <c r="J12" s="12">
        <v>24</v>
      </c>
      <c r="K12" s="12">
        <v>210</v>
      </c>
      <c r="L12" s="12">
        <v>64</v>
      </c>
      <c r="M12" s="13">
        <v>274</v>
      </c>
      <c r="N12" s="247"/>
      <c r="R12" s="305"/>
    </row>
    <row r="13" spans="1:18">
      <c r="A13" s="66" t="s">
        <v>455</v>
      </c>
      <c r="B13" s="12">
        <v>428</v>
      </c>
      <c r="C13" s="12">
        <v>107</v>
      </c>
      <c r="D13" s="12">
        <v>535</v>
      </c>
      <c r="E13" s="12">
        <v>428</v>
      </c>
      <c r="F13" s="12">
        <v>107</v>
      </c>
      <c r="G13" s="12">
        <v>10942</v>
      </c>
      <c r="H13" s="12">
        <v>9500</v>
      </c>
      <c r="I13" s="12">
        <v>16590</v>
      </c>
      <c r="J13" s="12">
        <v>17</v>
      </c>
      <c r="K13" s="12">
        <v>5841</v>
      </c>
      <c r="L13" s="12">
        <v>186</v>
      </c>
      <c r="M13" s="13">
        <v>6027</v>
      </c>
      <c r="N13" s="247"/>
      <c r="R13" s="305"/>
    </row>
    <row r="14" spans="1:18">
      <c r="A14" s="76" t="s">
        <v>456</v>
      </c>
      <c r="B14" s="77">
        <v>680</v>
      </c>
      <c r="C14" s="77">
        <v>171</v>
      </c>
      <c r="D14" s="77">
        <v>851</v>
      </c>
      <c r="E14" s="77">
        <v>680</v>
      </c>
      <c r="F14" s="77">
        <v>171</v>
      </c>
      <c r="G14" s="77">
        <v>86821</v>
      </c>
      <c r="H14" s="81">
        <v>9447</v>
      </c>
      <c r="I14" s="81">
        <v>16084</v>
      </c>
      <c r="J14" s="81">
        <v>20</v>
      </c>
      <c r="K14" s="81">
        <v>9174</v>
      </c>
      <c r="L14" s="81">
        <v>1779</v>
      </c>
      <c r="M14" s="78">
        <v>10953</v>
      </c>
      <c r="N14" s="247"/>
      <c r="R14" s="305"/>
    </row>
    <row r="15" spans="1:18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  <c r="N15" s="247"/>
      <c r="R15" s="305"/>
    </row>
    <row r="16" spans="1:18">
      <c r="A16" s="76" t="s">
        <v>457</v>
      </c>
      <c r="B16" s="77" t="s">
        <v>393</v>
      </c>
      <c r="C16" s="77">
        <v>170</v>
      </c>
      <c r="D16" s="77">
        <v>170</v>
      </c>
      <c r="E16" s="77" t="s">
        <v>393</v>
      </c>
      <c r="F16" s="77">
        <v>150</v>
      </c>
      <c r="G16" s="77">
        <v>10000</v>
      </c>
      <c r="H16" s="81" t="s">
        <v>393</v>
      </c>
      <c r="I16" s="81">
        <v>15000</v>
      </c>
      <c r="J16" s="81" t="s">
        <v>393</v>
      </c>
      <c r="K16" s="81">
        <v>2250</v>
      </c>
      <c r="L16" s="81" t="s">
        <v>393</v>
      </c>
      <c r="M16" s="78">
        <v>2250</v>
      </c>
      <c r="N16" s="247"/>
      <c r="R16" s="305"/>
    </row>
    <row r="17" spans="1:18">
      <c r="A17" s="68"/>
      <c r="B17" s="73"/>
      <c r="C17" s="73"/>
      <c r="D17" s="73"/>
      <c r="E17" s="73"/>
      <c r="F17" s="73"/>
      <c r="G17" s="73"/>
      <c r="H17" s="79"/>
      <c r="I17" s="79"/>
      <c r="J17" s="79"/>
      <c r="K17" s="79"/>
      <c r="L17" s="79"/>
      <c r="M17" s="74"/>
      <c r="N17" s="247"/>
      <c r="R17" s="305"/>
    </row>
    <row r="18" spans="1:18">
      <c r="A18" s="76" t="s">
        <v>458</v>
      </c>
      <c r="B18" s="77">
        <v>4</v>
      </c>
      <c r="C18" s="77" t="s">
        <v>393</v>
      </c>
      <c r="D18" s="77">
        <v>4</v>
      </c>
      <c r="E18" s="77">
        <v>4</v>
      </c>
      <c r="F18" s="77" t="s">
        <v>393</v>
      </c>
      <c r="G18" s="77" t="s">
        <v>393</v>
      </c>
      <c r="H18" s="81">
        <v>1500</v>
      </c>
      <c r="I18" s="81" t="s">
        <v>393</v>
      </c>
      <c r="J18" s="81" t="s">
        <v>393</v>
      </c>
      <c r="K18" s="81">
        <v>6</v>
      </c>
      <c r="L18" s="81" t="s">
        <v>393</v>
      </c>
      <c r="M18" s="78">
        <v>6</v>
      </c>
      <c r="N18" s="247"/>
      <c r="R18" s="305"/>
    </row>
    <row r="19" spans="1:18">
      <c r="A19" s="68"/>
      <c r="B19" s="73"/>
      <c r="C19" s="73"/>
      <c r="D19" s="73"/>
      <c r="E19" s="73"/>
      <c r="F19" s="73"/>
      <c r="G19" s="73"/>
      <c r="H19" s="79"/>
      <c r="I19" s="79"/>
      <c r="J19" s="79"/>
      <c r="K19" s="79"/>
      <c r="L19" s="79"/>
      <c r="M19" s="74"/>
      <c r="N19" s="247"/>
      <c r="R19" s="305"/>
    </row>
    <row r="20" spans="1:18">
      <c r="A20" s="66" t="s">
        <v>537</v>
      </c>
      <c r="B20" s="12" t="s">
        <v>393</v>
      </c>
      <c r="C20" s="12">
        <v>4</v>
      </c>
      <c r="D20" s="12">
        <v>4</v>
      </c>
      <c r="E20" s="12" t="s">
        <v>393</v>
      </c>
      <c r="F20" s="12">
        <v>4</v>
      </c>
      <c r="G20" s="12" t="s">
        <v>393</v>
      </c>
      <c r="H20" s="12" t="s">
        <v>393</v>
      </c>
      <c r="I20" s="12">
        <v>13650</v>
      </c>
      <c r="J20" s="12" t="s">
        <v>393</v>
      </c>
      <c r="K20" s="12">
        <v>55</v>
      </c>
      <c r="L20" s="12" t="s">
        <v>393</v>
      </c>
      <c r="M20" s="13">
        <v>55</v>
      </c>
      <c r="N20" s="247"/>
      <c r="R20" s="305"/>
    </row>
    <row r="21" spans="1:18">
      <c r="A21" s="66" t="s">
        <v>460</v>
      </c>
      <c r="B21" s="12" t="s">
        <v>393</v>
      </c>
      <c r="C21" s="85">
        <v>40</v>
      </c>
      <c r="D21" s="12">
        <v>40</v>
      </c>
      <c r="E21" s="12" t="s">
        <v>393</v>
      </c>
      <c r="F21" s="85">
        <v>40</v>
      </c>
      <c r="G21" s="12">
        <v>1500</v>
      </c>
      <c r="H21" s="12" t="s">
        <v>393</v>
      </c>
      <c r="I21" s="85">
        <v>12600</v>
      </c>
      <c r="J21" s="12">
        <v>16</v>
      </c>
      <c r="K21" s="12">
        <v>504</v>
      </c>
      <c r="L21" s="12">
        <v>24</v>
      </c>
      <c r="M21" s="13">
        <v>528</v>
      </c>
      <c r="N21" s="247"/>
      <c r="R21" s="305"/>
    </row>
    <row r="22" spans="1:18">
      <c r="A22" s="66" t="s">
        <v>461</v>
      </c>
      <c r="B22" s="12" t="s">
        <v>393</v>
      </c>
      <c r="C22" s="12">
        <v>59</v>
      </c>
      <c r="D22" s="12">
        <v>59</v>
      </c>
      <c r="E22" s="12" t="s">
        <v>393</v>
      </c>
      <c r="F22" s="12">
        <v>59</v>
      </c>
      <c r="G22" s="12">
        <v>815</v>
      </c>
      <c r="H22" s="12" t="s">
        <v>393</v>
      </c>
      <c r="I22" s="12">
        <v>12210</v>
      </c>
      <c r="J22" s="12">
        <v>18</v>
      </c>
      <c r="K22" s="12">
        <v>720</v>
      </c>
      <c r="L22" s="12">
        <v>15</v>
      </c>
      <c r="M22" s="13">
        <v>735</v>
      </c>
      <c r="N22" s="247"/>
      <c r="R22" s="305"/>
    </row>
    <row r="23" spans="1:18">
      <c r="A23" s="76" t="s">
        <v>462</v>
      </c>
      <c r="B23" s="77" t="s">
        <v>393</v>
      </c>
      <c r="C23" s="77">
        <v>103</v>
      </c>
      <c r="D23" s="77">
        <v>103</v>
      </c>
      <c r="E23" s="77" t="s">
        <v>393</v>
      </c>
      <c r="F23" s="77">
        <v>103</v>
      </c>
      <c r="G23" s="77">
        <v>2315</v>
      </c>
      <c r="H23" s="81" t="s">
        <v>393</v>
      </c>
      <c r="I23" s="81">
        <v>12417</v>
      </c>
      <c r="J23" s="81">
        <v>17</v>
      </c>
      <c r="K23" s="81">
        <v>1279</v>
      </c>
      <c r="L23" s="81">
        <v>39</v>
      </c>
      <c r="M23" s="78">
        <v>1318</v>
      </c>
      <c r="N23" s="247"/>
      <c r="R23" s="305"/>
    </row>
    <row r="24" spans="1:18">
      <c r="A24" s="68"/>
      <c r="B24" s="73"/>
      <c r="C24" s="73"/>
      <c r="D24" s="73"/>
      <c r="E24" s="73"/>
      <c r="F24" s="73"/>
      <c r="G24" s="73"/>
      <c r="H24" s="79"/>
      <c r="I24" s="79"/>
      <c r="J24" s="79"/>
      <c r="K24" s="79"/>
      <c r="L24" s="79"/>
      <c r="M24" s="74"/>
      <c r="N24" s="247"/>
      <c r="R24" s="305"/>
    </row>
    <row r="25" spans="1:18">
      <c r="A25" s="76" t="s">
        <v>463</v>
      </c>
      <c r="B25" s="77" t="s">
        <v>393</v>
      </c>
      <c r="C25" s="77">
        <v>20</v>
      </c>
      <c r="D25" s="77">
        <v>20</v>
      </c>
      <c r="E25" s="77" t="s">
        <v>393</v>
      </c>
      <c r="F25" s="77">
        <v>20</v>
      </c>
      <c r="G25" s="77" t="s">
        <v>393</v>
      </c>
      <c r="H25" s="81" t="s">
        <v>393</v>
      </c>
      <c r="I25" s="81">
        <v>17850</v>
      </c>
      <c r="J25" s="81" t="s">
        <v>393</v>
      </c>
      <c r="K25" s="81">
        <v>357</v>
      </c>
      <c r="L25" s="81" t="s">
        <v>393</v>
      </c>
      <c r="M25" s="78">
        <v>357</v>
      </c>
      <c r="N25" s="247"/>
      <c r="R25" s="305"/>
    </row>
    <row r="26" spans="1:18">
      <c r="A26" s="68"/>
      <c r="B26" s="73"/>
      <c r="C26" s="73"/>
      <c r="D26" s="73"/>
      <c r="E26" s="73"/>
      <c r="F26" s="73"/>
      <c r="G26" s="73"/>
      <c r="H26" s="79"/>
      <c r="I26" s="79"/>
      <c r="J26" s="79"/>
      <c r="K26" s="79"/>
      <c r="L26" s="79"/>
      <c r="M26" s="74"/>
      <c r="N26" s="247"/>
      <c r="R26" s="305"/>
    </row>
    <row r="27" spans="1:18">
      <c r="A27" s="76" t="s">
        <v>464</v>
      </c>
      <c r="B27" s="77" t="s">
        <v>393</v>
      </c>
      <c r="C27" s="77">
        <v>4</v>
      </c>
      <c r="D27" s="77">
        <v>4</v>
      </c>
      <c r="E27" s="77" t="s">
        <v>393</v>
      </c>
      <c r="F27" s="77">
        <v>4</v>
      </c>
      <c r="G27" s="77" t="s">
        <v>393</v>
      </c>
      <c r="H27" s="81" t="s">
        <v>393</v>
      </c>
      <c r="I27" s="81">
        <v>11000</v>
      </c>
      <c r="J27" s="81" t="s">
        <v>393</v>
      </c>
      <c r="K27" s="81">
        <v>44</v>
      </c>
      <c r="L27" s="81" t="s">
        <v>393</v>
      </c>
      <c r="M27" s="78">
        <v>44</v>
      </c>
      <c r="N27" s="247"/>
      <c r="R27" s="305"/>
    </row>
    <row r="28" spans="1:18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  <c r="N28" s="247"/>
      <c r="R28" s="305"/>
    </row>
    <row r="29" spans="1:18">
      <c r="A29" s="66" t="s">
        <v>465</v>
      </c>
      <c r="B29" s="48">
        <v>3</v>
      </c>
      <c r="C29" s="48">
        <v>97</v>
      </c>
      <c r="D29" s="12">
        <v>100</v>
      </c>
      <c r="E29" s="48">
        <v>3</v>
      </c>
      <c r="F29" s="48">
        <v>95</v>
      </c>
      <c r="G29" s="48" t="s">
        <v>393</v>
      </c>
      <c r="H29" s="85">
        <v>5000</v>
      </c>
      <c r="I29" s="12">
        <v>20000</v>
      </c>
      <c r="J29" s="48" t="s">
        <v>393</v>
      </c>
      <c r="K29" s="85">
        <v>1915</v>
      </c>
      <c r="L29" s="48" t="s">
        <v>393</v>
      </c>
      <c r="M29" s="49">
        <v>1915</v>
      </c>
      <c r="N29" s="247"/>
      <c r="R29" s="305"/>
    </row>
    <row r="30" spans="1:18">
      <c r="A30" s="66" t="s">
        <v>467</v>
      </c>
      <c r="B30" s="48">
        <v>9</v>
      </c>
      <c r="C30" s="12">
        <v>5</v>
      </c>
      <c r="D30" s="12">
        <v>14</v>
      </c>
      <c r="E30" s="48">
        <v>4</v>
      </c>
      <c r="F30" s="12">
        <v>5</v>
      </c>
      <c r="G30" s="48" t="s">
        <v>393</v>
      </c>
      <c r="H30" s="85">
        <v>5250</v>
      </c>
      <c r="I30" s="12">
        <v>14000</v>
      </c>
      <c r="J30" s="48" t="s">
        <v>393</v>
      </c>
      <c r="K30" s="85">
        <v>91</v>
      </c>
      <c r="L30" s="48" t="s">
        <v>393</v>
      </c>
      <c r="M30" s="13">
        <v>91</v>
      </c>
      <c r="N30" s="247"/>
      <c r="R30" s="305"/>
    </row>
    <row r="31" spans="1:18">
      <c r="A31" s="76" t="s">
        <v>468</v>
      </c>
      <c r="B31" s="77">
        <v>12</v>
      </c>
      <c r="C31" s="77">
        <v>102</v>
      </c>
      <c r="D31" s="77">
        <v>114</v>
      </c>
      <c r="E31" s="77">
        <v>7</v>
      </c>
      <c r="F31" s="77">
        <v>100</v>
      </c>
      <c r="G31" s="77" t="s">
        <v>393</v>
      </c>
      <c r="H31" s="81">
        <v>5143</v>
      </c>
      <c r="I31" s="81">
        <v>19700</v>
      </c>
      <c r="J31" s="81" t="s">
        <v>393</v>
      </c>
      <c r="K31" s="81">
        <v>2006</v>
      </c>
      <c r="L31" s="81" t="s">
        <v>393</v>
      </c>
      <c r="M31" s="78">
        <v>2006</v>
      </c>
      <c r="N31" s="247"/>
      <c r="R31" s="305"/>
    </row>
    <row r="32" spans="1:18" s="347" customFormat="1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584"/>
      <c r="R32" s="581"/>
    </row>
    <row r="33" spans="1:18">
      <c r="A33" s="66" t="s">
        <v>469</v>
      </c>
      <c r="B33" s="83">
        <v>3</v>
      </c>
      <c r="C33" s="83">
        <v>10</v>
      </c>
      <c r="D33" s="12">
        <v>13</v>
      </c>
      <c r="E33" s="83" t="s">
        <v>393</v>
      </c>
      <c r="F33" s="83">
        <v>7</v>
      </c>
      <c r="G33" s="12" t="s">
        <v>393</v>
      </c>
      <c r="H33" s="83" t="s">
        <v>393</v>
      </c>
      <c r="I33" s="83">
        <v>13500</v>
      </c>
      <c r="J33" s="83" t="s">
        <v>393</v>
      </c>
      <c r="K33" s="83">
        <v>95</v>
      </c>
      <c r="L33" s="83" t="s">
        <v>393</v>
      </c>
      <c r="M33" s="84">
        <v>95</v>
      </c>
      <c r="R33" s="305"/>
    </row>
    <row r="34" spans="1:18">
      <c r="A34" s="66" t="s">
        <v>470</v>
      </c>
      <c r="B34" s="83" t="s">
        <v>393</v>
      </c>
      <c r="C34" s="83">
        <v>1</v>
      </c>
      <c r="D34" s="12">
        <v>1</v>
      </c>
      <c r="E34" s="83" t="s">
        <v>393</v>
      </c>
      <c r="F34" s="83">
        <v>1</v>
      </c>
      <c r="G34" s="12" t="s">
        <v>393</v>
      </c>
      <c r="H34" s="83" t="s">
        <v>393</v>
      </c>
      <c r="I34" s="83">
        <v>24000</v>
      </c>
      <c r="J34" s="83" t="s">
        <v>393</v>
      </c>
      <c r="K34" s="83">
        <v>24</v>
      </c>
      <c r="L34" s="83" t="s">
        <v>393</v>
      </c>
      <c r="M34" s="13">
        <v>24</v>
      </c>
      <c r="R34" s="305"/>
    </row>
    <row r="35" spans="1:18">
      <c r="A35" s="66" t="s">
        <v>471</v>
      </c>
      <c r="B35" s="83" t="s">
        <v>393</v>
      </c>
      <c r="C35" s="83">
        <v>45</v>
      </c>
      <c r="D35" s="12">
        <v>45</v>
      </c>
      <c r="E35" s="83" t="s">
        <v>393</v>
      </c>
      <c r="F35" s="83">
        <v>45</v>
      </c>
      <c r="G35" s="12" t="s">
        <v>393</v>
      </c>
      <c r="H35" s="83" t="s">
        <v>393</v>
      </c>
      <c r="I35" s="83">
        <v>20453</v>
      </c>
      <c r="J35" s="83" t="s">
        <v>393</v>
      </c>
      <c r="K35" s="83">
        <v>920</v>
      </c>
      <c r="L35" s="83" t="s">
        <v>393</v>
      </c>
      <c r="M35" s="13">
        <v>920</v>
      </c>
      <c r="R35" s="305"/>
    </row>
    <row r="36" spans="1:18">
      <c r="A36" s="66" t="s">
        <v>472</v>
      </c>
      <c r="B36" s="48" t="s">
        <v>393</v>
      </c>
      <c r="C36" s="48">
        <v>6</v>
      </c>
      <c r="D36" s="48">
        <v>6</v>
      </c>
      <c r="E36" s="48" t="s">
        <v>393</v>
      </c>
      <c r="F36" s="48">
        <v>5</v>
      </c>
      <c r="G36" s="48" t="s">
        <v>393</v>
      </c>
      <c r="H36" s="12" t="s">
        <v>393</v>
      </c>
      <c r="I36" s="12">
        <v>14000</v>
      </c>
      <c r="J36" s="12" t="s">
        <v>393</v>
      </c>
      <c r="K36" s="12">
        <v>70</v>
      </c>
      <c r="L36" s="12" t="s">
        <v>393</v>
      </c>
      <c r="M36" s="49">
        <v>70</v>
      </c>
    </row>
    <row r="37" spans="1:18">
      <c r="A37" s="76" t="s">
        <v>473</v>
      </c>
      <c r="B37" s="77">
        <v>3</v>
      </c>
      <c r="C37" s="77">
        <v>62</v>
      </c>
      <c r="D37" s="77">
        <v>65</v>
      </c>
      <c r="E37" s="77" t="s">
        <v>393</v>
      </c>
      <c r="F37" s="77">
        <v>58</v>
      </c>
      <c r="G37" s="77" t="s">
        <v>393</v>
      </c>
      <c r="H37" s="77" t="s">
        <v>393</v>
      </c>
      <c r="I37" s="77">
        <v>19119</v>
      </c>
      <c r="J37" s="77" t="s">
        <v>393</v>
      </c>
      <c r="K37" s="77">
        <v>1109</v>
      </c>
      <c r="L37" s="77" t="s">
        <v>393</v>
      </c>
      <c r="M37" s="78">
        <v>1109</v>
      </c>
    </row>
    <row r="38" spans="1:18">
      <c r="A38" s="66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3"/>
    </row>
    <row r="39" spans="1:18">
      <c r="A39" s="76" t="s">
        <v>474</v>
      </c>
      <c r="B39" s="77" t="s">
        <v>393</v>
      </c>
      <c r="C39" s="77">
        <v>12</v>
      </c>
      <c r="D39" s="77">
        <v>12</v>
      </c>
      <c r="E39" s="77" t="s">
        <v>393</v>
      </c>
      <c r="F39" s="77">
        <v>12</v>
      </c>
      <c r="G39" s="77" t="s">
        <v>393</v>
      </c>
      <c r="H39" s="77" t="s">
        <v>393</v>
      </c>
      <c r="I39" s="77">
        <v>25710</v>
      </c>
      <c r="J39" s="77" t="s">
        <v>393</v>
      </c>
      <c r="K39" s="77">
        <v>309</v>
      </c>
      <c r="L39" s="77" t="s">
        <v>393</v>
      </c>
      <c r="M39" s="78">
        <v>309</v>
      </c>
    </row>
    <row r="40" spans="1:18">
      <c r="A40" s="66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3"/>
    </row>
    <row r="41" spans="1:18">
      <c r="A41" s="66" t="s">
        <v>493</v>
      </c>
      <c r="B41" s="12" t="s">
        <v>393</v>
      </c>
      <c r="C41" s="12">
        <v>2</v>
      </c>
      <c r="D41" s="12">
        <v>2</v>
      </c>
      <c r="E41" s="12" t="s">
        <v>393</v>
      </c>
      <c r="F41" s="12">
        <v>2</v>
      </c>
      <c r="G41" s="12" t="s">
        <v>393</v>
      </c>
      <c r="H41" s="12" t="s">
        <v>393</v>
      </c>
      <c r="I41" s="12">
        <v>13000</v>
      </c>
      <c r="J41" s="12" t="s">
        <v>393</v>
      </c>
      <c r="K41" s="12">
        <v>26</v>
      </c>
      <c r="L41" s="12" t="s">
        <v>393</v>
      </c>
      <c r="M41" s="13">
        <v>26</v>
      </c>
    </row>
    <row r="42" spans="1:18">
      <c r="A42" s="66" t="s">
        <v>494</v>
      </c>
      <c r="B42" s="48" t="s">
        <v>393</v>
      </c>
      <c r="C42" s="48">
        <v>106</v>
      </c>
      <c r="D42" s="48">
        <v>106</v>
      </c>
      <c r="E42" s="48" t="s">
        <v>393</v>
      </c>
      <c r="F42" s="48">
        <v>62</v>
      </c>
      <c r="G42" s="48" t="s">
        <v>393</v>
      </c>
      <c r="H42" s="12" t="s">
        <v>393</v>
      </c>
      <c r="I42" s="12">
        <v>37740</v>
      </c>
      <c r="J42" s="12" t="s">
        <v>393</v>
      </c>
      <c r="K42" s="12">
        <v>2340</v>
      </c>
      <c r="L42" s="12" t="s">
        <v>393</v>
      </c>
      <c r="M42" s="49">
        <v>2340</v>
      </c>
    </row>
    <row r="43" spans="1:18">
      <c r="A43" s="76" t="s">
        <v>495</v>
      </c>
      <c r="B43" s="77" t="s">
        <v>393</v>
      </c>
      <c r="C43" s="77">
        <v>108</v>
      </c>
      <c r="D43" s="77">
        <v>108</v>
      </c>
      <c r="E43" s="77" t="s">
        <v>393</v>
      </c>
      <c r="F43" s="77">
        <v>64</v>
      </c>
      <c r="G43" s="77" t="s">
        <v>393</v>
      </c>
      <c r="H43" s="77" t="s">
        <v>393</v>
      </c>
      <c r="I43" s="77">
        <v>36967</v>
      </c>
      <c r="J43" s="77" t="s">
        <v>393</v>
      </c>
      <c r="K43" s="77">
        <v>2366</v>
      </c>
      <c r="L43" s="77" t="s">
        <v>393</v>
      </c>
      <c r="M43" s="78">
        <v>2366</v>
      </c>
    </row>
    <row r="44" spans="1:18">
      <c r="A44" s="66"/>
      <c r="B44" s="48"/>
      <c r="C44" s="12"/>
      <c r="D44" s="12"/>
      <c r="E44" s="48"/>
      <c r="F44" s="12"/>
      <c r="G44" s="12"/>
      <c r="H44" s="48"/>
      <c r="I44" s="12"/>
      <c r="J44" s="12"/>
      <c r="K44" s="12"/>
      <c r="L44" s="12"/>
      <c r="M44" s="13"/>
    </row>
    <row r="45" spans="1:18">
      <c r="A45" s="66" t="s">
        <v>498</v>
      </c>
      <c r="B45" s="48" t="s">
        <v>393</v>
      </c>
      <c r="C45" s="48">
        <v>7</v>
      </c>
      <c r="D45" s="48">
        <v>7</v>
      </c>
      <c r="E45" s="48" t="s">
        <v>393</v>
      </c>
      <c r="F45" s="48">
        <v>6</v>
      </c>
      <c r="G45" s="48" t="s">
        <v>393</v>
      </c>
      <c r="H45" s="12" t="s">
        <v>393</v>
      </c>
      <c r="I45" s="12">
        <v>20330</v>
      </c>
      <c r="J45" s="12" t="s">
        <v>393</v>
      </c>
      <c r="K45" s="12">
        <v>122</v>
      </c>
      <c r="L45" s="12" t="s">
        <v>393</v>
      </c>
      <c r="M45" s="49">
        <v>122</v>
      </c>
    </row>
    <row r="46" spans="1:18">
      <c r="A46" s="76" t="s">
        <v>499</v>
      </c>
      <c r="B46" s="77" t="s">
        <v>393</v>
      </c>
      <c r="C46" s="77">
        <v>7</v>
      </c>
      <c r="D46" s="77">
        <v>7</v>
      </c>
      <c r="E46" s="77" t="s">
        <v>393</v>
      </c>
      <c r="F46" s="77">
        <v>6</v>
      </c>
      <c r="G46" s="77" t="s">
        <v>393</v>
      </c>
      <c r="H46" s="77" t="s">
        <v>393</v>
      </c>
      <c r="I46" s="77">
        <v>20330</v>
      </c>
      <c r="J46" s="77" t="s">
        <v>393</v>
      </c>
      <c r="K46" s="77">
        <v>122</v>
      </c>
      <c r="L46" s="77" t="s">
        <v>393</v>
      </c>
      <c r="M46" s="78">
        <v>122</v>
      </c>
    </row>
    <row r="47" spans="1:18">
      <c r="A47" s="66"/>
      <c r="B47" s="48"/>
      <c r="C47" s="48"/>
      <c r="D47" s="48"/>
      <c r="E47" s="48"/>
      <c r="F47" s="48"/>
      <c r="G47" s="48"/>
      <c r="H47" s="12"/>
      <c r="I47" s="12"/>
      <c r="J47" s="12"/>
      <c r="K47" s="12"/>
      <c r="L47" s="12"/>
      <c r="M47" s="49"/>
    </row>
    <row r="48" spans="1:18">
      <c r="A48" s="66" t="s">
        <v>504</v>
      </c>
      <c r="B48" s="48" t="s">
        <v>393</v>
      </c>
      <c r="C48" s="48">
        <v>3</v>
      </c>
      <c r="D48" s="48">
        <v>3</v>
      </c>
      <c r="E48" s="48" t="s">
        <v>393</v>
      </c>
      <c r="F48" s="48" t="s">
        <v>393</v>
      </c>
      <c r="G48" s="48" t="s">
        <v>393</v>
      </c>
      <c r="H48" s="12" t="s">
        <v>393</v>
      </c>
      <c r="I48" s="12" t="s">
        <v>393</v>
      </c>
      <c r="J48" s="12" t="s">
        <v>393</v>
      </c>
      <c r="K48" s="12" t="s">
        <v>393</v>
      </c>
      <c r="L48" s="12" t="s">
        <v>393</v>
      </c>
      <c r="M48" s="49" t="s">
        <v>393</v>
      </c>
    </row>
    <row r="49" spans="1:13">
      <c r="A49" s="66" t="s">
        <v>506</v>
      </c>
      <c r="B49" s="48">
        <v>60</v>
      </c>
      <c r="C49" s="48">
        <v>3126</v>
      </c>
      <c r="D49" s="48">
        <v>3186</v>
      </c>
      <c r="E49" s="48" t="s">
        <v>393</v>
      </c>
      <c r="F49" s="48" t="s">
        <v>393</v>
      </c>
      <c r="G49" s="48" t="s">
        <v>393</v>
      </c>
      <c r="H49" s="12" t="s">
        <v>393</v>
      </c>
      <c r="I49" s="12" t="s">
        <v>393</v>
      </c>
      <c r="J49" s="12" t="s">
        <v>393</v>
      </c>
      <c r="K49" s="12" t="s">
        <v>393</v>
      </c>
      <c r="L49" s="12" t="s">
        <v>393</v>
      </c>
      <c r="M49" s="49" t="s">
        <v>393</v>
      </c>
    </row>
    <row r="50" spans="1:13">
      <c r="A50" s="76" t="s">
        <v>508</v>
      </c>
      <c r="B50" s="77">
        <v>60</v>
      </c>
      <c r="C50" s="77">
        <v>3129</v>
      </c>
      <c r="D50" s="77">
        <v>3189</v>
      </c>
      <c r="E50" s="77" t="s">
        <v>393</v>
      </c>
      <c r="F50" s="77" t="s">
        <v>393</v>
      </c>
      <c r="G50" s="77" t="s">
        <v>393</v>
      </c>
      <c r="H50" s="77" t="s">
        <v>393</v>
      </c>
      <c r="I50" s="77" t="s">
        <v>393</v>
      </c>
      <c r="J50" s="77" t="s">
        <v>393</v>
      </c>
      <c r="K50" s="77" t="s">
        <v>393</v>
      </c>
      <c r="L50" s="77" t="s">
        <v>393</v>
      </c>
      <c r="M50" s="78" t="s">
        <v>393</v>
      </c>
    </row>
    <row r="51" spans="1:13">
      <c r="A51" s="66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3"/>
    </row>
    <row r="52" spans="1:13">
      <c r="A52" s="66" t="s">
        <v>509</v>
      </c>
      <c r="B52" s="48" t="s">
        <v>393</v>
      </c>
      <c r="C52" s="48" t="s">
        <v>393</v>
      </c>
      <c r="D52" s="48" t="s">
        <v>393</v>
      </c>
      <c r="E52" s="48" t="s">
        <v>393</v>
      </c>
      <c r="F52" s="48" t="s">
        <v>393</v>
      </c>
      <c r="G52" s="48">
        <v>4650</v>
      </c>
      <c r="H52" s="12" t="s">
        <v>393</v>
      </c>
      <c r="I52" s="12" t="s">
        <v>393</v>
      </c>
      <c r="J52" s="12">
        <v>3</v>
      </c>
      <c r="K52" s="12" t="s">
        <v>393</v>
      </c>
      <c r="L52" s="12">
        <v>14</v>
      </c>
      <c r="M52" s="49">
        <v>14</v>
      </c>
    </row>
    <row r="53" spans="1:13">
      <c r="A53" s="66" t="s">
        <v>510</v>
      </c>
      <c r="B53" s="48" t="s">
        <v>393</v>
      </c>
      <c r="C53" s="48">
        <v>6</v>
      </c>
      <c r="D53" s="48">
        <v>6</v>
      </c>
      <c r="E53" s="48" t="s">
        <v>393</v>
      </c>
      <c r="F53" s="48">
        <v>5</v>
      </c>
      <c r="G53" s="48">
        <v>900</v>
      </c>
      <c r="H53" s="48">
        <v>1000</v>
      </c>
      <c r="I53" s="48">
        <v>5000</v>
      </c>
      <c r="J53" s="48">
        <v>5</v>
      </c>
      <c r="K53" s="48">
        <v>25</v>
      </c>
      <c r="L53" s="48">
        <v>5</v>
      </c>
      <c r="M53" s="49">
        <v>30</v>
      </c>
    </row>
    <row r="54" spans="1:13">
      <c r="A54" s="76" t="s">
        <v>511</v>
      </c>
      <c r="B54" s="77" t="s">
        <v>393</v>
      </c>
      <c r="C54" s="77">
        <v>6</v>
      </c>
      <c r="D54" s="77">
        <v>6</v>
      </c>
      <c r="E54" s="77" t="s">
        <v>393</v>
      </c>
      <c r="F54" s="77">
        <v>5</v>
      </c>
      <c r="G54" s="77">
        <v>5550</v>
      </c>
      <c r="H54" s="77" t="s">
        <v>393</v>
      </c>
      <c r="I54" s="77">
        <v>5000</v>
      </c>
      <c r="J54" s="77">
        <v>3</v>
      </c>
      <c r="K54" s="77">
        <v>25</v>
      </c>
      <c r="L54" s="77">
        <v>19</v>
      </c>
      <c r="M54" s="78">
        <v>44</v>
      </c>
    </row>
    <row r="55" spans="1:13">
      <c r="A55" s="66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9"/>
    </row>
    <row r="56" spans="1:13" ht="13.5" thickBot="1">
      <c r="A56" s="69" t="s">
        <v>512</v>
      </c>
      <c r="B56" s="55">
        <v>759</v>
      </c>
      <c r="C56" s="55">
        <v>3894</v>
      </c>
      <c r="D56" s="55">
        <v>4653</v>
      </c>
      <c r="E56" s="55">
        <v>691</v>
      </c>
      <c r="F56" s="55">
        <v>693</v>
      </c>
      <c r="G56" s="55">
        <v>104686</v>
      </c>
      <c r="H56" s="55">
        <v>9357</v>
      </c>
      <c r="I56" s="55">
        <v>18154</v>
      </c>
      <c r="J56" s="55">
        <v>18</v>
      </c>
      <c r="K56" s="55">
        <v>19047</v>
      </c>
      <c r="L56" s="55">
        <v>1837</v>
      </c>
      <c r="M56" s="56">
        <v>20884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Hoja298">
    <pageSetUpPr fitToPage="1"/>
  </sheetPr>
  <dimension ref="A1:J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9.42578125" style="149" customWidth="1"/>
    <col min="2" max="3" width="18.140625" style="149" bestFit="1" customWidth="1"/>
    <col min="4" max="4" width="16.140625" style="149" customWidth="1"/>
    <col min="5" max="5" width="19.28515625" style="149" customWidth="1"/>
    <col min="6" max="8" width="14.7109375" style="149" customWidth="1"/>
    <col min="9" max="9" width="11.42578125" style="149"/>
    <col min="10" max="10" width="22.28515625" style="149" customWidth="1"/>
    <col min="11" max="16384" width="11.42578125" style="149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"/>
      <c r="J1" s="1"/>
    </row>
    <row r="3" spans="1:10" s="136" customFormat="1" ht="15">
      <c r="A3" s="1590" t="s">
        <v>1323</v>
      </c>
      <c r="B3" s="1590"/>
      <c r="C3" s="1590"/>
      <c r="D3" s="1590"/>
      <c r="E3" s="1590"/>
      <c r="F3" s="1590"/>
      <c r="G3" s="1590"/>
      <c r="H3" s="1590"/>
    </row>
    <row r="4" spans="1:10" s="136" customFormat="1" ht="15">
      <c r="A4" s="1590" t="s">
        <v>1317</v>
      </c>
      <c r="B4" s="1590"/>
      <c r="C4" s="1590"/>
      <c r="D4" s="1590"/>
      <c r="E4" s="1590"/>
      <c r="F4" s="1590"/>
      <c r="G4" s="1590"/>
      <c r="H4" s="1590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1120" customFormat="1" ht="24" customHeight="1">
      <c r="A6" s="1673" t="s">
        <v>372</v>
      </c>
      <c r="B6" s="1119" t="s">
        <v>1120</v>
      </c>
      <c r="C6" s="793"/>
      <c r="D6" s="1656" t="s">
        <v>1134</v>
      </c>
      <c r="E6" s="1140" t="s">
        <v>380</v>
      </c>
      <c r="F6" s="1125"/>
      <c r="G6" s="820" t="s">
        <v>514</v>
      </c>
      <c r="H6" s="746"/>
    </row>
    <row r="7" spans="1:10" s="1120" customFormat="1" ht="24" customHeight="1">
      <c r="A7" s="1674"/>
      <c r="B7" s="1121" t="s">
        <v>1135</v>
      </c>
      <c r="C7" s="797"/>
      <c r="D7" s="1657"/>
      <c r="E7" s="1141" t="s">
        <v>1136</v>
      </c>
      <c r="F7" s="782" t="s">
        <v>374</v>
      </c>
      <c r="G7" s="782" t="s">
        <v>515</v>
      </c>
      <c r="H7" s="799" t="s">
        <v>375</v>
      </c>
    </row>
    <row r="8" spans="1:10" s="1120" customFormat="1" ht="24" customHeight="1">
      <c r="A8" s="1674"/>
      <c r="B8" s="262" t="s">
        <v>389</v>
      </c>
      <c r="C8" s="262" t="s">
        <v>1095</v>
      </c>
      <c r="D8" s="1657"/>
      <c r="E8" s="1141" t="s">
        <v>1137</v>
      </c>
      <c r="F8" s="1141" t="s">
        <v>526</v>
      </c>
      <c r="G8" s="782" t="s">
        <v>518</v>
      </c>
      <c r="H8" s="799" t="s">
        <v>378</v>
      </c>
    </row>
    <row r="9" spans="1:10" s="1120" customFormat="1" ht="24" customHeight="1" thickBot="1">
      <c r="A9" s="1675"/>
      <c r="B9" s="785" t="s">
        <v>383</v>
      </c>
      <c r="C9" s="785" t="s">
        <v>1</v>
      </c>
      <c r="D9" s="1541"/>
      <c r="E9" s="264" t="s">
        <v>517</v>
      </c>
      <c r="F9" s="750"/>
      <c r="G9" s="785" t="s">
        <v>519</v>
      </c>
      <c r="H9" s="1017"/>
    </row>
    <row r="10" spans="1:10" ht="22.5" customHeight="1">
      <c r="A10" s="592">
        <v>2004</v>
      </c>
      <c r="B10" s="1468">
        <v>866</v>
      </c>
      <c r="C10" s="1468">
        <v>853</v>
      </c>
      <c r="D10" s="1469">
        <v>26.309000000000001</v>
      </c>
      <c r="E10" s="1466">
        <v>50.093786635404456</v>
      </c>
      <c r="F10" s="1469">
        <v>4273</v>
      </c>
      <c r="G10" s="1470">
        <v>214.99</v>
      </c>
      <c r="H10" s="1471">
        <v>9186.5226999999995</v>
      </c>
    </row>
    <row r="11" spans="1:10" s="385" customFormat="1">
      <c r="A11" s="11">
        <v>2005</v>
      </c>
      <c r="B11" s="1463">
        <v>893</v>
      </c>
      <c r="C11" s="1463">
        <v>883</v>
      </c>
      <c r="D11" s="609">
        <v>25.073</v>
      </c>
      <c r="E11" s="610">
        <v>49.37712344280861</v>
      </c>
      <c r="F11" s="609">
        <v>4360</v>
      </c>
      <c r="G11" s="611">
        <v>163.02000000000001</v>
      </c>
      <c r="H11" s="1464">
        <v>7107.6720000000005</v>
      </c>
      <c r="J11" s="149"/>
    </row>
    <row r="12" spans="1:10" s="385" customFormat="1">
      <c r="A12" s="11">
        <v>2006</v>
      </c>
      <c r="B12" s="1463">
        <v>865</v>
      </c>
      <c r="C12" s="1463">
        <v>855</v>
      </c>
      <c r="D12" s="609">
        <v>24.169</v>
      </c>
      <c r="E12" s="610">
        <v>54.058479532163737</v>
      </c>
      <c r="F12" s="609">
        <v>4622</v>
      </c>
      <c r="G12" s="611">
        <v>319.91000000000003</v>
      </c>
      <c r="H12" s="1464">
        <v>14786.2402</v>
      </c>
      <c r="J12" s="149"/>
    </row>
    <row r="13" spans="1:10" s="385" customFormat="1">
      <c r="A13" s="11">
        <v>2007</v>
      </c>
      <c r="B13" s="1463">
        <v>840</v>
      </c>
      <c r="C13" s="1463">
        <v>827</v>
      </c>
      <c r="D13" s="609">
        <v>24.396000000000001</v>
      </c>
      <c r="E13" s="610">
        <v>54.340991535671101</v>
      </c>
      <c r="F13" s="609">
        <v>4494</v>
      </c>
      <c r="G13" s="611">
        <v>246.97</v>
      </c>
      <c r="H13" s="1464">
        <v>11098.8318</v>
      </c>
      <c r="J13" s="149"/>
    </row>
    <row r="14" spans="1:10" s="385" customFormat="1">
      <c r="A14" s="11">
        <v>2008</v>
      </c>
      <c r="B14" s="1463">
        <v>837</v>
      </c>
      <c r="C14" s="1463">
        <v>827</v>
      </c>
      <c r="D14" s="609">
        <v>23.356000000000002</v>
      </c>
      <c r="E14" s="610">
        <v>54.183796856106412</v>
      </c>
      <c r="F14" s="609">
        <v>4481</v>
      </c>
      <c r="G14" s="611">
        <v>246.97</v>
      </c>
      <c r="H14" s="1464">
        <v>11066.725700000001</v>
      </c>
      <c r="J14" s="149"/>
    </row>
    <row r="15" spans="1:10">
      <c r="A15" s="588">
        <v>2009</v>
      </c>
      <c r="B15" s="1463">
        <v>830</v>
      </c>
      <c r="C15" s="1463">
        <v>820</v>
      </c>
      <c r="D15" s="609">
        <v>23.065999999999999</v>
      </c>
      <c r="E15" s="610">
        <v>54.08536585365853</v>
      </c>
      <c r="F15" s="609">
        <v>4435</v>
      </c>
      <c r="G15" s="611" t="s">
        <v>393</v>
      </c>
      <c r="H15" s="1464" t="s">
        <v>393</v>
      </c>
    </row>
    <row r="16" spans="1:10">
      <c r="A16" s="588">
        <v>2010</v>
      </c>
      <c r="B16" s="1463">
        <v>736</v>
      </c>
      <c r="C16" s="1463">
        <v>731</v>
      </c>
      <c r="D16" s="609">
        <v>23.065999999999999</v>
      </c>
      <c r="E16" s="610">
        <v>54.7469220246238</v>
      </c>
      <c r="F16" s="609">
        <v>4002</v>
      </c>
      <c r="G16" s="1381" t="s">
        <v>393</v>
      </c>
      <c r="H16" s="1472" t="s">
        <v>393</v>
      </c>
    </row>
    <row r="17" spans="1:8">
      <c r="A17" s="588">
        <v>2011</v>
      </c>
      <c r="B17" s="1463">
        <v>679</v>
      </c>
      <c r="C17" s="1463">
        <v>674</v>
      </c>
      <c r="D17" s="609">
        <v>22.875</v>
      </c>
      <c r="E17" s="610">
        <v>55.504451038575667</v>
      </c>
      <c r="F17" s="609">
        <v>3741</v>
      </c>
      <c r="G17" s="1381" t="s">
        <v>393</v>
      </c>
      <c r="H17" s="1472" t="s">
        <v>393</v>
      </c>
    </row>
    <row r="18" spans="1:8">
      <c r="A18" s="588">
        <v>2012</v>
      </c>
      <c r="B18" s="1463">
        <v>613</v>
      </c>
      <c r="C18" s="1463">
        <v>606</v>
      </c>
      <c r="D18" s="609">
        <v>21.949000000000002</v>
      </c>
      <c r="E18" s="610">
        <v>65.544554455445535</v>
      </c>
      <c r="F18" s="609">
        <v>3972</v>
      </c>
      <c r="G18" s="1381">
        <v>135</v>
      </c>
      <c r="H18" s="1472">
        <v>5362.2</v>
      </c>
    </row>
    <row r="19" spans="1:8">
      <c r="A19" s="588">
        <v>2013</v>
      </c>
      <c r="B19" s="1463">
        <v>588</v>
      </c>
      <c r="C19" s="1463">
        <v>573</v>
      </c>
      <c r="D19" s="609">
        <v>17.564</v>
      </c>
      <c r="E19" s="610">
        <v>50.122164048865621</v>
      </c>
      <c r="F19" s="609">
        <v>2872</v>
      </c>
      <c r="G19" s="1381">
        <v>100</v>
      </c>
      <c r="H19" s="1472">
        <v>2872</v>
      </c>
    </row>
    <row r="20" spans="1:8" ht="13.5" thickBot="1">
      <c r="A20" s="589">
        <v>2014</v>
      </c>
      <c r="B20" s="1465">
        <v>565</v>
      </c>
      <c r="C20" s="1465">
        <v>553</v>
      </c>
      <c r="D20" s="616">
        <v>20.710999999999999</v>
      </c>
      <c r="E20" s="617">
        <f>+F20/C20*10</f>
        <v>50.289330922242314</v>
      </c>
      <c r="F20" s="616">
        <v>2781</v>
      </c>
      <c r="G20" s="1389">
        <v>100</v>
      </c>
      <c r="H20" s="1473">
        <v>2781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Hoja299">
    <pageSetUpPr fitToPage="1"/>
  </sheetPr>
  <dimension ref="A1:Q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140625" style="240" customWidth="1"/>
    <col min="2" max="6" width="11.5703125" style="240" bestFit="1" customWidth="1"/>
    <col min="7" max="7" width="16.42578125" style="240" customWidth="1"/>
    <col min="8" max="9" width="13.85546875" style="240" customWidth="1"/>
    <col min="10" max="13" width="14.42578125" style="240" customWidth="1"/>
    <col min="14" max="16384" width="11.42578125" style="240"/>
  </cols>
  <sheetData>
    <row r="1" spans="1:17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8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5">
      <c r="A4" s="1545" t="s">
        <v>1451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739" customFormat="1" ht="21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7" s="739" customFormat="1" ht="21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7" s="739" customFormat="1" ht="21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7" s="739" customFormat="1" ht="21" customHeigh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7">
      <c r="A10" s="66" t="s">
        <v>452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48" t="s">
        <v>393</v>
      </c>
      <c r="H10" s="12" t="s">
        <v>393</v>
      </c>
      <c r="I10" s="12" t="s">
        <v>393</v>
      </c>
      <c r="J10" s="12" t="s">
        <v>393</v>
      </c>
      <c r="K10" s="12" t="s">
        <v>393</v>
      </c>
      <c r="L10" s="12" t="s">
        <v>393</v>
      </c>
      <c r="M10" s="49" t="s">
        <v>393</v>
      </c>
    </row>
    <row r="11" spans="1:17">
      <c r="A11" s="66" t="s">
        <v>453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48" t="s">
        <v>393</v>
      </c>
      <c r="G11" s="48" t="s">
        <v>393</v>
      </c>
      <c r="H11" s="12" t="s">
        <v>393</v>
      </c>
      <c r="I11" s="12" t="s">
        <v>393</v>
      </c>
      <c r="J11" s="12" t="s">
        <v>393</v>
      </c>
      <c r="K11" s="12" t="s">
        <v>393</v>
      </c>
      <c r="L11" s="12" t="s">
        <v>393</v>
      </c>
      <c r="M11" s="49" t="s">
        <v>393</v>
      </c>
    </row>
    <row r="12" spans="1:17">
      <c r="A12" s="66" t="s">
        <v>454</v>
      </c>
      <c r="B12" s="12" t="s">
        <v>393</v>
      </c>
      <c r="C12" s="12" t="s">
        <v>393</v>
      </c>
      <c r="D12" s="12" t="s">
        <v>393</v>
      </c>
      <c r="E12" s="12" t="s">
        <v>393</v>
      </c>
      <c r="F12" s="12" t="s">
        <v>393</v>
      </c>
      <c r="G12" s="12" t="s">
        <v>393</v>
      </c>
      <c r="H12" s="12" t="s">
        <v>393</v>
      </c>
      <c r="I12" s="12" t="s">
        <v>393</v>
      </c>
      <c r="J12" s="12" t="s">
        <v>393</v>
      </c>
      <c r="K12" s="12" t="s">
        <v>393</v>
      </c>
      <c r="L12" s="12" t="s">
        <v>393</v>
      </c>
      <c r="M12" s="13" t="s">
        <v>393</v>
      </c>
    </row>
    <row r="13" spans="1:17">
      <c r="A13" s="66" t="s">
        <v>455</v>
      </c>
      <c r="B13" s="12" t="s">
        <v>393</v>
      </c>
      <c r="C13" s="12" t="s">
        <v>393</v>
      </c>
      <c r="D13" s="12" t="s">
        <v>393</v>
      </c>
      <c r="E13" s="12" t="s">
        <v>393</v>
      </c>
      <c r="F13" s="12" t="s">
        <v>393</v>
      </c>
      <c r="G13" s="12" t="s">
        <v>393</v>
      </c>
      <c r="H13" s="12" t="s">
        <v>393</v>
      </c>
      <c r="I13" s="12" t="s">
        <v>393</v>
      </c>
      <c r="J13" s="12" t="s">
        <v>393</v>
      </c>
      <c r="K13" s="12" t="s">
        <v>393</v>
      </c>
      <c r="L13" s="12" t="s">
        <v>393</v>
      </c>
      <c r="M13" s="13" t="s">
        <v>393</v>
      </c>
    </row>
    <row r="14" spans="1:17">
      <c r="A14" s="76" t="s">
        <v>456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81" t="s">
        <v>393</v>
      </c>
      <c r="I14" s="81" t="s">
        <v>393</v>
      </c>
      <c r="J14" s="81" t="s">
        <v>393</v>
      </c>
      <c r="K14" s="81" t="s">
        <v>393</v>
      </c>
      <c r="L14" s="81" t="s">
        <v>393</v>
      </c>
      <c r="M14" s="78" t="s">
        <v>393</v>
      </c>
    </row>
    <row r="15" spans="1:17">
      <c r="A15" s="66"/>
      <c r="B15" s="48"/>
      <c r="C15" s="12"/>
      <c r="D15" s="12"/>
      <c r="E15" s="48"/>
      <c r="F15" s="12"/>
      <c r="G15" s="12"/>
      <c r="H15" s="48"/>
      <c r="I15" s="12"/>
      <c r="J15" s="85"/>
      <c r="K15" s="48"/>
      <c r="L15" s="85"/>
      <c r="M15" s="13"/>
    </row>
    <row r="16" spans="1:17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81" t="s">
        <v>393</v>
      </c>
      <c r="I16" s="81" t="s">
        <v>393</v>
      </c>
      <c r="J16" s="81" t="s">
        <v>393</v>
      </c>
      <c r="K16" s="81" t="s">
        <v>393</v>
      </c>
      <c r="L16" s="81" t="s">
        <v>393</v>
      </c>
      <c r="M16" s="78" t="s">
        <v>393</v>
      </c>
    </row>
    <row r="17" spans="1:13">
      <c r="A17" s="66"/>
      <c r="B17" s="48"/>
      <c r="C17" s="12"/>
      <c r="D17" s="12"/>
      <c r="E17" s="48"/>
      <c r="F17" s="12"/>
      <c r="G17" s="48"/>
      <c r="H17" s="48"/>
      <c r="I17" s="12"/>
      <c r="J17" s="48"/>
      <c r="K17" s="48"/>
      <c r="L17" s="48"/>
      <c r="M17" s="13"/>
    </row>
    <row r="18" spans="1:13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</row>
    <row r="19" spans="1:13">
      <c r="A19" s="66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</row>
    <row r="20" spans="1:13">
      <c r="A20" s="66" t="s">
        <v>537</v>
      </c>
      <c r="B20" s="48" t="s">
        <v>393</v>
      </c>
      <c r="C20" s="12" t="s">
        <v>393</v>
      </c>
      <c r="D20" s="12" t="s">
        <v>393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12" t="s">
        <v>393</v>
      </c>
      <c r="J20" s="85" t="s">
        <v>393</v>
      </c>
      <c r="K20" s="48" t="s">
        <v>393</v>
      </c>
      <c r="L20" s="85" t="s">
        <v>393</v>
      </c>
      <c r="M20" s="13" t="s">
        <v>393</v>
      </c>
    </row>
    <row r="21" spans="1:13">
      <c r="A21" s="66" t="s">
        <v>460</v>
      </c>
      <c r="B21" s="12" t="s">
        <v>393</v>
      </c>
      <c r="C21" s="12" t="s">
        <v>393</v>
      </c>
      <c r="D21" s="12" t="s">
        <v>393</v>
      </c>
      <c r="E21" s="12" t="s">
        <v>393</v>
      </c>
      <c r="F21" s="12" t="s">
        <v>393</v>
      </c>
      <c r="G21" s="12" t="s">
        <v>393</v>
      </c>
      <c r="H21" s="12" t="s">
        <v>393</v>
      </c>
      <c r="I21" s="12" t="s">
        <v>393</v>
      </c>
      <c r="J21" s="12" t="s">
        <v>393</v>
      </c>
      <c r="K21" s="12" t="s">
        <v>393</v>
      </c>
      <c r="L21" s="12" t="s">
        <v>393</v>
      </c>
      <c r="M21" s="13" t="s">
        <v>393</v>
      </c>
    </row>
    <row r="22" spans="1:13">
      <c r="A22" s="66" t="s">
        <v>461</v>
      </c>
      <c r="B22" s="12" t="s">
        <v>393</v>
      </c>
      <c r="C22" s="12" t="s">
        <v>393</v>
      </c>
      <c r="D22" s="12" t="s">
        <v>393</v>
      </c>
      <c r="E22" s="12" t="s">
        <v>393</v>
      </c>
      <c r="F22" s="12" t="s">
        <v>393</v>
      </c>
      <c r="G22" s="12" t="s">
        <v>393</v>
      </c>
      <c r="H22" s="12" t="s">
        <v>393</v>
      </c>
      <c r="I22" s="12" t="s">
        <v>393</v>
      </c>
      <c r="J22" s="12" t="s">
        <v>393</v>
      </c>
      <c r="K22" s="12" t="s">
        <v>393</v>
      </c>
      <c r="L22" s="12" t="s">
        <v>393</v>
      </c>
      <c r="M22" s="13" t="s">
        <v>393</v>
      </c>
    </row>
    <row r="23" spans="1:13">
      <c r="A23" s="76" t="s">
        <v>462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 t="s">
        <v>393</v>
      </c>
      <c r="H23" s="81" t="s">
        <v>393</v>
      </c>
      <c r="I23" s="81" t="s">
        <v>393</v>
      </c>
      <c r="J23" s="81" t="s">
        <v>393</v>
      </c>
      <c r="K23" s="81" t="s">
        <v>393</v>
      </c>
      <c r="L23" s="81" t="s">
        <v>393</v>
      </c>
      <c r="M23" s="78" t="s">
        <v>393</v>
      </c>
    </row>
    <row r="24" spans="1:13">
      <c r="A24" s="66"/>
      <c r="B24" s="48"/>
      <c r="C24" s="12"/>
      <c r="D24" s="12"/>
      <c r="E24" s="48"/>
      <c r="F24" s="12"/>
      <c r="G24" s="48"/>
      <c r="H24" s="48"/>
      <c r="I24" s="12"/>
      <c r="J24" s="48"/>
      <c r="K24" s="48"/>
      <c r="L24" s="48"/>
      <c r="M24" s="13"/>
    </row>
    <row r="25" spans="1:13">
      <c r="A25" s="76" t="s">
        <v>463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 t="s">
        <v>393</v>
      </c>
      <c r="H25" s="81" t="s">
        <v>393</v>
      </c>
      <c r="I25" s="81" t="s">
        <v>393</v>
      </c>
      <c r="J25" s="81" t="s">
        <v>393</v>
      </c>
      <c r="K25" s="81" t="s">
        <v>393</v>
      </c>
      <c r="L25" s="81" t="s">
        <v>393</v>
      </c>
      <c r="M25" s="78" t="s">
        <v>393</v>
      </c>
    </row>
    <row r="26" spans="1:13">
      <c r="A26" s="66"/>
      <c r="B26" s="48"/>
      <c r="C26" s="48"/>
      <c r="D26" s="48"/>
      <c r="E26" s="48"/>
      <c r="F26" s="48"/>
      <c r="G26" s="48"/>
      <c r="H26" s="12"/>
      <c r="I26" s="12"/>
      <c r="J26" s="12"/>
      <c r="K26" s="12"/>
      <c r="L26" s="12"/>
      <c r="M26" s="49"/>
    </row>
    <row r="27" spans="1:13">
      <c r="A27" s="76" t="s">
        <v>464</v>
      </c>
      <c r="B27" s="77" t="s">
        <v>393</v>
      </c>
      <c r="C27" s="77" t="s">
        <v>393</v>
      </c>
      <c r="D27" s="77" t="s">
        <v>393</v>
      </c>
      <c r="E27" s="77" t="s">
        <v>393</v>
      </c>
      <c r="F27" s="77" t="s">
        <v>393</v>
      </c>
      <c r="G27" s="77" t="s">
        <v>393</v>
      </c>
      <c r="H27" s="81" t="s">
        <v>393</v>
      </c>
      <c r="I27" s="81" t="s">
        <v>393</v>
      </c>
      <c r="J27" s="81" t="s">
        <v>393</v>
      </c>
      <c r="K27" s="81" t="s">
        <v>393</v>
      </c>
      <c r="L27" s="81" t="s">
        <v>393</v>
      </c>
      <c r="M27" s="78" t="s">
        <v>393</v>
      </c>
    </row>
    <row r="28" spans="1:13">
      <c r="A28" s="66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3"/>
    </row>
    <row r="29" spans="1:13">
      <c r="A29" s="66" t="s">
        <v>465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48" t="s">
        <v>393</v>
      </c>
      <c r="G29" s="48" t="s">
        <v>393</v>
      </c>
      <c r="H29" s="12" t="s">
        <v>393</v>
      </c>
      <c r="I29" s="12" t="s">
        <v>393</v>
      </c>
      <c r="J29" s="12" t="s">
        <v>393</v>
      </c>
      <c r="K29" s="12" t="s">
        <v>393</v>
      </c>
      <c r="L29" s="12" t="s">
        <v>393</v>
      </c>
      <c r="M29" s="49" t="s">
        <v>393</v>
      </c>
    </row>
    <row r="30" spans="1:13">
      <c r="A30" s="66" t="s">
        <v>466</v>
      </c>
      <c r="B30" s="48" t="s">
        <v>393</v>
      </c>
      <c r="C30" s="48" t="s">
        <v>393</v>
      </c>
      <c r="D30" s="48" t="s">
        <v>393</v>
      </c>
      <c r="E30" s="48" t="s">
        <v>393</v>
      </c>
      <c r="F30" s="48" t="s">
        <v>393</v>
      </c>
      <c r="G30" s="48" t="s">
        <v>393</v>
      </c>
      <c r="H30" s="48" t="s">
        <v>393</v>
      </c>
      <c r="I30" s="48" t="s">
        <v>393</v>
      </c>
      <c r="J30" s="48" t="s">
        <v>393</v>
      </c>
      <c r="K30" s="48" t="s">
        <v>393</v>
      </c>
      <c r="L30" s="48" t="s">
        <v>393</v>
      </c>
      <c r="M30" s="49" t="s">
        <v>393</v>
      </c>
    </row>
    <row r="31" spans="1:13">
      <c r="A31" s="66" t="s">
        <v>467</v>
      </c>
      <c r="B31" s="48" t="s">
        <v>393</v>
      </c>
      <c r="C31" s="48" t="s">
        <v>393</v>
      </c>
      <c r="D31" s="48" t="s">
        <v>393</v>
      </c>
      <c r="E31" s="48" t="s">
        <v>393</v>
      </c>
      <c r="F31" s="48" t="s">
        <v>393</v>
      </c>
      <c r="G31" s="48" t="s">
        <v>393</v>
      </c>
      <c r="H31" s="12" t="s">
        <v>393</v>
      </c>
      <c r="I31" s="12" t="s">
        <v>393</v>
      </c>
      <c r="J31" s="12" t="s">
        <v>393</v>
      </c>
      <c r="K31" s="12" t="s">
        <v>393</v>
      </c>
      <c r="L31" s="12" t="s">
        <v>393</v>
      </c>
      <c r="M31" s="49" t="s">
        <v>393</v>
      </c>
    </row>
    <row r="32" spans="1:13">
      <c r="A32" s="76" t="s">
        <v>468</v>
      </c>
      <c r="B32" s="77" t="s">
        <v>393</v>
      </c>
      <c r="C32" s="77" t="s">
        <v>393</v>
      </c>
      <c r="D32" s="77" t="s">
        <v>393</v>
      </c>
      <c r="E32" s="77" t="s">
        <v>393</v>
      </c>
      <c r="F32" s="77" t="s">
        <v>393</v>
      </c>
      <c r="G32" s="77" t="s">
        <v>393</v>
      </c>
      <c r="H32" s="81" t="s">
        <v>393</v>
      </c>
      <c r="I32" s="81" t="s">
        <v>393</v>
      </c>
      <c r="J32" s="81" t="s">
        <v>393</v>
      </c>
      <c r="K32" s="81" t="s">
        <v>393</v>
      </c>
      <c r="L32" s="81" t="s">
        <v>393</v>
      </c>
      <c r="M32" s="78" t="s">
        <v>393</v>
      </c>
    </row>
    <row r="33" spans="1:13">
      <c r="A33" s="66"/>
      <c r="B33" s="48"/>
      <c r="C33" s="12"/>
      <c r="D33" s="12"/>
      <c r="E33" s="48"/>
      <c r="F33" s="12"/>
      <c r="G33" s="48"/>
      <c r="H33" s="48"/>
      <c r="I33" s="12"/>
      <c r="J33" s="48"/>
      <c r="K33" s="48"/>
      <c r="L33" s="48"/>
      <c r="M33" s="13"/>
    </row>
    <row r="34" spans="1:13">
      <c r="A34" s="66" t="s">
        <v>469</v>
      </c>
      <c r="B34" s="48" t="s">
        <v>393</v>
      </c>
      <c r="C34" s="12" t="s">
        <v>393</v>
      </c>
      <c r="D34" s="12" t="s">
        <v>393</v>
      </c>
      <c r="E34" s="48" t="s">
        <v>393</v>
      </c>
      <c r="F34" s="12" t="s">
        <v>393</v>
      </c>
      <c r="G34" s="48" t="s">
        <v>393</v>
      </c>
      <c r="H34" s="48" t="s">
        <v>393</v>
      </c>
      <c r="I34" s="12" t="s">
        <v>393</v>
      </c>
      <c r="J34" s="48" t="s">
        <v>393</v>
      </c>
      <c r="K34" s="48" t="s">
        <v>393</v>
      </c>
      <c r="L34" s="48" t="s">
        <v>393</v>
      </c>
      <c r="M34" s="13" t="s">
        <v>393</v>
      </c>
    </row>
    <row r="35" spans="1:13">
      <c r="A35" s="66" t="s">
        <v>470</v>
      </c>
      <c r="B35" s="48" t="s">
        <v>393</v>
      </c>
      <c r="C35" s="12" t="s">
        <v>393</v>
      </c>
      <c r="D35" s="12" t="s">
        <v>393</v>
      </c>
      <c r="E35" s="48" t="s">
        <v>393</v>
      </c>
      <c r="F35" s="12" t="s">
        <v>393</v>
      </c>
      <c r="G35" s="48" t="s">
        <v>393</v>
      </c>
      <c r="H35" s="48" t="s">
        <v>393</v>
      </c>
      <c r="I35" s="12" t="s">
        <v>393</v>
      </c>
      <c r="J35" s="48" t="s">
        <v>393</v>
      </c>
      <c r="K35" s="48" t="s">
        <v>393</v>
      </c>
      <c r="L35" s="48" t="s">
        <v>393</v>
      </c>
      <c r="M35" s="13" t="s">
        <v>393</v>
      </c>
    </row>
    <row r="36" spans="1:13">
      <c r="A36" s="66" t="s">
        <v>471</v>
      </c>
      <c r="B36" s="48" t="s">
        <v>393</v>
      </c>
      <c r="C36" s="12" t="s">
        <v>393</v>
      </c>
      <c r="D36" s="12" t="s">
        <v>393</v>
      </c>
      <c r="E36" s="48" t="s">
        <v>393</v>
      </c>
      <c r="F36" s="12" t="s">
        <v>393</v>
      </c>
      <c r="G36" s="48" t="s">
        <v>393</v>
      </c>
      <c r="H36" s="48" t="s">
        <v>393</v>
      </c>
      <c r="I36" s="12" t="s">
        <v>393</v>
      </c>
      <c r="J36" s="48" t="s">
        <v>393</v>
      </c>
      <c r="K36" s="48" t="s">
        <v>393</v>
      </c>
      <c r="L36" s="48" t="s">
        <v>393</v>
      </c>
      <c r="M36" s="13" t="s">
        <v>393</v>
      </c>
    </row>
    <row r="37" spans="1:13">
      <c r="A37" s="66" t="s">
        <v>472</v>
      </c>
      <c r="B37" s="48" t="s">
        <v>393</v>
      </c>
      <c r="C37" s="12" t="s">
        <v>393</v>
      </c>
      <c r="D37" s="12" t="s">
        <v>393</v>
      </c>
      <c r="E37" s="48" t="s">
        <v>393</v>
      </c>
      <c r="F37" s="12" t="s">
        <v>393</v>
      </c>
      <c r="G37" s="48" t="s">
        <v>393</v>
      </c>
      <c r="H37" s="48" t="s">
        <v>393</v>
      </c>
      <c r="I37" s="12" t="s">
        <v>393</v>
      </c>
      <c r="J37" s="48" t="s">
        <v>393</v>
      </c>
      <c r="K37" s="48" t="s">
        <v>393</v>
      </c>
      <c r="L37" s="48" t="s">
        <v>393</v>
      </c>
      <c r="M37" s="13" t="s">
        <v>393</v>
      </c>
    </row>
    <row r="38" spans="1:13">
      <c r="A38" s="76" t="s">
        <v>473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77" t="s">
        <v>393</v>
      </c>
      <c r="G38" s="77" t="s">
        <v>393</v>
      </c>
      <c r="H38" s="81" t="s">
        <v>393</v>
      </c>
      <c r="I38" s="81" t="s">
        <v>393</v>
      </c>
      <c r="J38" s="81" t="s">
        <v>393</v>
      </c>
      <c r="K38" s="81" t="s">
        <v>393</v>
      </c>
      <c r="L38" s="81" t="s">
        <v>393</v>
      </c>
      <c r="M38" s="78" t="s">
        <v>393</v>
      </c>
    </row>
    <row r="39" spans="1:13">
      <c r="A39" s="66"/>
      <c r="B39" s="48"/>
      <c r="C39" s="12"/>
      <c r="D39" s="12"/>
      <c r="E39" s="48"/>
      <c r="F39" s="12"/>
      <c r="G39" s="48"/>
      <c r="H39" s="48"/>
      <c r="I39" s="12"/>
      <c r="J39" s="48"/>
      <c r="K39" s="48"/>
      <c r="L39" s="48"/>
      <c r="M39" s="13"/>
    </row>
    <row r="40" spans="1:13">
      <c r="A40" s="76" t="s">
        <v>474</v>
      </c>
      <c r="B40" s="77" t="s">
        <v>393</v>
      </c>
      <c r="C40" s="77" t="s">
        <v>393</v>
      </c>
      <c r="D40" s="77" t="s">
        <v>393</v>
      </c>
      <c r="E40" s="77" t="s">
        <v>393</v>
      </c>
      <c r="F40" s="77" t="s">
        <v>393</v>
      </c>
      <c r="G40" s="77" t="s">
        <v>393</v>
      </c>
      <c r="H40" s="81" t="s">
        <v>393</v>
      </c>
      <c r="I40" s="81" t="s">
        <v>393</v>
      </c>
      <c r="J40" s="81" t="s">
        <v>393</v>
      </c>
      <c r="K40" s="81" t="s">
        <v>393</v>
      </c>
      <c r="L40" s="81" t="s">
        <v>393</v>
      </c>
      <c r="M40" s="78" t="s">
        <v>393</v>
      </c>
    </row>
    <row r="41" spans="1:13">
      <c r="A41" s="66"/>
      <c r="B41" s="48"/>
      <c r="C41" s="12"/>
      <c r="D41" s="12"/>
      <c r="E41" s="48"/>
      <c r="F41" s="12"/>
      <c r="G41" s="48"/>
      <c r="H41" s="48"/>
      <c r="I41" s="12"/>
      <c r="J41" s="48"/>
      <c r="K41" s="48"/>
      <c r="L41" s="48"/>
      <c r="M41" s="13"/>
    </row>
    <row r="42" spans="1:13">
      <c r="A42" s="66" t="s">
        <v>538</v>
      </c>
      <c r="B42" s="48" t="s">
        <v>393</v>
      </c>
      <c r="C42" s="12" t="s">
        <v>393</v>
      </c>
      <c r="D42" s="12" t="s">
        <v>393</v>
      </c>
      <c r="E42" s="48" t="s">
        <v>393</v>
      </c>
      <c r="F42" s="12" t="s">
        <v>393</v>
      </c>
      <c r="G42" s="48">
        <v>1</v>
      </c>
      <c r="H42" s="48" t="s">
        <v>393</v>
      </c>
      <c r="I42" s="12" t="s">
        <v>393</v>
      </c>
      <c r="J42" s="48" t="s">
        <v>393</v>
      </c>
      <c r="K42" s="48" t="s">
        <v>393</v>
      </c>
      <c r="L42" s="48" t="s">
        <v>393</v>
      </c>
      <c r="M42" s="13" t="s">
        <v>393</v>
      </c>
    </row>
    <row r="43" spans="1:13">
      <c r="A43" s="66" t="s">
        <v>476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12" t="s">
        <v>393</v>
      </c>
      <c r="G43" s="48" t="s">
        <v>393</v>
      </c>
      <c r="H43" s="48" t="s">
        <v>393</v>
      </c>
      <c r="I43" s="12" t="s">
        <v>393</v>
      </c>
      <c r="J43" s="48" t="s">
        <v>393</v>
      </c>
      <c r="K43" s="48" t="s">
        <v>393</v>
      </c>
      <c r="L43" s="48" t="s">
        <v>393</v>
      </c>
      <c r="M43" s="13" t="s">
        <v>393</v>
      </c>
    </row>
    <row r="44" spans="1:13">
      <c r="A44" s="66" t="s">
        <v>477</v>
      </c>
      <c r="B44" s="48" t="s">
        <v>393</v>
      </c>
      <c r="C44" s="12" t="s">
        <v>393</v>
      </c>
      <c r="D44" s="12" t="s">
        <v>393</v>
      </c>
      <c r="E44" s="48" t="s">
        <v>393</v>
      </c>
      <c r="F44" s="12" t="s">
        <v>393</v>
      </c>
      <c r="G44" s="48" t="s">
        <v>393</v>
      </c>
      <c r="H44" s="48" t="s">
        <v>393</v>
      </c>
      <c r="I44" s="12" t="s">
        <v>393</v>
      </c>
      <c r="J44" s="48" t="s">
        <v>393</v>
      </c>
      <c r="K44" s="48" t="s">
        <v>393</v>
      </c>
      <c r="L44" s="48" t="s">
        <v>393</v>
      </c>
      <c r="M44" s="13" t="s">
        <v>393</v>
      </c>
    </row>
    <row r="45" spans="1:13">
      <c r="A45" s="66" t="s">
        <v>478</v>
      </c>
      <c r="B45" s="48" t="s">
        <v>393</v>
      </c>
      <c r="C45" s="12" t="s">
        <v>393</v>
      </c>
      <c r="D45" s="12" t="s">
        <v>393</v>
      </c>
      <c r="E45" s="48" t="s">
        <v>393</v>
      </c>
      <c r="F45" s="12" t="s">
        <v>393</v>
      </c>
      <c r="G45" s="48" t="s">
        <v>393</v>
      </c>
      <c r="H45" s="48" t="s">
        <v>393</v>
      </c>
      <c r="I45" s="12" t="s">
        <v>393</v>
      </c>
      <c r="J45" s="48" t="s">
        <v>393</v>
      </c>
      <c r="K45" s="48" t="s">
        <v>393</v>
      </c>
      <c r="L45" s="48" t="s">
        <v>393</v>
      </c>
      <c r="M45" s="13" t="s">
        <v>393</v>
      </c>
    </row>
    <row r="46" spans="1:13">
      <c r="A46" s="66" t="s">
        <v>479</v>
      </c>
      <c r="B46" s="48" t="s">
        <v>393</v>
      </c>
      <c r="C46" s="12" t="s">
        <v>393</v>
      </c>
      <c r="D46" s="12" t="s">
        <v>393</v>
      </c>
      <c r="E46" s="48" t="s">
        <v>393</v>
      </c>
      <c r="F46" s="12" t="s">
        <v>393</v>
      </c>
      <c r="G46" s="48" t="s">
        <v>393</v>
      </c>
      <c r="H46" s="48" t="s">
        <v>393</v>
      </c>
      <c r="I46" s="12" t="s">
        <v>393</v>
      </c>
      <c r="J46" s="48" t="s">
        <v>393</v>
      </c>
      <c r="K46" s="48" t="s">
        <v>393</v>
      </c>
      <c r="L46" s="48" t="s">
        <v>393</v>
      </c>
      <c r="M46" s="13" t="s">
        <v>393</v>
      </c>
    </row>
    <row r="47" spans="1:13">
      <c r="A47" s="66" t="s">
        <v>480</v>
      </c>
      <c r="B47" s="48" t="s">
        <v>393</v>
      </c>
      <c r="C47" s="12" t="s">
        <v>393</v>
      </c>
      <c r="D47" s="12" t="s">
        <v>393</v>
      </c>
      <c r="E47" s="48" t="s">
        <v>393</v>
      </c>
      <c r="F47" s="12" t="s">
        <v>393</v>
      </c>
      <c r="G47" s="48" t="s">
        <v>393</v>
      </c>
      <c r="H47" s="48" t="s">
        <v>393</v>
      </c>
      <c r="I47" s="12" t="s">
        <v>393</v>
      </c>
      <c r="J47" s="48" t="s">
        <v>393</v>
      </c>
      <c r="K47" s="48" t="s">
        <v>393</v>
      </c>
      <c r="L47" s="48" t="s">
        <v>393</v>
      </c>
      <c r="M47" s="13" t="s">
        <v>393</v>
      </c>
    </row>
    <row r="48" spans="1:13">
      <c r="A48" s="66" t="s">
        <v>481</v>
      </c>
      <c r="B48" s="48" t="s">
        <v>393</v>
      </c>
      <c r="C48" s="12" t="s">
        <v>393</v>
      </c>
      <c r="D48" s="12" t="s">
        <v>393</v>
      </c>
      <c r="E48" s="48" t="s">
        <v>393</v>
      </c>
      <c r="F48" s="12" t="s">
        <v>393</v>
      </c>
      <c r="G48" s="48" t="s">
        <v>393</v>
      </c>
      <c r="H48" s="48" t="s">
        <v>393</v>
      </c>
      <c r="I48" s="12" t="s">
        <v>393</v>
      </c>
      <c r="J48" s="48" t="s">
        <v>393</v>
      </c>
      <c r="K48" s="48" t="s">
        <v>393</v>
      </c>
      <c r="L48" s="48" t="s">
        <v>393</v>
      </c>
      <c r="M48" s="13" t="s">
        <v>393</v>
      </c>
    </row>
    <row r="49" spans="1:13">
      <c r="A49" s="66" t="s">
        <v>482</v>
      </c>
      <c r="B49" s="48" t="s">
        <v>393</v>
      </c>
      <c r="C49" s="12" t="s">
        <v>393</v>
      </c>
      <c r="D49" s="12" t="s">
        <v>393</v>
      </c>
      <c r="E49" s="48" t="s">
        <v>393</v>
      </c>
      <c r="F49" s="12" t="s">
        <v>393</v>
      </c>
      <c r="G49" s="48" t="s">
        <v>393</v>
      </c>
      <c r="H49" s="48" t="s">
        <v>393</v>
      </c>
      <c r="I49" s="12" t="s">
        <v>393</v>
      </c>
      <c r="J49" s="48" t="s">
        <v>393</v>
      </c>
      <c r="K49" s="48" t="s">
        <v>393</v>
      </c>
      <c r="L49" s="48" t="s">
        <v>393</v>
      </c>
      <c r="M49" s="13" t="s">
        <v>393</v>
      </c>
    </row>
    <row r="50" spans="1:13">
      <c r="A50" s="66" t="s">
        <v>483</v>
      </c>
      <c r="B50" s="48" t="s">
        <v>393</v>
      </c>
      <c r="C50" s="12" t="s">
        <v>393</v>
      </c>
      <c r="D50" s="12" t="s">
        <v>393</v>
      </c>
      <c r="E50" s="48" t="s">
        <v>393</v>
      </c>
      <c r="F50" s="12" t="s">
        <v>393</v>
      </c>
      <c r="G50" s="48" t="s">
        <v>393</v>
      </c>
      <c r="H50" s="48" t="s">
        <v>393</v>
      </c>
      <c r="I50" s="12" t="s">
        <v>393</v>
      </c>
      <c r="J50" s="48" t="s">
        <v>393</v>
      </c>
      <c r="K50" s="48" t="s">
        <v>393</v>
      </c>
      <c r="L50" s="48" t="s">
        <v>393</v>
      </c>
      <c r="M50" s="13" t="s">
        <v>393</v>
      </c>
    </row>
    <row r="51" spans="1:13">
      <c r="A51" s="76" t="s">
        <v>484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77" t="s">
        <v>393</v>
      </c>
      <c r="G51" s="77">
        <v>1</v>
      </c>
      <c r="H51" s="81" t="s">
        <v>393</v>
      </c>
      <c r="I51" s="81" t="s">
        <v>393</v>
      </c>
      <c r="J51" s="81" t="s">
        <v>393</v>
      </c>
      <c r="K51" s="81" t="s">
        <v>393</v>
      </c>
      <c r="L51" s="81" t="s">
        <v>393</v>
      </c>
      <c r="M51" s="78" t="s">
        <v>393</v>
      </c>
    </row>
    <row r="52" spans="1:13">
      <c r="A52" s="66"/>
      <c r="B52" s="48"/>
      <c r="C52" s="12"/>
      <c r="D52" s="12"/>
      <c r="E52" s="48"/>
      <c r="F52" s="12"/>
      <c r="G52" s="48"/>
      <c r="H52" s="48"/>
      <c r="I52" s="12"/>
      <c r="J52" s="48"/>
      <c r="K52" s="48"/>
      <c r="L52" s="48"/>
      <c r="M52" s="13"/>
    </row>
    <row r="53" spans="1:13">
      <c r="A53" s="76" t="s">
        <v>485</v>
      </c>
      <c r="B53" s="77" t="s">
        <v>393</v>
      </c>
      <c r="C53" s="77" t="s">
        <v>393</v>
      </c>
      <c r="D53" s="77" t="s">
        <v>393</v>
      </c>
      <c r="E53" s="77" t="s">
        <v>393</v>
      </c>
      <c r="F53" s="77" t="s">
        <v>393</v>
      </c>
      <c r="G53" s="77" t="s">
        <v>393</v>
      </c>
      <c r="H53" s="81" t="s">
        <v>393</v>
      </c>
      <c r="I53" s="81" t="s">
        <v>393</v>
      </c>
      <c r="J53" s="81" t="s">
        <v>393</v>
      </c>
      <c r="K53" s="81" t="s">
        <v>393</v>
      </c>
      <c r="L53" s="81" t="s">
        <v>393</v>
      </c>
      <c r="M53" s="78" t="s">
        <v>393</v>
      </c>
    </row>
    <row r="54" spans="1:13">
      <c r="A54" s="66"/>
      <c r="B54" s="48"/>
      <c r="C54" s="12"/>
      <c r="D54" s="12"/>
      <c r="E54" s="48"/>
      <c r="F54" s="12"/>
      <c r="G54" s="48"/>
      <c r="H54" s="48"/>
      <c r="I54" s="12"/>
      <c r="J54" s="48"/>
      <c r="K54" s="48"/>
      <c r="L54" s="48"/>
      <c r="M54" s="13"/>
    </row>
    <row r="55" spans="1:13">
      <c r="A55" s="66" t="s">
        <v>486</v>
      </c>
      <c r="B55" s="48" t="s">
        <v>393</v>
      </c>
      <c r="C55" s="12" t="s">
        <v>393</v>
      </c>
      <c r="D55" s="12" t="s">
        <v>393</v>
      </c>
      <c r="E55" s="48" t="s">
        <v>393</v>
      </c>
      <c r="F55" s="12" t="s">
        <v>393</v>
      </c>
      <c r="G55" s="48" t="s">
        <v>393</v>
      </c>
      <c r="H55" s="48" t="s">
        <v>393</v>
      </c>
      <c r="I55" s="12" t="s">
        <v>393</v>
      </c>
      <c r="J55" s="48" t="s">
        <v>393</v>
      </c>
      <c r="K55" s="48" t="s">
        <v>393</v>
      </c>
      <c r="L55" s="48" t="s">
        <v>393</v>
      </c>
      <c r="M55" s="13" t="s">
        <v>393</v>
      </c>
    </row>
    <row r="56" spans="1:13">
      <c r="A56" s="66" t="s">
        <v>487</v>
      </c>
      <c r="B56" s="48" t="s">
        <v>393</v>
      </c>
      <c r="C56" s="12" t="s">
        <v>393</v>
      </c>
      <c r="D56" s="12" t="s">
        <v>393</v>
      </c>
      <c r="E56" s="48" t="s">
        <v>393</v>
      </c>
      <c r="F56" s="12" t="s">
        <v>393</v>
      </c>
      <c r="G56" s="48" t="s">
        <v>393</v>
      </c>
      <c r="H56" s="48" t="s">
        <v>393</v>
      </c>
      <c r="I56" s="12" t="s">
        <v>393</v>
      </c>
      <c r="J56" s="48" t="s">
        <v>393</v>
      </c>
      <c r="K56" s="48" t="s">
        <v>393</v>
      </c>
      <c r="L56" s="48" t="s">
        <v>393</v>
      </c>
      <c r="M56" s="13" t="s">
        <v>393</v>
      </c>
    </row>
    <row r="57" spans="1:13">
      <c r="A57" s="66" t="s">
        <v>488</v>
      </c>
      <c r="B57" s="48" t="s">
        <v>393</v>
      </c>
      <c r="C57" s="12" t="s">
        <v>393</v>
      </c>
      <c r="D57" s="12" t="s">
        <v>393</v>
      </c>
      <c r="E57" s="48" t="s">
        <v>393</v>
      </c>
      <c r="F57" s="12" t="s">
        <v>393</v>
      </c>
      <c r="G57" s="48" t="s">
        <v>393</v>
      </c>
      <c r="H57" s="48" t="s">
        <v>393</v>
      </c>
      <c r="I57" s="12" t="s">
        <v>393</v>
      </c>
      <c r="J57" s="48" t="s">
        <v>393</v>
      </c>
      <c r="K57" s="48" t="s">
        <v>393</v>
      </c>
      <c r="L57" s="48" t="s">
        <v>393</v>
      </c>
      <c r="M57" s="13" t="s">
        <v>393</v>
      </c>
    </row>
    <row r="58" spans="1:13">
      <c r="A58" s="66" t="s">
        <v>489</v>
      </c>
      <c r="B58" s="48" t="s">
        <v>393</v>
      </c>
      <c r="C58" s="12" t="s">
        <v>393</v>
      </c>
      <c r="D58" s="12" t="s">
        <v>393</v>
      </c>
      <c r="E58" s="48" t="s">
        <v>393</v>
      </c>
      <c r="F58" s="12" t="s">
        <v>393</v>
      </c>
      <c r="G58" s="48" t="s">
        <v>393</v>
      </c>
      <c r="H58" s="48" t="s">
        <v>393</v>
      </c>
      <c r="I58" s="12" t="s">
        <v>393</v>
      </c>
      <c r="J58" s="48" t="s">
        <v>393</v>
      </c>
      <c r="K58" s="48" t="s">
        <v>393</v>
      </c>
      <c r="L58" s="48" t="s">
        <v>393</v>
      </c>
      <c r="M58" s="13" t="s">
        <v>393</v>
      </c>
    </row>
    <row r="59" spans="1:13">
      <c r="A59" s="66" t="s">
        <v>490</v>
      </c>
      <c r="B59" s="48" t="s">
        <v>393</v>
      </c>
      <c r="C59" s="12" t="s">
        <v>393</v>
      </c>
      <c r="D59" s="12" t="s">
        <v>393</v>
      </c>
      <c r="E59" s="48" t="s">
        <v>393</v>
      </c>
      <c r="F59" s="12" t="s">
        <v>393</v>
      </c>
      <c r="G59" s="48" t="s">
        <v>393</v>
      </c>
      <c r="H59" s="48" t="s">
        <v>393</v>
      </c>
      <c r="I59" s="12" t="s">
        <v>393</v>
      </c>
      <c r="J59" s="48" t="s">
        <v>393</v>
      </c>
      <c r="K59" s="48" t="s">
        <v>393</v>
      </c>
      <c r="L59" s="48" t="s">
        <v>393</v>
      </c>
      <c r="M59" s="13" t="s">
        <v>393</v>
      </c>
    </row>
    <row r="60" spans="1:13">
      <c r="A60" s="76" t="s">
        <v>565</v>
      </c>
      <c r="B60" s="77" t="s">
        <v>393</v>
      </c>
      <c r="C60" s="77" t="s">
        <v>393</v>
      </c>
      <c r="D60" s="77" t="s">
        <v>393</v>
      </c>
      <c r="E60" s="77" t="s">
        <v>393</v>
      </c>
      <c r="F60" s="77" t="s">
        <v>393</v>
      </c>
      <c r="G60" s="77" t="s">
        <v>393</v>
      </c>
      <c r="H60" s="81" t="s">
        <v>393</v>
      </c>
      <c r="I60" s="81" t="s">
        <v>393</v>
      </c>
      <c r="J60" s="81" t="s">
        <v>393</v>
      </c>
      <c r="K60" s="81" t="s">
        <v>393</v>
      </c>
      <c r="L60" s="81" t="s">
        <v>393</v>
      </c>
      <c r="M60" s="78" t="s">
        <v>393</v>
      </c>
    </row>
    <row r="61" spans="1:13">
      <c r="A61" s="66"/>
      <c r="B61" s="48"/>
      <c r="C61" s="12"/>
      <c r="D61" s="12"/>
      <c r="E61" s="48"/>
      <c r="F61" s="12"/>
      <c r="G61" s="48"/>
      <c r="H61" s="48"/>
      <c r="I61" s="12"/>
      <c r="J61" s="48"/>
      <c r="K61" s="48"/>
      <c r="L61" s="48"/>
      <c r="M61" s="13"/>
    </row>
    <row r="62" spans="1:13">
      <c r="A62" s="66" t="s">
        <v>492</v>
      </c>
      <c r="B62" s="48" t="s">
        <v>393</v>
      </c>
      <c r="C62" s="12">
        <v>556</v>
      </c>
      <c r="D62" s="12">
        <v>556</v>
      </c>
      <c r="E62" s="48" t="s">
        <v>393</v>
      </c>
      <c r="F62" s="12">
        <v>553</v>
      </c>
      <c r="G62" s="48">
        <v>15600</v>
      </c>
      <c r="H62" s="48" t="s">
        <v>393</v>
      </c>
      <c r="I62" s="12">
        <v>4700</v>
      </c>
      <c r="J62" s="48">
        <v>11</v>
      </c>
      <c r="K62" s="48">
        <v>2599</v>
      </c>
      <c r="L62" s="48">
        <v>172</v>
      </c>
      <c r="M62" s="13">
        <v>2771</v>
      </c>
    </row>
    <row r="63" spans="1:13">
      <c r="A63" s="66" t="s">
        <v>493</v>
      </c>
      <c r="B63" s="48" t="s">
        <v>393</v>
      </c>
      <c r="C63" s="12" t="s">
        <v>393</v>
      </c>
      <c r="D63" s="12" t="s">
        <v>393</v>
      </c>
      <c r="E63" s="48" t="s">
        <v>393</v>
      </c>
      <c r="F63" s="12" t="s">
        <v>393</v>
      </c>
      <c r="G63" s="48" t="s">
        <v>393</v>
      </c>
      <c r="H63" s="48" t="s">
        <v>393</v>
      </c>
      <c r="I63" s="12" t="s">
        <v>393</v>
      </c>
      <c r="J63" s="48" t="s">
        <v>393</v>
      </c>
      <c r="K63" s="48" t="s">
        <v>393</v>
      </c>
      <c r="L63" s="48" t="s">
        <v>393</v>
      </c>
      <c r="M63" s="13" t="s">
        <v>393</v>
      </c>
    </row>
    <row r="64" spans="1:13">
      <c r="A64" s="66" t="s">
        <v>494</v>
      </c>
      <c r="B64" s="48" t="s">
        <v>393</v>
      </c>
      <c r="C64" s="12" t="s">
        <v>393</v>
      </c>
      <c r="D64" s="12" t="s">
        <v>393</v>
      </c>
      <c r="E64" s="48" t="s">
        <v>393</v>
      </c>
      <c r="F64" s="12" t="s">
        <v>393</v>
      </c>
      <c r="G64" s="48" t="s">
        <v>393</v>
      </c>
      <c r="H64" s="48" t="s">
        <v>393</v>
      </c>
      <c r="I64" s="12" t="s">
        <v>393</v>
      </c>
      <c r="J64" s="48" t="s">
        <v>393</v>
      </c>
      <c r="K64" s="48" t="s">
        <v>393</v>
      </c>
      <c r="L64" s="48" t="s">
        <v>393</v>
      </c>
      <c r="M64" s="13" t="s">
        <v>393</v>
      </c>
    </row>
    <row r="65" spans="1:13">
      <c r="A65" s="76" t="s">
        <v>495</v>
      </c>
      <c r="B65" s="77" t="s">
        <v>393</v>
      </c>
      <c r="C65" s="77">
        <v>556</v>
      </c>
      <c r="D65" s="77">
        <v>556</v>
      </c>
      <c r="E65" s="77" t="s">
        <v>393</v>
      </c>
      <c r="F65" s="77">
        <v>553</v>
      </c>
      <c r="G65" s="77">
        <v>15600</v>
      </c>
      <c r="H65" s="81" t="s">
        <v>393</v>
      </c>
      <c r="I65" s="81">
        <v>4700</v>
      </c>
      <c r="J65" s="81">
        <v>11</v>
      </c>
      <c r="K65" s="81">
        <v>2599</v>
      </c>
      <c r="L65" s="81">
        <v>172</v>
      </c>
      <c r="M65" s="78">
        <v>2771</v>
      </c>
    </row>
    <row r="66" spans="1:13">
      <c r="A66" s="66"/>
      <c r="B66" s="48"/>
      <c r="C66" s="12"/>
      <c r="D66" s="12"/>
      <c r="E66" s="48"/>
      <c r="F66" s="12"/>
      <c r="G66" s="48"/>
      <c r="H66" s="48"/>
      <c r="I66" s="12"/>
      <c r="J66" s="48"/>
      <c r="K66" s="48"/>
      <c r="L66" s="48"/>
      <c r="M66" s="13"/>
    </row>
    <row r="67" spans="1:13">
      <c r="A67" s="76" t="s">
        <v>496</v>
      </c>
      <c r="B67" s="77" t="s">
        <v>393</v>
      </c>
      <c r="C67" s="77" t="s">
        <v>393</v>
      </c>
      <c r="D67" s="77" t="s">
        <v>393</v>
      </c>
      <c r="E67" s="77" t="s">
        <v>393</v>
      </c>
      <c r="F67" s="77" t="s">
        <v>393</v>
      </c>
      <c r="G67" s="77" t="s">
        <v>393</v>
      </c>
      <c r="H67" s="81" t="s">
        <v>393</v>
      </c>
      <c r="I67" s="81" t="s">
        <v>393</v>
      </c>
      <c r="J67" s="81" t="s">
        <v>393</v>
      </c>
      <c r="K67" s="81" t="s">
        <v>393</v>
      </c>
      <c r="L67" s="81" t="s">
        <v>393</v>
      </c>
      <c r="M67" s="78" t="s">
        <v>393</v>
      </c>
    </row>
    <row r="68" spans="1:13">
      <c r="A68" s="66"/>
      <c r="B68" s="48"/>
      <c r="C68" s="12"/>
      <c r="D68" s="12"/>
      <c r="E68" s="48"/>
      <c r="F68" s="12"/>
      <c r="G68" s="48"/>
      <c r="H68" s="48"/>
      <c r="I68" s="12"/>
      <c r="J68" s="48"/>
      <c r="K68" s="48"/>
      <c r="L68" s="48"/>
      <c r="M68" s="13"/>
    </row>
    <row r="69" spans="1:13">
      <c r="A69" s="66" t="s">
        <v>497</v>
      </c>
      <c r="B69" s="48" t="s">
        <v>393</v>
      </c>
      <c r="C69" s="12" t="s">
        <v>393</v>
      </c>
      <c r="D69" s="12" t="s">
        <v>393</v>
      </c>
      <c r="E69" s="48" t="s">
        <v>393</v>
      </c>
      <c r="F69" s="12" t="s">
        <v>393</v>
      </c>
      <c r="G69" s="48" t="s">
        <v>393</v>
      </c>
      <c r="H69" s="48" t="s">
        <v>393</v>
      </c>
      <c r="I69" s="12" t="s">
        <v>393</v>
      </c>
      <c r="J69" s="48" t="s">
        <v>393</v>
      </c>
      <c r="K69" s="48" t="s">
        <v>393</v>
      </c>
      <c r="L69" s="48" t="s">
        <v>393</v>
      </c>
      <c r="M69" s="13" t="s">
        <v>393</v>
      </c>
    </row>
    <row r="70" spans="1:13">
      <c r="A70" s="66" t="s">
        <v>498</v>
      </c>
      <c r="B70" s="48" t="s">
        <v>393</v>
      </c>
      <c r="C70" s="12" t="s">
        <v>393</v>
      </c>
      <c r="D70" s="12" t="s">
        <v>393</v>
      </c>
      <c r="E70" s="48" t="s">
        <v>393</v>
      </c>
      <c r="F70" s="12" t="s">
        <v>393</v>
      </c>
      <c r="G70" s="48" t="s">
        <v>393</v>
      </c>
      <c r="H70" s="48" t="s">
        <v>393</v>
      </c>
      <c r="I70" s="12" t="s">
        <v>393</v>
      </c>
      <c r="J70" s="48" t="s">
        <v>393</v>
      </c>
      <c r="K70" s="48" t="s">
        <v>393</v>
      </c>
      <c r="L70" s="48" t="s">
        <v>393</v>
      </c>
      <c r="M70" s="13" t="s">
        <v>393</v>
      </c>
    </row>
    <row r="71" spans="1:13">
      <c r="A71" s="76" t="s">
        <v>499</v>
      </c>
      <c r="B71" s="77" t="s">
        <v>393</v>
      </c>
      <c r="C71" s="77" t="s">
        <v>393</v>
      </c>
      <c r="D71" s="77" t="s">
        <v>393</v>
      </c>
      <c r="E71" s="77" t="s">
        <v>393</v>
      </c>
      <c r="F71" s="77" t="s">
        <v>393</v>
      </c>
      <c r="G71" s="77" t="s">
        <v>393</v>
      </c>
      <c r="H71" s="81" t="s">
        <v>393</v>
      </c>
      <c r="I71" s="81" t="s">
        <v>393</v>
      </c>
      <c r="J71" s="81" t="s">
        <v>393</v>
      </c>
      <c r="K71" s="81" t="s">
        <v>393</v>
      </c>
      <c r="L71" s="81" t="s">
        <v>393</v>
      </c>
      <c r="M71" s="78" t="s">
        <v>393</v>
      </c>
    </row>
    <row r="72" spans="1:13">
      <c r="A72" s="66"/>
      <c r="B72" s="48"/>
      <c r="C72" s="12"/>
      <c r="D72" s="12"/>
      <c r="E72" s="48"/>
      <c r="F72" s="12"/>
      <c r="G72" s="48"/>
      <c r="H72" s="48"/>
      <c r="I72" s="12"/>
      <c r="J72" s="48"/>
      <c r="K72" s="48"/>
      <c r="L72" s="48"/>
      <c r="M72" s="13"/>
    </row>
    <row r="73" spans="1:13">
      <c r="A73" s="66" t="s">
        <v>500</v>
      </c>
      <c r="B73" s="48" t="s">
        <v>393</v>
      </c>
      <c r="C73" s="12" t="s">
        <v>393</v>
      </c>
      <c r="D73" s="12" t="s">
        <v>393</v>
      </c>
      <c r="E73" s="48" t="s">
        <v>393</v>
      </c>
      <c r="F73" s="12" t="s">
        <v>393</v>
      </c>
      <c r="G73" s="48" t="s">
        <v>393</v>
      </c>
      <c r="H73" s="48" t="s">
        <v>393</v>
      </c>
      <c r="I73" s="12" t="s">
        <v>393</v>
      </c>
      <c r="J73" s="48" t="s">
        <v>393</v>
      </c>
      <c r="K73" s="48" t="s">
        <v>393</v>
      </c>
      <c r="L73" s="48" t="s">
        <v>393</v>
      </c>
      <c r="M73" s="13" t="s">
        <v>393</v>
      </c>
    </row>
    <row r="74" spans="1:13">
      <c r="A74" s="66" t="s">
        <v>501</v>
      </c>
      <c r="B74" s="48" t="s">
        <v>393</v>
      </c>
      <c r="C74" s="12" t="s">
        <v>393</v>
      </c>
      <c r="D74" s="12" t="s">
        <v>393</v>
      </c>
      <c r="E74" s="48" t="s">
        <v>393</v>
      </c>
      <c r="F74" s="12" t="s">
        <v>393</v>
      </c>
      <c r="G74" s="48" t="s">
        <v>393</v>
      </c>
      <c r="H74" s="48" t="s">
        <v>393</v>
      </c>
      <c r="I74" s="12" t="s">
        <v>393</v>
      </c>
      <c r="J74" s="48" t="s">
        <v>393</v>
      </c>
      <c r="K74" s="48" t="s">
        <v>393</v>
      </c>
      <c r="L74" s="48" t="s">
        <v>393</v>
      </c>
      <c r="M74" s="13" t="s">
        <v>393</v>
      </c>
    </row>
    <row r="75" spans="1:13">
      <c r="A75" s="66" t="s">
        <v>502</v>
      </c>
      <c r="B75" s="48">
        <v>1</v>
      </c>
      <c r="C75" s="12">
        <v>8</v>
      </c>
      <c r="D75" s="12">
        <v>9</v>
      </c>
      <c r="E75" s="48" t="s">
        <v>393</v>
      </c>
      <c r="F75" s="12" t="s">
        <v>393</v>
      </c>
      <c r="G75" s="48" t="s">
        <v>393</v>
      </c>
      <c r="H75" s="48" t="s">
        <v>393</v>
      </c>
      <c r="I75" s="12" t="s">
        <v>393</v>
      </c>
      <c r="J75" s="48" t="s">
        <v>393</v>
      </c>
      <c r="K75" s="48" t="s">
        <v>393</v>
      </c>
      <c r="L75" s="48" t="s">
        <v>393</v>
      </c>
      <c r="M75" s="13" t="s">
        <v>393</v>
      </c>
    </row>
    <row r="76" spans="1:13">
      <c r="A76" s="66" t="s">
        <v>503</v>
      </c>
      <c r="B76" s="48" t="s">
        <v>393</v>
      </c>
      <c r="C76" s="12" t="s">
        <v>393</v>
      </c>
      <c r="D76" s="12" t="s">
        <v>393</v>
      </c>
      <c r="E76" s="48" t="s">
        <v>393</v>
      </c>
      <c r="F76" s="12" t="s">
        <v>393</v>
      </c>
      <c r="G76" s="48">
        <v>10</v>
      </c>
      <c r="H76" s="48" t="s">
        <v>393</v>
      </c>
      <c r="I76" s="12" t="s">
        <v>393</v>
      </c>
      <c r="J76" s="48">
        <v>29</v>
      </c>
      <c r="K76" s="48" t="s">
        <v>393</v>
      </c>
      <c r="L76" s="48" t="s">
        <v>393</v>
      </c>
      <c r="M76" s="13" t="s">
        <v>393</v>
      </c>
    </row>
    <row r="77" spans="1:13">
      <c r="A77" s="66" t="s">
        <v>504</v>
      </c>
      <c r="B77" s="48" t="s">
        <v>393</v>
      </c>
      <c r="C77" s="12" t="s">
        <v>393</v>
      </c>
      <c r="D77" s="12" t="s">
        <v>393</v>
      </c>
      <c r="E77" s="48" t="s">
        <v>393</v>
      </c>
      <c r="F77" s="12" t="s">
        <v>393</v>
      </c>
      <c r="G77" s="48" t="s">
        <v>393</v>
      </c>
      <c r="H77" s="48" t="s">
        <v>393</v>
      </c>
      <c r="I77" s="12" t="s">
        <v>393</v>
      </c>
      <c r="J77" s="48" t="s">
        <v>393</v>
      </c>
      <c r="K77" s="48" t="s">
        <v>393</v>
      </c>
      <c r="L77" s="48" t="s">
        <v>393</v>
      </c>
      <c r="M77" s="13" t="s">
        <v>393</v>
      </c>
    </row>
    <row r="78" spans="1:13">
      <c r="A78" s="66" t="s">
        <v>505</v>
      </c>
      <c r="B78" s="48" t="s">
        <v>393</v>
      </c>
      <c r="C78" s="12" t="s">
        <v>393</v>
      </c>
      <c r="D78" s="12" t="s">
        <v>393</v>
      </c>
      <c r="E78" s="48" t="s">
        <v>393</v>
      </c>
      <c r="F78" s="12" t="s">
        <v>393</v>
      </c>
      <c r="G78" s="48" t="s">
        <v>393</v>
      </c>
      <c r="H78" s="48" t="s">
        <v>393</v>
      </c>
      <c r="I78" s="12" t="s">
        <v>393</v>
      </c>
      <c r="J78" s="48" t="s">
        <v>393</v>
      </c>
      <c r="K78" s="48" t="s">
        <v>393</v>
      </c>
      <c r="L78" s="48" t="s">
        <v>393</v>
      </c>
      <c r="M78" s="13" t="s">
        <v>393</v>
      </c>
    </row>
    <row r="79" spans="1:13">
      <c r="A79" s="66" t="s">
        <v>506</v>
      </c>
      <c r="B79" s="48" t="s">
        <v>393</v>
      </c>
      <c r="C79" s="12" t="s">
        <v>393</v>
      </c>
      <c r="D79" s="12" t="s">
        <v>393</v>
      </c>
      <c r="E79" s="48" t="s">
        <v>393</v>
      </c>
      <c r="F79" s="12" t="s">
        <v>393</v>
      </c>
      <c r="G79" s="48" t="s">
        <v>393</v>
      </c>
      <c r="H79" s="48" t="s">
        <v>393</v>
      </c>
      <c r="I79" s="12" t="s">
        <v>393</v>
      </c>
      <c r="J79" s="48" t="s">
        <v>393</v>
      </c>
      <c r="K79" s="48" t="s">
        <v>393</v>
      </c>
      <c r="L79" s="48" t="s">
        <v>393</v>
      </c>
      <c r="M79" s="13" t="s">
        <v>393</v>
      </c>
    </row>
    <row r="80" spans="1:13">
      <c r="A80" s="66" t="s">
        <v>507</v>
      </c>
      <c r="B80" s="48" t="s">
        <v>393</v>
      </c>
      <c r="C80" s="12" t="s">
        <v>393</v>
      </c>
      <c r="D80" s="12" t="s">
        <v>393</v>
      </c>
      <c r="E80" s="48" t="s">
        <v>393</v>
      </c>
      <c r="F80" s="12" t="s">
        <v>393</v>
      </c>
      <c r="G80" s="48" t="s">
        <v>393</v>
      </c>
      <c r="H80" s="48" t="s">
        <v>393</v>
      </c>
      <c r="I80" s="12" t="s">
        <v>393</v>
      </c>
      <c r="J80" s="48" t="s">
        <v>393</v>
      </c>
      <c r="K80" s="48" t="s">
        <v>393</v>
      </c>
      <c r="L80" s="48" t="s">
        <v>393</v>
      </c>
      <c r="M80" s="13" t="s">
        <v>393</v>
      </c>
    </row>
    <row r="81" spans="1:13">
      <c r="A81" s="76" t="s">
        <v>508</v>
      </c>
      <c r="B81" s="77">
        <v>1</v>
      </c>
      <c r="C81" s="77">
        <v>8</v>
      </c>
      <c r="D81" s="77">
        <v>9</v>
      </c>
      <c r="E81" s="77" t="s">
        <v>393</v>
      </c>
      <c r="F81" s="77" t="s">
        <v>393</v>
      </c>
      <c r="G81" s="77">
        <v>10</v>
      </c>
      <c r="H81" s="81" t="s">
        <v>393</v>
      </c>
      <c r="I81" s="81" t="s">
        <v>393</v>
      </c>
      <c r="J81" s="81">
        <v>29</v>
      </c>
      <c r="K81" s="81" t="s">
        <v>393</v>
      </c>
      <c r="L81" s="81" t="s">
        <v>393</v>
      </c>
      <c r="M81" s="78" t="s">
        <v>393</v>
      </c>
    </row>
    <row r="82" spans="1:13">
      <c r="A82" s="66"/>
      <c r="B82" s="48"/>
      <c r="C82" s="12"/>
      <c r="D82" s="12"/>
      <c r="E82" s="48"/>
      <c r="F82" s="12"/>
      <c r="G82" s="48"/>
      <c r="H82" s="48"/>
      <c r="I82" s="12"/>
      <c r="J82" s="48"/>
      <c r="K82" s="48"/>
      <c r="L82" s="48"/>
      <c r="M82" s="13"/>
    </row>
    <row r="83" spans="1:13">
      <c r="A83" s="66" t="s">
        <v>509</v>
      </c>
      <c r="B83" s="48" t="s">
        <v>393</v>
      </c>
      <c r="C83" s="12" t="s">
        <v>393</v>
      </c>
      <c r="D83" s="12" t="s">
        <v>393</v>
      </c>
      <c r="E83" s="48" t="s">
        <v>393</v>
      </c>
      <c r="F83" s="12" t="s">
        <v>393</v>
      </c>
      <c r="G83" s="48">
        <v>5100</v>
      </c>
      <c r="H83" s="48" t="s">
        <v>393</v>
      </c>
      <c r="I83" s="12" t="s">
        <v>393</v>
      </c>
      <c r="J83" s="48">
        <v>2</v>
      </c>
      <c r="K83" s="48" t="s">
        <v>393</v>
      </c>
      <c r="L83" s="48">
        <v>10</v>
      </c>
      <c r="M83" s="13">
        <v>10</v>
      </c>
    </row>
    <row r="84" spans="1:13">
      <c r="A84" s="66" t="s">
        <v>510</v>
      </c>
      <c r="B84" s="48" t="s">
        <v>393</v>
      </c>
      <c r="C84" s="12" t="s">
        <v>393</v>
      </c>
      <c r="D84" s="12" t="s">
        <v>393</v>
      </c>
      <c r="E84" s="48" t="s">
        <v>393</v>
      </c>
      <c r="F84" s="12" t="s">
        <v>393</v>
      </c>
      <c r="G84" s="48" t="s">
        <v>393</v>
      </c>
      <c r="H84" s="48" t="s">
        <v>393</v>
      </c>
      <c r="I84" s="12" t="s">
        <v>393</v>
      </c>
      <c r="J84" s="48" t="s">
        <v>393</v>
      </c>
      <c r="K84" s="48" t="s">
        <v>393</v>
      </c>
      <c r="L84" s="48" t="s">
        <v>393</v>
      </c>
      <c r="M84" s="13" t="s">
        <v>393</v>
      </c>
    </row>
    <row r="85" spans="1:13">
      <c r="A85" s="76" t="s">
        <v>511</v>
      </c>
      <c r="B85" s="77" t="s">
        <v>393</v>
      </c>
      <c r="C85" s="77" t="s">
        <v>393</v>
      </c>
      <c r="D85" s="77" t="s">
        <v>393</v>
      </c>
      <c r="E85" s="77" t="s">
        <v>393</v>
      </c>
      <c r="F85" s="77" t="s">
        <v>393</v>
      </c>
      <c r="G85" s="77">
        <v>5100</v>
      </c>
      <c r="H85" s="81" t="s">
        <v>393</v>
      </c>
      <c r="I85" s="81" t="s">
        <v>393</v>
      </c>
      <c r="J85" s="81">
        <v>2</v>
      </c>
      <c r="K85" s="81" t="s">
        <v>393</v>
      </c>
      <c r="L85" s="81">
        <v>10</v>
      </c>
      <c r="M85" s="78">
        <v>10</v>
      </c>
    </row>
    <row r="86" spans="1:13">
      <c r="A86" s="66"/>
      <c r="B86" s="48"/>
      <c r="C86" s="12"/>
      <c r="D86" s="12"/>
      <c r="E86" s="48"/>
      <c r="F86" s="12"/>
      <c r="G86" s="48"/>
      <c r="H86" s="48"/>
      <c r="I86" s="12"/>
      <c r="J86" s="48"/>
      <c r="K86" s="48"/>
      <c r="L86" s="48"/>
      <c r="M86" s="13"/>
    </row>
    <row r="87" spans="1:13" ht="13.5" thickBot="1">
      <c r="A87" s="69" t="s">
        <v>512</v>
      </c>
      <c r="B87" s="55">
        <v>1</v>
      </c>
      <c r="C87" s="55">
        <v>564</v>
      </c>
      <c r="D87" s="55">
        <v>565</v>
      </c>
      <c r="E87" s="55" t="s">
        <v>393</v>
      </c>
      <c r="F87" s="55">
        <v>553</v>
      </c>
      <c r="G87" s="55">
        <v>20711</v>
      </c>
      <c r="H87" s="205" t="s">
        <v>393</v>
      </c>
      <c r="I87" s="205">
        <v>4700</v>
      </c>
      <c r="J87" s="205">
        <v>9</v>
      </c>
      <c r="K87" s="205">
        <v>2599</v>
      </c>
      <c r="L87" s="205">
        <v>182</v>
      </c>
      <c r="M87" s="56">
        <v>2781</v>
      </c>
    </row>
  </sheetData>
  <mergeCells count="13">
    <mergeCell ref="A1:M1"/>
    <mergeCell ref="A4:M4"/>
    <mergeCell ref="A3:M3"/>
    <mergeCell ref="B6:F6"/>
    <mergeCell ref="K6:M6"/>
    <mergeCell ref="M7:M9"/>
    <mergeCell ref="B7:F7"/>
    <mergeCell ref="H7:I7"/>
    <mergeCell ref="E8:F8"/>
    <mergeCell ref="H8:I8"/>
    <mergeCell ref="G6:G9"/>
    <mergeCell ref="K7:K9"/>
    <mergeCell ref="L7:L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>
  <sheetPr codeName="Hoja300">
    <pageSetUpPr fitToPage="1"/>
  </sheetPr>
  <dimension ref="A1:Q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6" width="11.85546875" style="240" bestFit="1" customWidth="1"/>
    <col min="7" max="9" width="13.7109375" style="240" customWidth="1"/>
    <col min="10" max="13" width="14.28515625" style="240" customWidth="1"/>
    <col min="14" max="16384" width="11.42578125" style="240"/>
  </cols>
  <sheetData>
    <row r="1" spans="1:17" s="90" customFormat="1" ht="18">
      <c r="A1" s="1552" t="s">
        <v>1256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9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5">
      <c r="A4" s="1545" t="s">
        <v>1451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7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739" customFormat="1" ht="21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7" s="739" customFormat="1" ht="21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7" s="739" customFormat="1" ht="21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7" s="739" customFormat="1" ht="21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7">
      <c r="A10" s="75" t="s">
        <v>452</v>
      </c>
      <c r="B10" s="224" t="s">
        <v>393</v>
      </c>
      <c r="C10" s="224" t="s">
        <v>393</v>
      </c>
      <c r="D10" s="126" t="s">
        <v>393</v>
      </c>
      <c r="E10" s="224" t="s">
        <v>393</v>
      </c>
      <c r="F10" s="224" t="s">
        <v>393</v>
      </c>
      <c r="G10" s="126" t="s">
        <v>393</v>
      </c>
      <c r="H10" s="224" t="s">
        <v>393</v>
      </c>
      <c r="I10" s="224" t="s">
        <v>393</v>
      </c>
      <c r="J10" s="224" t="s">
        <v>393</v>
      </c>
      <c r="K10" s="224" t="s">
        <v>393</v>
      </c>
      <c r="L10" s="224" t="s">
        <v>393</v>
      </c>
      <c r="M10" s="241" t="s">
        <v>393</v>
      </c>
    </row>
    <row r="11" spans="1:17">
      <c r="A11" s="66" t="s">
        <v>453</v>
      </c>
      <c r="B11" s="83" t="s">
        <v>393</v>
      </c>
      <c r="C11" s="83" t="s">
        <v>393</v>
      </c>
      <c r="D11" s="12" t="s">
        <v>393</v>
      </c>
      <c r="E11" s="83" t="s">
        <v>393</v>
      </c>
      <c r="F11" s="83" t="s">
        <v>393</v>
      </c>
      <c r="G11" s="12" t="s">
        <v>393</v>
      </c>
      <c r="H11" s="83" t="s">
        <v>393</v>
      </c>
      <c r="I11" s="83" t="s">
        <v>393</v>
      </c>
      <c r="J11" s="83" t="s">
        <v>393</v>
      </c>
      <c r="K11" s="83" t="s">
        <v>393</v>
      </c>
      <c r="L11" s="83" t="s">
        <v>393</v>
      </c>
      <c r="M11" s="13" t="s">
        <v>393</v>
      </c>
    </row>
    <row r="12" spans="1:17">
      <c r="A12" s="66" t="s">
        <v>454</v>
      </c>
      <c r="B12" s="83" t="s">
        <v>393</v>
      </c>
      <c r="C12" s="83" t="s">
        <v>393</v>
      </c>
      <c r="D12" s="12" t="s">
        <v>393</v>
      </c>
      <c r="E12" s="83" t="s">
        <v>393</v>
      </c>
      <c r="F12" s="83" t="s">
        <v>393</v>
      </c>
      <c r="G12" s="12" t="s">
        <v>393</v>
      </c>
      <c r="H12" s="83" t="s">
        <v>393</v>
      </c>
      <c r="I12" s="83" t="s">
        <v>393</v>
      </c>
      <c r="J12" s="83" t="s">
        <v>393</v>
      </c>
      <c r="K12" s="83" t="s">
        <v>393</v>
      </c>
      <c r="L12" s="83" t="s">
        <v>393</v>
      </c>
      <c r="M12" s="13" t="s">
        <v>393</v>
      </c>
    </row>
    <row r="13" spans="1:17">
      <c r="A13" s="66" t="s">
        <v>455</v>
      </c>
      <c r="B13" s="83" t="s">
        <v>393</v>
      </c>
      <c r="C13" s="83" t="s">
        <v>393</v>
      </c>
      <c r="D13" s="12" t="s">
        <v>393</v>
      </c>
      <c r="E13" s="83" t="s">
        <v>393</v>
      </c>
      <c r="F13" s="83" t="s">
        <v>393</v>
      </c>
      <c r="G13" s="12" t="s">
        <v>393</v>
      </c>
      <c r="H13" s="83" t="s">
        <v>393</v>
      </c>
      <c r="I13" s="83" t="s">
        <v>393</v>
      </c>
      <c r="J13" s="83" t="s">
        <v>393</v>
      </c>
      <c r="K13" s="83" t="s">
        <v>393</v>
      </c>
      <c r="L13" s="83" t="s">
        <v>393</v>
      </c>
      <c r="M13" s="13" t="s">
        <v>393</v>
      </c>
    </row>
    <row r="14" spans="1:17">
      <c r="A14" s="76" t="s">
        <v>456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81" t="s">
        <v>393</v>
      </c>
      <c r="I14" s="81" t="s">
        <v>393</v>
      </c>
      <c r="J14" s="81" t="s">
        <v>393</v>
      </c>
      <c r="K14" s="81" t="s">
        <v>393</v>
      </c>
      <c r="L14" s="81" t="s">
        <v>393</v>
      </c>
      <c r="M14" s="78" t="s">
        <v>393</v>
      </c>
    </row>
    <row r="15" spans="1:17">
      <c r="A15" s="68"/>
      <c r="B15" s="73"/>
      <c r="C15" s="73"/>
      <c r="D15" s="73"/>
      <c r="E15" s="73"/>
      <c r="F15" s="73"/>
      <c r="G15" s="73"/>
      <c r="H15" s="79"/>
      <c r="I15" s="79"/>
      <c r="J15" s="79"/>
      <c r="K15" s="79"/>
      <c r="L15" s="79"/>
      <c r="M15" s="74"/>
    </row>
    <row r="16" spans="1:17">
      <c r="A16" s="76" t="s">
        <v>457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81" t="s">
        <v>393</v>
      </c>
      <c r="I16" s="81" t="s">
        <v>393</v>
      </c>
      <c r="J16" s="81" t="s">
        <v>393</v>
      </c>
      <c r="K16" s="81" t="s">
        <v>393</v>
      </c>
      <c r="L16" s="81" t="s">
        <v>393</v>
      </c>
      <c r="M16" s="78" t="s">
        <v>393</v>
      </c>
    </row>
    <row r="17" spans="1:13">
      <c r="A17" s="66"/>
      <c r="B17" s="48"/>
      <c r="C17" s="48"/>
      <c r="D17" s="48"/>
      <c r="E17" s="48"/>
      <c r="F17" s="48"/>
      <c r="G17" s="48"/>
      <c r="H17" s="12"/>
      <c r="I17" s="12"/>
      <c r="J17" s="12"/>
      <c r="K17" s="12"/>
      <c r="L17" s="12"/>
      <c r="M17" s="49"/>
    </row>
    <row r="18" spans="1:13">
      <c r="A18" s="76" t="s">
        <v>458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 t="s">
        <v>393</v>
      </c>
      <c r="H18" s="81" t="s">
        <v>393</v>
      </c>
      <c r="I18" s="81" t="s">
        <v>393</v>
      </c>
      <c r="J18" s="81" t="s">
        <v>393</v>
      </c>
      <c r="K18" s="81" t="s">
        <v>393</v>
      </c>
      <c r="L18" s="81" t="s">
        <v>393</v>
      </c>
      <c r="M18" s="78" t="s">
        <v>393</v>
      </c>
    </row>
    <row r="19" spans="1:13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</row>
    <row r="20" spans="1:13">
      <c r="A20" s="66" t="s">
        <v>537</v>
      </c>
      <c r="B20" s="12" t="s">
        <v>393</v>
      </c>
      <c r="C20" s="12" t="s">
        <v>393</v>
      </c>
      <c r="D20" s="12" t="s">
        <v>393</v>
      </c>
      <c r="E20" s="12" t="s">
        <v>393</v>
      </c>
      <c r="F20" s="12" t="s">
        <v>393</v>
      </c>
      <c r="G20" s="12" t="s">
        <v>393</v>
      </c>
      <c r="H20" s="12" t="s">
        <v>393</v>
      </c>
      <c r="I20" s="12" t="s">
        <v>393</v>
      </c>
      <c r="J20" s="12" t="s">
        <v>393</v>
      </c>
      <c r="K20" s="12" t="s">
        <v>393</v>
      </c>
      <c r="L20" s="12" t="s">
        <v>393</v>
      </c>
      <c r="M20" s="13" t="s">
        <v>393</v>
      </c>
    </row>
    <row r="21" spans="1:13">
      <c r="A21" s="66" t="s">
        <v>460</v>
      </c>
      <c r="B21" s="48" t="s">
        <v>393</v>
      </c>
      <c r="C21" s="12" t="s">
        <v>393</v>
      </c>
      <c r="D21" s="12" t="s">
        <v>393</v>
      </c>
      <c r="E21" s="48" t="s">
        <v>393</v>
      </c>
      <c r="F21" s="12" t="s">
        <v>393</v>
      </c>
      <c r="G21" s="12" t="s">
        <v>393</v>
      </c>
      <c r="H21" s="48" t="s">
        <v>393</v>
      </c>
      <c r="I21" s="12" t="s">
        <v>393</v>
      </c>
      <c r="J21" s="12" t="s">
        <v>393</v>
      </c>
      <c r="K21" s="12" t="s">
        <v>393</v>
      </c>
      <c r="L21" s="12" t="s">
        <v>393</v>
      </c>
      <c r="M21" s="13" t="s">
        <v>393</v>
      </c>
    </row>
    <row r="22" spans="1:13">
      <c r="A22" s="66" t="s">
        <v>461</v>
      </c>
      <c r="B22" s="12" t="s">
        <v>393</v>
      </c>
      <c r="C22" s="12" t="s">
        <v>393</v>
      </c>
      <c r="D22" s="12" t="s">
        <v>393</v>
      </c>
      <c r="E22" s="12" t="s">
        <v>393</v>
      </c>
      <c r="F22" s="12" t="s">
        <v>393</v>
      </c>
      <c r="G22" s="12" t="s">
        <v>393</v>
      </c>
      <c r="H22" s="12" t="s">
        <v>393</v>
      </c>
      <c r="I22" s="12" t="s">
        <v>393</v>
      </c>
      <c r="J22" s="12" t="s">
        <v>393</v>
      </c>
      <c r="K22" s="12" t="s">
        <v>393</v>
      </c>
      <c r="L22" s="12" t="s">
        <v>393</v>
      </c>
      <c r="M22" s="13" t="s">
        <v>393</v>
      </c>
    </row>
    <row r="23" spans="1:13">
      <c r="A23" s="76" t="s">
        <v>462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 t="s">
        <v>393</v>
      </c>
      <c r="H23" s="81" t="s">
        <v>393</v>
      </c>
      <c r="I23" s="81" t="s">
        <v>393</v>
      </c>
      <c r="J23" s="81" t="s">
        <v>393</v>
      </c>
      <c r="K23" s="81" t="s">
        <v>393</v>
      </c>
      <c r="L23" s="81" t="s">
        <v>393</v>
      </c>
      <c r="M23" s="78" t="s">
        <v>393</v>
      </c>
    </row>
    <row r="24" spans="1:13">
      <c r="A24" s="66"/>
      <c r="B24" s="48"/>
      <c r="C24" s="12"/>
      <c r="D24" s="12"/>
      <c r="E24" s="48"/>
      <c r="F24" s="12"/>
      <c r="G24" s="12"/>
      <c r="H24" s="48"/>
      <c r="I24" s="12"/>
      <c r="J24" s="12"/>
      <c r="K24" s="12"/>
      <c r="L24" s="12"/>
      <c r="M24" s="13"/>
    </row>
    <row r="25" spans="1:13">
      <c r="A25" s="76" t="s">
        <v>463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 t="s">
        <v>393</v>
      </c>
      <c r="H25" s="81" t="s">
        <v>393</v>
      </c>
      <c r="I25" s="81" t="s">
        <v>393</v>
      </c>
      <c r="J25" s="81" t="s">
        <v>393</v>
      </c>
      <c r="K25" s="81" t="s">
        <v>393</v>
      </c>
      <c r="L25" s="81" t="s">
        <v>393</v>
      </c>
      <c r="M25" s="78" t="s">
        <v>393</v>
      </c>
    </row>
    <row r="26" spans="1:13">
      <c r="A26" s="66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3"/>
    </row>
    <row r="27" spans="1:13">
      <c r="A27" s="76" t="s">
        <v>464</v>
      </c>
      <c r="B27" s="77" t="s">
        <v>393</v>
      </c>
      <c r="C27" s="77" t="s">
        <v>393</v>
      </c>
      <c r="D27" s="77" t="s">
        <v>393</v>
      </c>
      <c r="E27" s="77" t="s">
        <v>393</v>
      </c>
      <c r="F27" s="77" t="s">
        <v>393</v>
      </c>
      <c r="G27" s="77" t="s">
        <v>393</v>
      </c>
      <c r="H27" s="81" t="s">
        <v>393</v>
      </c>
      <c r="I27" s="81" t="s">
        <v>393</v>
      </c>
      <c r="J27" s="81" t="s">
        <v>393</v>
      </c>
      <c r="K27" s="81" t="s">
        <v>393</v>
      </c>
      <c r="L27" s="81" t="s">
        <v>393</v>
      </c>
      <c r="M27" s="78" t="s">
        <v>393</v>
      </c>
    </row>
    <row r="28" spans="1:13">
      <c r="A28" s="66"/>
      <c r="B28" s="48"/>
      <c r="C28" s="48"/>
      <c r="D28" s="48"/>
      <c r="E28" s="48"/>
      <c r="F28" s="48"/>
      <c r="G28" s="48"/>
      <c r="H28" s="12"/>
      <c r="I28" s="12"/>
      <c r="J28" s="12"/>
      <c r="K28" s="12"/>
      <c r="L28" s="12"/>
      <c r="M28" s="49"/>
    </row>
    <row r="29" spans="1:13">
      <c r="A29" s="66" t="s">
        <v>465</v>
      </c>
      <c r="B29" s="12" t="s">
        <v>393</v>
      </c>
      <c r="C29" s="12" t="s">
        <v>393</v>
      </c>
      <c r="D29" s="12" t="s">
        <v>393</v>
      </c>
      <c r="E29" s="12" t="s">
        <v>393</v>
      </c>
      <c r="F29" s="12" t="s">
        <v>393</v>
      </c>
      <c r="G29" s="12" t="s">
        <v>393</v>
      </c>
      <c r="H29" s="12" t="s">
        <v>393</v>
      </c>
      <c r="I29" s="12" t="s">
        <v>393</v>
      </c>
      <c r="J29" s="12" t="s">
        <v>393</v>
      </c>
      <c r="K29" s="12" t="s">
        <v>393</v>
      </c>
      <c r="L29" s="12" t="s">
        <v>393</v>
      </c>
      <c r="M29" s="13" t="s">
        <v>393</v>
      </c>
    </row>
    <row r="30" spans="1:13">
      <c r="A30" s="66" t="s">
        <v>466</v>
      </c>
      <c r="B30" s="12" t="s">
        <v>393</v>
      </c>
      <c r="C30" s="12" t="s">
        <v>393</v>
      </c>
      <c r="D30" s="12" t="s">
        <v>393</v>
      </c>
      <c r="E30" s="12" t="s">
        <v>393</v>
      </c>
      <c r="F30" s="12" t="s">
        <v>393</v>
      </c>
      <c r="G30" s="12" t="s">
        <v>393</v>
      </c>
      <c r="H30" s="12" t="s">
        <v>393</v>
      </c>
      <c r="I30" s="12" t="s">
        <v>393</v>
      </c>
      <c r="J30" s="12" t="s">
        <v>393</v>
      </c>
      <c r="K30" s="12" t="s">
        <v>393</v>
      </c>
      <c r="L30" s="12" t="s">
        <v>393</v>
      </c>
      <c r="M30" s="13" t="s">
        <v>393</v>
      </c>
    </row>
    <row r="31" spans="1:13">
      <c r="A31" s="66" t="s">
        <v>467</v>
      </c>
      <c r="B31" s="12" t="s">
        <v>393</v>
      </c>
      <c r="C31" s="12" t="s">
        <v>393</v>
      </c>
      <c r="D31" s="12" t="s">
        <v>393</v>
      </c>
      <c r="E31" s="12" t="s">
        <v>393</v>
      </c>
      <c r="F31" s="12" t="s">
        <v>393</v>
      </c>
      <c r="G31" s="12" t="s">
        <v>393</v>
      </c>
      <c r="H31" s="12" t="s">
        <v>393</v>
      </c>
      <c r="I31" s="12" t="s">
        <v>393</v>
      </c>
      <c r="J31" s="12" t="s">
        <v>393</v>
      </c>
      <c r="K31" s="12" t="s">
        <v>393</v>
      </c>
      <c r="L31" s="12" t="s">
        <v>393</v>
      </c>
      <c r="M31" s="13" t="s">
        <v>393</v>
      </c>
    </row>
    <row r="32" spans="1:13">
      <c r="A32" s="76" t="s">
        <v>468</v>
      </c>
      <c r="B32" s="77" t="s">
        <v>393</v>
      </c>
      <c r="C32" s="77" t="s">
        <v>393</v>
      </c>
      <c r="D32" s="77" t="s">
        <v>393</v>
      </c>
      <c r="E32" s="77" t="s">
        <v>393</v>
      </c>
      <c r="F32" s="77" t="s">
        <v>393</v>
      </c>
      <c r="G32" s="77" t="s">
        <v>393</v>
      </c>
      <c r="H32" s="81" t="s">
        <v>393</v>
      </c>
      <c r="I32" s="81" t="s">
        <v>393</v>
      </c>
      <c r="J32" s="81" t="s">
        <v>393</v>
      </c>
      <c r="K32" s="81" t="s">
        <v>393</v>
      </c>
      <c r="L32" s="81" t="s">
        <v>393</v>
      </c>
      <c r="M32" s="78" t="s">
        <v>393</v>
      </c>
    </row>
    <row r="33" spans="1:13">
      <c r="A33" s="66"/>
      <c r="B33" s="48"/>
      <c r="C33" s="48"/>
      <c r="D33" s="48"/>
      <c r="E33" s="48"/>
      <c r="F33" s="48"/>
      <c r="G33" s="48"/>
      <c r="H33" s="12"/>
      <c r="I33" s="12"/>
      <c r="J33" s="12"/>
      <c r="K33" s="12"/>
      <c r="L33" s="12"/>
      <c r="M33" s="49"/>
    </row>
    <row r="34" spans="1:13">
      <c r="A34" s="66" t="s">
        <v>469</v>
      </c>
      <c r="B34" s="83" t="s">
        <v>393</v>
      </c>
      <c r="C34" s="83" t="s">
        <v>393</v>
      </c>
      <c r="D34" s="12" t="s">
        <v>393</v>
      </c>
      <c r="E34" s="83" t="s">
        <v>393</v>
      </c>
      <c r="F34" s="83" t="s">
        <v>393</v>
      </c>
      <c r="G34" s="12" t="s">
        <v>393</v>
      </c>
      <c r="H34" s="83" t="s">
        <v>393</v>
      </c>
      <c r="I34" s="83" t="s">
        <v>393</v>
      </c>
      <c r="J34" s="83" t="s">
        <v>393</v>
      </c>
      <c r="K34" s="83" t="s">
        <v>393</v>
      </c>
      <c r="L34" s="83" t="s">
        <v>393</v>
      </c>
      <c r="M34" s="13" t="s">
        <v>393</v>
      </c>
    </row>
    <row r="35" spans="1:13">
      <c r="A35" s="66" t="s">
        <v>470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48" t="s">
        <v>393</v>
      </c>
      <c r="G35" s="48" t="s">
        <v>393</v>
      </c>
      <c r="H35" s="12" t="s">
        <v>393</v>
      </c>
      <c r="I35" s="12" t="s">
        <v>393</v>
      </c>
      <c r="J35" s="12" t="s">
        <v>393</v>
      </c>
      <c r="K35" s="12" t="s">
        <v>393</v>
      </c>
      <c r="L35" s="12" t="s">
        <v>393</v>
      </c>
      <c r="M35" s="49" t="s">
        <v>393</v>
      </c>
    </row>
    <row r="36" spans="1:13">
      <c r="A36" s="66" t="s">
        <v>471</v>
      </c>
      <c r="B36" s="85" t="s">
        <v>393</v>
      </c>
      <c r="C36" s="12" t="s">
        <v>393</v>
      </c>
      <c r="D36" s="12" t="s">
        <v>393</v>
      </c>
      <c r="E36" s="85" t="s">
        <v>393</v>
      </c>
      <c r="F36" s="12" t="s">
        <v>393</v>
      </c>
      <c r="G36" s="48" t="s">
        <v>393</v>
      </c>
      <c r="H36" s="85" t="s">
        <v>393</v>
      </c>
      <c r="I36" s="12" t="s">
        <v>393</v>
      </c>
      <c r="J36" s="48" t="s">
        <v>393</v>
      </c>
      <c r="K36" s="85" t="s">
        <v>393</v>
      </c>
      <c r="L36" s="48" t="s">
        <v>393</v>
      </c>
      <c r="M36" s="13" t="s">
        <v>393</v>
      </c>
    </row>
    <row r="37" spans="1:13">
      <c r="A37" s="66" t="s">
        <v>472</v>
      </c>
      <c r="B37" s="48" t="s">
        <v>393</v>
      </c>
      <c r="C37" s="12" t="s">
        <v>393</v>
      </c>
      <c r="D37" s="12" t="s">
        <v>393</v>
      </c>
      <c r="E37" s="48" t="s">
        <v>393</v>
      </c>
      <c r="F37" s="12" t="s">
        <v>393</v>
      </c>
      <c r="G37" s="48" t="s">
        <v>393</v>
      </c>
      <c r="H37" s="48" t="s">
        <v>393</v>
      </c>
      <c r="I37" s="12" t="s">
        <v>393</v>
      </c>
      <c r="J37" s="48" t="s">
        <v>393</v>
      </c>
      <c r="K37" s="48" t="s">
        <v>393</v>
      </c>
      <c r="L37" s="48" t="s">
        <v>393</v>
      </c>
      <c r="M37" s="13" t="s">
        <v>393</v>
      </c>
    </row>
    <row r="38" spans="1:13">
      <c r="A38" s="76" t="s">
        <v>473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77" t="s">
        <v>393</v>
      </c>
      <c r="G38" s="77" t="s">
        <v>393</v>
      </c>
      <c r="H38" s="81" t="s">
        <v>393</v>
      </c>
      <c r="I38" s="81" t="s">
        <v>393</v>
      </c>
      <c r="J38" s="81" t="s">
        <v>393</v>
      </c>
      <c r="K38" s="81" t="s">
        <v>393</v>
      </c>
      <c r="L38" s="81" t="s">
        <v>393</v>
      </c>
      <c r="M38" s="78" t="s">
        <v>393</v>
      </c>
    </row>
    <row r="39" spans="1:13">
      <c r="A39" s="66"/>
      <c r="B39" s="48"/>
      <c r="C39" s="12"/>
      <c r="D39" s="12"/>
      <c r="E39" s="48"/>
      <c r="F39" s="12"/>
      <c r="G39" s="12"/>
      <c r="H39" s="48"/>
      <c r="I39" s="12"/>
      <c r="J39" s="85"/>
      <c r="K39" s="48"/>
      <c r="L39" s="85"/>
      <c r="M39" s="13"/>
    </row>
    <row r="40" spans="1:13">
      <c r="A40" s="76" t="s">
        <v>474</v>
      </c>
      <c r="B40" s="77" t="s">
        <v>393</v>
      </c>
      <c r="C40" s="77" t="s">
        <v>393</v>
      </c>
      <c r="D40" s="77" t="s">
        <v>393</v>
      </c>
      <c r="E40" s="77" t="s">
        <v>393</v>
      </c>
      <c r="F40" s="77" t="s">
        <v>393</v>
      </c>
      <c r="G40" s="77" t="s">
        <v>393</v>
      </c>
      <c r="H40" s="81" t="s">
        <v>393</v>
      </c>
      <c r="I40" s="81" t="s">
        <v>393</v>
      </c>
      <c r="J40" s="81" t="s">
        <v>393</v>
      </c>
      <c r="K40" s="81" t="s">
        <v>393</v>
      </c>
      <c r="L40" s="81" t="s">
        <v>393</v>
      </c>
      <c r="M40" s="78" t="s">
        <v>393</v>
      </c>
    </row>
    <row r="41" spans="1:13">
      <c r="A41" s="66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3"/>
    </row>
    <row r="42" spans="1:13">
      <c r="A42" s="66" t="s">
        <v>538</v>
      </c>
      <c r="B42" s="85" t="s">
        <v>393</v>
      </c>
      <c r="C42" s="12" t="s">
        <v>393</v>
      </c>
      <c r="D42" s="12" t="s">
        <v>393</v>
      </c>
      <c r="E42" s="85" t="s">
        <v>393</v>
      </c>
      <c r="F42" s="12" t="s">
        <v>393</v>
      </c>
      <c r="G42" s="48">
        <v>5</v>
      </c>
      <c r="H42" s="85" t="s">
        <v>393</v>
      </c>
      <c r="I42" s="12" t="s">
        <v>393</v>
      </c>
      <c r="J42" s="48" t="s">
        <v>393</v>
      </c>
      <c r="K42" s="85" t="s">
        <v>393</v>
      </c>
      <c r="L42" s="48" t="s">
        <v>393</v>
      </c>
      <c r="M42" s="13" t="s">
        <v>393</v>
      </c>
    </row>
    <row r="43" spans="1:13">
      <c r="A43" s="66" t="s">
        <v>476</v>
      </c>
      <c r="B43" s="48" t="s">
        <v>393</v>
      </c>
      <c r="C43" s="12" t="s">
        <v>393</v>
      </c>
      <c r="D43" s="12" t="s">
        <v>393</v>
      </c>
      <c r="E43" s="48" t="s">
        <v>393</v>
      </c>
      <c r="F43" s="12" t="s">
        <v>393</v>
      </c>
      <c r="G43" s="48" t="s">
        <v>393</v>
      </c>
      <c r="H43" s="48" t="s">
        <v>393</v>
      </c>
      <c r="I43" s="12" t="s">
        <v>393</v>
      </c>
      <c r="J43" s="48" t="s">
        <v>393</v>
      </c>
      <c r="K43" s="48" t="s">
        <v>393</v>
      </c>
      <c r="L43" s="48" t="s">
        <v>393</v>
      </c>
      <c r="M43" s="13" t="s">
        <v>393</v>
      </c>
    </row>
    <row r="44" spans="1:13">
      <c r="A44" s="66" t="s">
        <v>477</v>
      </c>
      <c r="B44" s="83" t="s">
        <v>393</v>
      </c>
      <c r="C44" s="83" t="s">
        <v>393</v>
      </c>
      <c r="D44" s="12" t="s">
        <v>393</v>
      </c>
      <c r="E44" s="83" t="s">
        <v>393</v>
      </c>
      <c r="F44" s="83" t="s">
        <v>393</v>
      </c>
      <c r="G44" s="12" t="s">
        <v>393</v>
      </c>
      <c r="H44" s="83" t="s">
        <v>393</v>
      </c>
      <c r="I44" s="83" t="s">
        <v>393</v>
      </c>
      <c r="J44" s="83" t="s">
        <v>393</v>
      </c>
      <c r="K44" s="83" t="s">
        <v>393</v>
      </c>
      <c r="L44" s="83" t="s">
        <v>393</v>
      </c>
      <c r="M44" s="13" t="s">
        <v>393</v>
      </c>
    </row>
    <row r="45" spans="1:13">
      <c r="A45" s="66" t="s">
        <v>478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48" t="s">
        <v>393</v>
      </c>
      <c r="G45" s="48" t="s">
        <v>393</v>
      </c>
      <c r="H45" s="12" t="s">
        <v>393</v>
      </c>
      <c r="I45" s="12" t="s">
        <v>393</v>
      </c>
      <c r="J45" s="12" t="s">
        <v>393</v>
      </c>
      <c r="K45" s="12" t="s">
        <v>393</v>
      </c>
      <c r="L45" s="12" t="s">
        <v>393</v>
      </c>
      <c r="M45" s="49" t="s">
        <v>393</v>
      </c>
    </row>
    <row r="46" spans="1:13">
      <c r="A46" s="66" t="s">
        <v>479</v>
      </c>
      <c r="B46" s="12" t="s">
        <v>393</v>
      </c>
      <c r="C46" s="12" t="s">
        <v>393</v>
      </c>
      <c r="D46" s="12" t="s">
        <v>393</v>
      </c>
      <c r="E46" s="12" t="s">
        <v>393</v>
      </c>
      <c r="F46" s="12" t="s">
        <v>393</v>
      </c>
      <c r="G46" s="12" t="s">
        <v>393</v>
      </c>
      <c r="H46" s="12" t="s">
        <v>393</v>
      </c>
      <c r="I46" s="12" t="s">
        <v>393</v>
      </c>
      <c r="J46" s="12" t="s">
        <v>393</v>
      </c>
      <c r="K46" s="12" t="s">
        <v>393</v>
      </c>
      <c r="L46" s="12" t="s">
        <v>393</v>
      </c>
      <c r="M46" s="13" t="s">
        <v>393</v>
      </c>
    </row>
    <row r="47" spans="1:13">
      <c r="A47" s="66" t="s">
        <v>480</v>
      </c>
      <c r="B47" s="12" t="s">
        <v>393</v>
      </c>
      <c r="C47" s="12" t="s">
        <v>393</v>
      </c>
      <c r="D47" s="12" t="s">
        <v>393</v>
      </c>
      <c r="E47" s="12" t="s">
        <v>393</v>
      </c>
      <c r="F47" s="12" t="s">
        <v>393</v>
      </c>
      <c r="G47" s="12" t="s">
        <v>393</v>
      </c>
      <c r="H47" s="12" t="s">
        <v>393</v>
      </c>
      <c r="I47" s="12" t="s">
        <v>393</v>
      </c>
      <c r="J47" s="12" t="s">
        <v>393</v>
      </c>
      <c r="K47" s="12" t="s">
        <v>393</v>
      </c>
      <c r="L47" s="12" t="s">
        <v>393</v>
      </c>
      <c r="M47" s="13" t="s">
        <v>393</v>
      </c>
    </row>
    <row r="48" spans="1:13">
      <c r="A48" s="66" t="s">
        <v>481</v>
      </c>
      <c r="B48" s="83" t="s">
        <v>393</v>
      </c>
      <c r="C48" s="83" t="s">
        <v>393</v>
      </c>
      <c r="D48" s="12" t="s">
        <v>393</v>
      </c>
      <c r="E48" s="83" t="s">
        <v>393</v>
      </c>
      <c r="F48" s="83" t="s">
        <v>393</v>
      </c>
      <c r="G48" s="12" t="s">
        <v>393</v>
      </c>
      <c r="H48" s="83" t="s">
        <v>393</v>
      </c>
      <c r="I48" s="83" t="s">
        <v>393</v>
      </c>
      <c r="J48" s="83" t="s">
        <v>393</v>
      </c>
      <c r="K48" s="83" t="s">
        <v>393</v>
      </c>
      <c r="L48" s="83" t="s">
        <v>393</v>
      </c>
      <c r="M48" s="13" t="s">
        <v>393</v>
      </c>
    </row>
    <row r="49" spans="1:13">
      <c r="A49" s="66" t="s">
        <v>482</v>
      </c>
      <c r="B49" s="48" t="s">
        <v>393</v>
      </c>
      <c r="C49" s="48" t="s">
        <v>393</v>
      </c>
      <c r="D49" s="48" t="s">
        <v>393</v>
      </c>
      <c r="E49" s="48" t="s">
        <v>393</v>
      </c>
      <c r="F49" s="48" t="s">
        <v>393</v>
      </c>
      <c r="G49" s="48" t="s">
        <v>393</v>
      </c>
      <c r="H49" s="48" t="s">
        <v>393</v>
      </c>
      <c r="I49" s="48" t="s">
        <v>393</v>
      </c>
      <c r="J49" s="48" t="s">
        <v>393</v>
      </c>
      <c r="K49" s="48" t="s">
        <v>393</v>
      </c>
      <c r="L49" s="48" t="s">
        <v>393</v>
      </c>
      <c r="M49" s="49" t="s">
        <v>393</v>
      </c>
    </row>
    <row r="50" spans="1:13">
      <c r="A50" s="66" t="s">
        <v>483</v>
      </c>
      <c r="B50" s="83" t="s">
        <v>393</v>
      </c>
      <c r="C50" s="83" t="s">
        <v>393</v>
      </c>
      <c r="D50" s="12" t="s">
        <v>393</v>
      </c>
      <c r="E50" s="83" t="s">
        <v>393</v>
      </c>
      <c r="F50" s="83" t="s">
        <v>393</v>
      </c>
      <c r="G50" s="12" t="s">
        <v>393</v>
      </c>
      <c r="H50" s="83" t="s">
        <v>393</v>
      </c>
      <c r="I50" s="83" t="s">
        <v>393</v>
      </c>
      <c r="J50" s="83" t="s">
        <v>393</v>
      </c>
      <c r="K50" s="83" t="s">
        <v>393</v>
      </c>
      <c r="L50" s="83" t="s">
        <v>393</v>
      </c>
      <c r="M50" s="13" t="s">
        <v>393</v>
      </c>
    </row>
    <row r="51" spans="1:13">
      <c r="A51" s="76" t="s">
        <v>484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77" t="s">
        <v>393</v>
      </c>
      <c r="G51" s="77">
        <v>5</v>
      </c>
      <c r="H51" s="81" t="s">
        <v>393</v>
      </c>
      <c r="I51" s="81" t="s">
        <v>393</v>
      </c>
      <c r="J51" s="81" t="s">
        <v>393</v>
      </c>
      <c r="K51" s="81" t="s">
        <v>393</v>
      </c>
      <c r="L51" s="81" t="s">
        <v>393</v>
      </c>
      <c r="M51" s="78" t="s">
        <v>393</v>
      </c>
    </row>
    <row r="52" spans="1:13">
      <c r="A52" s="66"/>
      <c r="B52" s="85"/>
      <c r="C52" s="12"/>
      <c r="D52" s="12"/>
      <c r="E52" s="85"/>
      <c r="F52" s="12"/>
      <c r="G52" s="48"/>
      <c r="H52" s="85"/>
      <c r="I52" s="12"/>
      <c r="J52" s="48"/>
      <c r="K52" s="85"/>
      <c r="L52" s="48"/>
      <c r="M52" s="13"/>
    </row>
    <row r="53" spans="1:13">
      <c r="A53" s="76" t="s">
        <v>485</v>
      </c>
      <c r="B53" s="77" t="s">
        <v>393</v>
      </c>
      <c r="C53" s="77" t="s">
        <v>393</v>
      </c>
      <c r="D53" s="77" t="s">
        <v>393</v>
      </c>
      <c r="E53" s="77" t="s">
        <v>393</v>
      </c>
      <c r="F53" s="77" t="s">
        <v>393</v>
      </c>
      <c r="G53" s="77" t="s">
        <v>393</v>
      </c>
      <c r="H53" s="81" t="s">
        <v>393</v>
      </c>
      <c r="I53" s="81" t="s">
        <v>393</v>
      </c>
      <c r="J53" s="81" t="s">
        <v>393</v>
      </c>
      <c r="K53" s="81" t="s">
        <v>393</v>
      </c>
      <c r="L53" s="81" t="s">
        <v>393</v>
      </c>
      <c r="M53" s="78" t="s">
        <v>393</v>
      </c>
    </row>
    <row r="54" spans="1:13">
      <c r="A54" s="66"/>
      <c r="B54" s="85"/>
      <c r="C54" s="12"/>
      <c r="D54" s="12"/>
      <c r="E54" s="85"/>
      <c r="F54" s="12"/>
      <c r="G54" s="48"/>
      <c r="H54" s="85"/>
      <c r="I54" s="12"/>
      <c r="J54" s="48"/>
      <c r="K54" s="85"/>
      <c r="L54" s="48"/>
      <c r="M54" s="13"/>
    </row>
    <row r="55" spans="1:13">
      <c r="A55" s="66" t="s">
        <v>486</v>
      </c>
      <c r="B55" s="85" t="s">
        <v>393</v>
      </c>
      <c r="C55" s="12" t="s">
        <v>393</v>
      </c>
      <c r="D55" s="12" t="s">
        <v>393</v>
      </c>
      <c r="E55" s="85" t="s">
        <v>393</v>
      </c>
      <c r="F55" s="12" t="s">
        <v>393</v>
      </c>
      <c r="G55" s="48" t="s">
        <v>393</v>
      </c>
      <c r="H55" s="85" t="s">
        <v>393</v>
      </c>
      <c r="I55" s="12" t="s">
        <v>393</v>
      </c>
      <c r="J55" s="48" t="s">
        <v>393</v>
      </c>
      <c r="K55" s="85" t="s">
        <v>393</v>
      </c>
      <c r="L55" s="48" t="s">
        <v>393</v>
      </c>
      <c r="M55" s="13" t="s">
        <v>393</v>
      </c>
    </row>
    <row r="56" spans="1:13">
      <c r="A56" s="66" t="s">
        <v>487</v>
      </c>
      <c r="B56" s="85" t="s">
        <v>393</v>
      </c>
      <c r="C56" s="12" t="s">
        <v>393</v>
      </c>
      <c r="D56" s="12" t="s">
        <v>393</v>
      </c>
      <c r="E56" s="85" t="s">
        <v>393</v>
      </c>
      <c r="F56" s="12" t="s">
        <v>393</v>
      </c>
      <c r="G56" s="48" t="s">
        <v>393</v>
      </c>
      <c r="H56" s="85" t="s">
        <v>393</v>
      </c>
      <c r="I56" s="12" t="s">
        <v>393</v>
      </c>
      <c r="J56" s="48" t="s">
        <v>393</v>
      </c>
      <c r="K56" s="85" t="s">
        <v>393</v>
      </c>
      <c r="L56" s="48" t="s">
        <v>393</v>
      </c>
      <c r="M56" s="13" t="s">
        <v>393</v>
      </c>
    </row>
    <row r="57" spans="1:13">
      <c r="A57" s="66" t="s">
        <v>488</v>
      </c>
      <c r="B57" s="85" t="s">
        <v>393</v>
      </c>
      <c r="C57" s="12" t="s">
        <v>393</v>
      </c>
      <c r="D57" s="12" t="s">
        <v>393</v>
      </c>
      <c r="E57" s="85" t="s">
        <v>393</v>
      </c>
      <c r="F57" s="12" t="s">
        <v>393</v>
      </c>
      <c r="G57" s="48" t="s">
        <v>393</v>
      </c>
      <c r="H57" s="85" t="s">
        <v>393</v>
      </c>
      <c r="I57" s="12" t="s">
        <v>393</v>
      </c>
      <c r="J57" s="48" t="s">
        <v>393</v>
      </c>
      <c r="K57" s="85" t="s">
        <v>393</v>
      </c>
      <c r="L57" s="48" t="s">
        <v>393</v>
      </c>
      <c r="M57" s="13" t="s">
        <v>393</v>
      </c>
    </row>
    <row r="58" spans="1:13">
      <c r="A58" s="66" t="s">
        <v>489</v>
      </c>
      <c r="B58" s="85" t="s">
        <v>393</v>
      </c>
      <c r="C58" s="12" t="s">
        <v>393</v>
      </c>
      <c r="D58" s="12" t="s">
        <v>393</v>
      </c>
      <c r="E58" s="85" t="s">
        <v>393</v>
      </c>
      <c r="F58" s="12" t="s">
        <v>393</v>
      </c>
      <c r="G58" s="48" t="s">
        <v>393</v>
      </c>
      <c r="H58" s="85" t="s">
        <v>393</v>
      </c>
      <c r="I58" s="12" t="s">
        <v>393</v>
      </c>
      <c r="J58" s="48" t="s">
        <v>393</v>
      </c>
      <c r="K58" s="85" t="s">
        <v>393</v>
      </c>
      <c r="L58" s="48" t="s">
        <v>393</v>
      </c>
      <c r="M58" s="13" t="s">
        <v>393</v>
      </c>
    </row>
    <row r="59" spans="1:13">
      <c r="A59" s="66" t="s">
        <v>490</v>
      </c>
      <c r="B59" s="85" t="s">
        <v>393</v>
      </c>
      <c r="C59" s="12" t="s">
        <v>393</v>
      </c>
      <c r="D59" s="12" t="s">
        <v>393</v>
      </c>
      <c r="E59" s="85" t="s">
        <v>393</v>
      </c>
      <c r="F59" s="12" t="s">
        <v>393</v>
      </c>
      <c r="G59" s="48" t="s">
        <v>393</v>
      </c>
      <c r="H59" s="85" t="s">
        <v>393</v>
      </c>
      <c r="I59" s="12" t="s">
        <v>393</v>
      </c>
      <c r="J59" s="48" t="s">
        <v>393</v>
      </c>
      <c r="K59" s="85" t="s">
        <v>393</v>
      </c>
      <c r="L59" s="48" t="s">
        <v>393</v>
      </c>
      <c r="M59" s="13" t="s">
        <v>393</v>
      </c>
    </row>
    <row r="60" spans="1:13">
      <c r="A60" s="76" t="s">
        <v>565</v>
      </c>
      <c r="B60" s="77" t="s">
        <v>393</v>
      </c>
      <c r="C60" s="77" t="s">
        <v>393</v>
      </c>
      <c r="D60" s="77" t="s">
        <v>393</v>
      </c>
      <c r="E60" s="77" t="s">
        <v>393</v>
      </c>
      <c r="F60" s="77" t="s">
        <v>393</v>
      </c>
      <c r="G60" s="77" t="s">
        <v>393</v>
      </c>
      <c r="H60" s="81" t="s">
        <v>393</v>
      </c>
      <c r="I60" s="81" t="s">
        <v>393</v>
      </c>
      <c r="J60" s="81" t="s">
        <v>393</v>
      </c>
      <c r="K60" s="81" t="s">
        <v>393</v>
      </c>
      <c r="L60" s="81" t="s">
        <v>393</v>
      </c>
      <c r="M60" s="78" t="s">
        <v>393</v>
      </c>
    </row>
    <row r="61" spans="1:13">
      <c r="A61" s="66"/>
      <c r="B61" s="85"/>
      <c r="C61" s="12"/>
      <c r="D61" s="12"/>
      <c r="E61" s="85"/>
      <c r="F61" s="12"/>
      <c r="G61" s="48"/>
      <c r="H61" s="85"/>
      <c r="I61" s="12"/>
      <c r="J61" s="48"/>
      <c r="K61" s="85"/>
      <c r="L61" s="48"/>
      <c r="M61" s="13"/>
    </row>
    <row r="62" spans="1:13">
      <c r="A62" s="66" t="s">
        <v>492</v>
      </c>
      <c r="B62" s="85" t="s">
        <v>393</v>
      </c>
      <c r="C62" s="12">
        <v>7</v>
      </c>
      <c r="D62" s="12">
        <v>7</v>
      </c>
      <c r="E62" s="85" t="s">
        <v>393</v>
      </c>
      <c r="F62" s="12">
        <v>6</v>
      </c>
      <c r="G62" s="48">
        <v>1500</v>
      </c>
      <c r="H62" s="85" t="s">
        <v>393</v>
      </c>
      <c r="I62" s="12">
        <v>5000</v>
      </c>
      <c r="J62" s="48">
        <v>19</v>
      </c>
      <c r="K62" s="85">
        <v>30</v>
      </c>
      <c r="L62" s="48">
        <v>29</v>
      </c>
      <c r="M62" s="13">
        <v>59</v>
      </c>
    </row>
    <row r="63" spans="1:13">
      <c r="A63" s="66" t="s">
        <v>493</v>
      </c>
      <c r="B63" s="85" t="s">
        <v>393</v>
      </c>
      <c r="C63" s="12" t="s">
        <v>393</v>
      </c>
      <c r="D63" s="12" t="s">
        <v>393</v>
      </c>
      <c r="E63" s="85" t="s">
        <v>393</v>
      </c>
      <c r="F63" s="12" t="s">
        <v>393</v>
      </c>
      <c r="G63" s="48" t="s">
        <v>393</v>
      </c>
      <c r="H63" s="85" t="s">
        <v>393</v>
      </c>
      <c r="I63" s="12" t="s">
        <v>393</v>
      </c>
      <c r="J63" s="48" t="s">
        <v>393</v>
      </c>
      <c r="K63" s="85" t="s">
        <v>393</v>
      </c>
      <c r="L63" s="48" t="s">
        <v>393</v>
      </c>
      <c r="M63" s="13" t="s">
        <v>393</v>
      </c>
    </row>
    <row r="64" spans="1:13">
      <c r="A64" s="66" t="s">
        <v>494</v>
      </c>
      <c r="B64" s="85" t="s">
        <v>393</v>
      </c>
      <c r="C64" s="12" t="s">
        <v>393</v>
      </c>
      <c r="D64" s="12" t="s">
        <v>393</v>
      </c>
      <c r="E64" s="85" t="s">
        <v>393</v>
      </c>
      <c r="F64" s="12" t="s">
        <v>393</v>
      </c>
      <c r="G64" s="48" t="s">
        <v>393</v>
      </c>
      <c r="H64" s="85" t="s">
        <v>393</v>
      </c>
      <c r="I64" s="12" t="s">
        <v>393</v>
      </c>
      <c r="J64" s="48" t="s">
        <v>393</v>
      </c>
      <c r="K64" s="85" t="s">
        <v>393</v>
      </c>
      <c r="L64" s="48" t="s">
        <v>393</v>
      </c>
      <c r="M64" s="13" t="s">
        <v>393</v>
      </c>
    </row>
    <row r="65" spans="1:13">
      <c r="A65" s="76" t="s">
        <v>495</v>
      </c>
      <c r="B65" s="77" t="s">
        <v>393</v>
      </c>
      <c r="C65" s="77">
        <v>7</v>
      </c>
      <c r="D65" s="77">
        <v>7</v>
      </c>
      <c r="E65" s="77" t="s">
        <v>393</v>
      </c>
      <c r="F65" s="77">
        <v>6</v>
      </c>
      <c r="G65" s="77">
        <v>1500</v>
      </c>
      <c r="H65" s="81" t="s">
        <v>393</v>
      </c>
      <c r="I65" s="81">
        <v>5000</v>
      </c>
      <c r="J65" s="81">
        <v>19</v>
      </c>
      <c r="K65" s="81">
        <v>30</v>
      </c>
      <c r="L65" s="81">
        <v>29</v>
      </c>
      <c r="M65" s="78">
        <v>59</v>
      </c>
    </row>
    <row r="66" spans="1:13">
      <c r="A66" s="66"/>
      <c r="B66" s="85"/>
      <c r="C66" s="12"/>
      <c r="D66" s="12"/>
      <c r="E66" s="85"/>
      <c r="F66" s="12"/>
      <c r="G66" s="48"/>
      <c r="H66" s="85"/>
      <c r="I66" s="12"/>
      <c r="J66" s="48"/>
      <c r="K66" s="85"/>
      <c r="L66" s="48"/>
      <c r="M66" s="13"/>
    </row>
    <row r="67" spans="1:13">
      <c r="A67" s="76" t="s">
        <v>496</v>
      </c>
      <c r="B67" s="77">
        <v>6</v>
      </c>
      <c r="C67" s="77">
        <v>3</v>
      </c>
      <c r="D67" s="77">
        <v>9</v>
      </c>
      <c r="E67" s="77">
        <v>4</v>
      </c>
      <c r="F67" s="77">
        <v>3</v>
      </c>
      <c r="G67" s="77" t="s">
        <v>393</v>
      </c>
      <c r="H67" s="81">
        <v>1950</v>
      </c>
      <c r="I67" s="81">
        <v>6500</v>
      </c>
      <c r="J67" s="81" t="s">
        <v>393</v>
      </c>
      <c r="K67" s="81">
        <v>27</v>
      </c>
      <c r="L67" s="81" t="s">
        <v>393</v>
      </c>
      <c r="M67" s="78">
        <v>27</v>
      </c>
    </row>
    <row r="68" spans="1:13">
      <c r="A68" s="66"/>
      <c r="B68" s="85"/>
      <c r="C68" s="12"/>
      <c r="D68" s="12"/>
      <c r="E68" s="85"/>
      <c r="F68" s="12"/>
      <c r="G68" s="48"/>
      <c r="H68" s="85"/>
      <c r="I68" s="12"/>
      <c r="J68" s="48"/>
      <c r="K68" s="85"/>
      <c r="L68" s="48"/>
      <c r="M68" s="13"/>
    </row>
    <row r="69" spans="1:13">
      <c r="A69" s="66" t="s">
        <v>497</v>
      </c>
      <c r="B69" s="85" t="s">
        <v>393</v>
      </c>
      <c r="C69" s="12" t="s">
        <v>393</v>
      </c>
      <c r="D69" s="12" t="s">
        <v>393</v>
      </c>
      <c r="E69" s="85" t="s">
        <v>393</v>
      </c>
      <c r="F69" s="12" t="s">
        <v>393</v>
      </c>
      <c r="G69" s="48" t="s">
        <v>393</v>
      </c>
      <c r="H69" s="85" t="s">
        <v>393</v>
      </c>
      <c r="I69" s="12" t="s">
        <v>393</v>
      </c>
      <c r="J69" s="48" t="s">
        <v>393</v>
      </c>
      <c r="K69" s="85" t="s">
        <v>393</v>
      </c>
      <c r="L69" s="48" t="s">
        <v>393</v>
      </c>
      <c r="M69" s="13" t="s">
        <v>393</v>
      </c>
    </row>
    <row r="70" spans="1:13">
      <c r="A70" s="66" t="s">
        <v>498</v>
      </c>
      <c r="B70" s="85" t="s">
        <v>393</v>
      </c>
      <c r="C70" s="12" t="s">
        <v>393</v>
      </c>
      <c r="D70" s="12" t="s">
        <v>393</v>
      </c>
      <c r="E70" s="85" t="s">
        <v>393</v>
      </c>
      <c r="F70" s="12" t="s">
        <v>393</v>
      </c>
      <c r="G70" s="48" t="s">
        <v>393</v>
      </c>
      <c r="H70" s="85" t="s">
        <v>393</v>
      </c>
      <c r="I70" s="12" t="s">
        <v>393</v>
      </c>
      <c r="J70" s="48" t="s">
        <v>393</v>
      </c>
      <c r="K70" s="85" t="s">
        <v>393</v>
      </c>
      <c r="L70" s="48" t="s">
        <v>393</v>
      </c>
      <c r="M70" s="13" t="s">
        <v>393</v>
      </c>
    </row>
    <row r="71" spans="1:13">
      <c r="A71" s="76" t="s">
        <v>499</v>
      </c>
      <c r="B71" s="77" t="s">
        <v>393</v>
      </c>
      <c r="C71" s="77" t="s">
        <v>393</v>
      </c>
      <c r="D71" s="77" t="s">
        <v>393</v>
      </c>
      <c r="E71" s="77" t="s">
        <v>393</v>
      </c>
      <c r="F71" s="77" t="s">
        <v>393</v>
      </c>
      <c r="G71" s="77" t="s">
        <v>393</v>
      </c>
      <c r="H71" s="81" t="s">
        <v>393</v>
      </c>
      <c r="I71" s="81" t="s">
        <v>393</v>
      </c>
      <c r="J71" s="81" t="s">
        <v>393</v>
      </c>
      <c r="K71" s="81" t="s">
        <v>393</v>
      </c>
      <c r="L71" s="81" t="s">
        <v>393</v>
      </c>
      <c r="M71" s="78" t="s">
        <v>393</v>
      </c>
    </row>
    <row r="72" spans="1:13">
      <c r="A72" s="66"/>
      <c r="B72" s="85"/>
      <c r="C72" s="12"/>
      <c r="D72" s="12"/>
      <c r="E72" s="85"/>
      <c r="F72" s="12"/>
      <c r="G72" s="48"/>
      <c r="H72" s="85"/>
      <c r="I72" s="12"/>
      <c r="J72" s="48"/>
      <c r="K72" s="85"/>
      <c r="L72" s="48"/>
      <c r="M72" s="13"/>
    </row>
    <row r="73" spans="1:13">
      <c r="A73" s="66" t="s">
        <v>500</v>
      </c>
      <c r="B73" s="85">
        <v>72</v>
      </c>
      <c r="C73" s="12" t="s">
        <v>393</v>
      </c>
      <c r="D73" s="12">
        <v>72</v>
      </c>
      <c r="E73" s="85">
        <v>72</v>
      </c>
      <c r="F73" s="12" t="s">
        <v>393</v>
      </c>
      <c r="G73" s="48" t="s">
        <v>393</v>
      </c>
      <c r="H73" s="85" t="s">
        <v>393</v>
      </c>
      <c r="I73" s="12" t="s">
        <v>393</v>
      </c>
      <c r="J73" s="48" t="s">
        <v>393</v>
      </c>
      <c r="K73" s="85" t="s">
        <v>393</v>
      </c>
      <c r="L73" s="48" t="s">
        <v>393</v>
      </c>
      <c r="M73" s="13" t="s">
        <v>393</v>
      </c>
    </row>
    <row r="74" spans="1:13">
      <c r="A74" s="66" t="s">
        <v>501</v>
      </c>
      <c r="B74" s="85" t="s">
        <v>393</v>
      </c>
      <c r="C74" s="12" t="s">
        <v>393</v>
      </c>
      <c r="D74" s="12" t="s">
        <v>393</v>
      </c>
      <c r="E74" s="85" t="s">
        <v>393</v>
      </c>
      <c r="F74" s="12" t="s">
        <v>393</v>
      </c>
      <c r="G74" s="48" t="s">
        <v>393</v>
      </c>
      <c r="H74" s="85" t="s">
        <v>393</v>
      </c>
      <c r="I74" s="12" t="s">
        <v>393</v>
      </c>
      <c r="J74" s="48" t="s">
        <v>393</v>
      </c>
      <c r="K74" s="85" t="s">
        <v>393</v>
      </c>
      <c r="L74" s="48" t="s">
        <v>393</v>
      </c>
      <c r="M74" s="13" t="s">
        <v>393</v>
      </c>
    </row>
    <row r="75" spans="1:13">
      <c r="A75" s="66" t="s">
        <v>502</v>
      </c>
      <c r="B75" s="85">
        <v>6</v>
      </c>
      <c r="C75" s="12">
        <v>6</v>
      </c>
      <c r="D75" s="12">
        <v>12</v>
      </c>
      <c r="E75" s="85">
        <v>6</v>
      </c>
      <c r="F75" s="12">
        <v>6</v>
      </c>
      <c r="G75" s="48" t="s">
        <v>393</v>
      </c>
      <c r="H75" s="85">
        <v>2500</v>
      </c>
      <c r="I75" s="12">
        <v>4000</v>
      </c>
      <c r="J75" s="48" t="s">
        <v>393</v>
      </c>
      <c r="K75" s="85">
        <v>39</v>
      </c>
      <c r="L75" s="48" t="s">
        <v>393</v>
      </c>
      <c r="M75" s="13">
        <v>39</v>
      </c>
    </row>
    <row r="76" spans="1:13">
      <c r="A76" s="66" t="s">
        <v>503</v>
      </c>
      <c r="B76" s="85" t="s">
        <v>393</v>
      </c>
      <c r="C76" s="12" t="s">
        <v>393</v>
      </c>
      <c r="D76" s="12" t="s">
        <v>393</v>
      </c>
      <c r="E76" s="85" t="s">
        <v>393</v>
      </c>
      <c r="F76" s="12" t="s">
        <v>393</v>
      </c>
      <c r="G76" s="48">
        <v>460</v>
      </c>
      <c r="H76" s="85" t="s">
        <v>393</v>
      </c>
      <c r="I76" s="12" t="s">
        <v>393</v>
      </c>
      <c r="J76" s="48">
        <v>9</v>
      </c>
      <c r="K76" s="85" t="s">
        <v>393</v>
      </c>
      <c r="L76" s="48">
        <v>4</v>
      </c>
      <c r="M76" s="13">
        <v>4</v>
      </c>
    </row>
    <row r="77" spans="1:13">
      <c r="A77" s="66" t="s">
        <v>504</v>
      </c>
      <c r="B77" s="85" t="s">
        <v>393</v>
      </c>
      <c r="C77" s="12" t="s">
        <v>393</v>
      </c>
      <c r="D77" s="12" t="s">
        <v>393</v>
      </c>
      <c r="E77" s="85" t="s">
        <v>393</v>
      </c>
      <c r="F77" s="12" t="s">
        <v>393</v>
      </c>
      <c r="G77" s="48" t="s">
        <v>393</v>
      </c>
      <c r="H77" s="85" t="s">
        <v>393</v>
      </c>
      <c r="I77" s="12" t="s">
        <v>393</v>
      </c>
      <c r="J77" s="48" t="s">
        <v>393</v>
      </c>
      <c r="K77" s="85" t="s">
        <v>393</v>
      </c>
      <c r="L77" s="48" t="s">
        <v>393</v>
      </c>
      <c r="M77" s="13" t="s">
        <v>393</v>
      </c>
    </row>
    <row r="78" spans="1:13">
      <c r="A78" s="66" t="s">
        <v>505</v>
      </c>
      <c r="B78" s="85" t="s">
        <v>393</v>
      </c>
      <c r="C78" s="12" t="s">
        <v>393</v>
      </c>
      <c r="D78" s="12" t="s">
        <v>393</v>
      </c>
      <c r="E78" s="85" t="s">
        <v>393</v>
      </c>
      <c r="F78" s="12" t="s">
        <v>393</v>
      </c>
      <c r="G78" s="48" t="s">
        <v>393</v>
      </c>
      <c r="H78" s="85" t="s">
        <v>393</v>
      </c>
      <c r="I78" s="12" t="s">
        <v>393</v>
      </c>
      <c r="J78" s="48" t="s">
        <v>393</v>
      </c>
      <c r="K78" s="85" t="s">
        <v>393</v>
      </c>
      <c r="L78" s="48" t="s">
        <v>393</v>
      </c>
      <c r="M78" s="13" t="s">
        <v>393</v>
      </c>
    </row>
    <row r="79" spans="1:13">
      <c r="A79" s="66" t="s">
        <v>506</v>
      </c>
      <c r="B79" s="85">
        <v>51</v>
      </c>
      <c r="C79" s="12">
        <v>12</v>
      </c>
      <c r="D79" s="12">
        <v>63</v>
      </c>
      <c r="E79" s="85">
        <v>49</v>
      </c>
      <c r="F79" s="12">
        <v>12</v>
      </c>
      <c r="G79" s="48" t="s">
        <v>393</v>
      </c>
      <c r="H79" s="85">
        <v>1750</v>
      </c>
      <c r="I79" s="12">
        <v>2140</v>
      </c>
      <c r="J79" s="48" t="s">
        <v>393</v>
      </c>
      <c r="K79" s="85">
        <v>111</v>
      </c>
      <c r="L79" s="48" t="s">
        <v>393</v>
      </c>
      <c r="M79" s="13">
        <v>111</v>
      </c>
    </row>
    <row r="80" spans="1:13">
      <c r="A80" s="66" t="s">
        <v>507</v>
      </c>
      <c r="B80" s="85" t="s">
        <v>393</v>
      </c>
      <c r="C80" s="12" t="s">
        <v>393</v>
      </c>
      <c r="D80" s="12" t="s">
        <v>393</v>
      </c>
      <c r="E80" s="85" t="s">
        <v>393</v>
      </c>
      <c r="F80" s="12" t="s">
        <v>393</v>
      </c>
      <c r="G80" s="48" t="s">
        <v>393</v>
      </c>
      <c r="H80" s="85" t="s">
        <v>393</v>
      </c>
      <c r="I80" s="12" t="s">
        <v>393</v>
      </c>
      <c r="J80" s="48" t="s">
        <v>393</v>
      </c>
      <c r="K80" s="85" t="s">
        <v>393</v>
      </c>
      <c r="L80" s="48" t="s">
        <v>393</v>
      </c>
      <c r="M80" s="13" t="s">
        <v>393</v>
      </c>
    </row>
    <row r="81" spans="1:13">
      <c r="A81" s="76" t="s">
        <v>508</v>
      </c>
      <c r="B81" s="77">
        <v>129</v>
      </c>
      <c r="C81" s="77">
        <v>18</v>
      </c>
      <c r="D81" s="77">
        <v>147</v>
      </c>
      <c r="E81" s="77">
        <v>127</v>
      </c>
      <c r="F81" s="77">
        <v>18</v>
      </c>
      <c r="G81" s="77">
        <v>460</v>
      </c>
      <c r="H81" s="81">
        <v>793</v>
      </c>
      <c r="I81" s="81">
        <v>2760</v>
      </c>
      <c r="J81" s="81">
        <v>9</v>
      </c>
      <c r="K81" s="81">
        <v>150</v>
      </c>
      <c r="L81" s="81">
        <v>4</v>
      </c>
      <c r="M81" s="78">
        <v>154</v>
      </c>
    </row>
    <row r="82" spans="1:13">
      <c r="A82" s="66"/>
      <c r="B82" s="85"/>
      <c r="C82" s="12"/>
      <c r="D82" s="12"/>
      <c r="E82" s="85"/>
      <c r="F82" s="12"/>
      <c r="G82" s="48"/>
      <c r="H82" s="85"/>
      <c r="I82" s="12"/>
      <c r="J82" s="48"/>
      <c r="K82" s="85"/>
      <c r="L82" s="48"/>
      <c r="M82" s="13"/>
    </row>
    <row r="83" spans="1:13">
      <c r="A83" s="66" t="s">
        <v>509</v>
      </c>
      <c r="B83" s="85">
        <v>56</v>
      </c>
      <c r="C83" s="12">
        <v>24</v>
      </c>
      <c r="D83" s="12">
        <v>80</v>
      </c>
      <c r="E83" s="85">
        <v>56</v>
      </c>
      <c r="F83" s="12">
        <v>22</v>
      </c>
      <c r="G83" s="48">
        <v>66690</v>
      </c>
      <c r="H83" s="85">
        <v>274</v>
      </c>
      <c r="I83" s="12">
        <v>4274</v>
      </c>
      <c r="J83" s="48">
        <v>2</v>
      </c>
      <c r="K83" s="85">
        <v>109</v>
      </c>
      <c r="L83" s="48">
        <v>135</v>
      </c>
      <c r="M83" s="13">
        <v>244</v>
      </c>
    </row>
    <row r="84" spans="1:13">
      <c r="A84" s="66" t="s">
        <v>510</v>
      </c>
      <c r="B84" s="85">
        <v>59</v>
      </c>
      <c r="C84" s="12">
        <v>15</v>
      </c>
      <c r="D84" s="12">
        <v>74</v>
      </c>
      <c r="E84" s="85">
        <v>59</v>
      </c>
      <c r="F84" s="12">
        <v>15</v>
      </c>
      <c r="G84" s="48">
        <v>63000</v>
      </c>
      <c r="H84" s="85">
        <v>1000</v>
      </c>
      <c r="I84" s="12">
        <v>5000</v>
      </c>
      <c r="J84" s="48">
        <v>2</v>
      </c>
      <c r="K84" s="85">
        <v>133</v>
      </c>
      <c r="L84" s="48">
        <v>126</v>
      </c>
      <c r="M84" s="13">
        <v>259</v>
      </c>
    </row>
    <row r="85" spans="1:13">
      <c r="A85" s="76" t="s">
        <v>511</v>
      </c>
      <c r="B85" s="77">
        <v>115</v>
      </c>
      <c r="C85" s="77">
        <v>39</v>
      </c>
      <c r="D85" s="77">
        <v>154</v>
      </c>
      <c r="E85" s="77">
        <v>115</v>
      </c>
      <c r="F85" s="77">
        <v>37</v>
      </c>
      <c r="G85" s="77">
        <v>129690</v>
      </c>
      <c r="H85" s="81">
        <v>646</v>
      </c>
      <c r="I85" s="81">
        <v>4568</v>
      </c>
      <c r="J85" s="81">
        <v>2</v>
      </c>
      <c r="K85" s="81">
        <v>243</v>
      </c>
      <c r="L85" s="81">
        <v>260</v>
      </c>
      <c r="M85" s="78">
        <v>503</v>
      </c>
    </row>
    <row r="86" spans="1:13">
      <c r="A86" s="66"/>
      <c r="B86" s="85"/>
      <c r="C86" s="12"/>
      <c r="D86" s="12"/>
      <c r="E86" s="85"/>
      <c r="F86" s="12"/>
      <c r="G86" s="48"/>
      <c r="H86" s="85"/>
      <c r="I86" s="12"/>
      <c r="J86" s="48"/>
      <c r="K86" s="85"/>
      <c r="L86" s="48"/>
      <c r="M86" s="13"/>
    </row>
    <row r="87" spans="1:13" ht="13.5" thickBot="1">
      <c r="A87" s="69" t="s">
        <v>512</v>
      </c>
      <c r="B87" s="55">
        <v>250</v>
      </c>
      <c r="C87" s="55">
        <v>67</v>
      </c>
      <c r="D87" s="55">
        <v>317</v>
      </c>
      <c r="E87" s="55">
        <v>246</v>
      </c>
      <c r="F87" s="55">
        <v>64</v>
      </c>
      <c r="G87" s="55">
        <v>131655</v>
      </c>
      <c r="H87" s="55">
        <v>743</v>
      </c>
      <c r="I87" s="55">
        <v>4191</v>
      </c>
      <c r="J87" s="55">
        <v>2</v>
      </c>
      <c r="K87" s="55">
        <v>451</v>
      </c>
      <c r="L87" s="55">
        <v>292</v>
      </c>
      <c r="M87" s="56">
        <v>743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sheetPr codeName="Hoja338"/>
  <dimension ref="A1:R2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6" width="11.42578125" style="240"/>
    <col min="7" max="10" width="14.28515625" style="240" customWidth="1"/>
    <col min="11" max="12" width="15" style="240" customWidth="1"/>
    <col min="13" max="16384" width="11.42578125" style="240"/>
  </cols>
  <sheetData>
    <row r="1" spans="1:18" s="90" customFormat="1" ht="18">
      <c r="A1" s="1552" t="s">
        <v>10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618"/>
    </row>
    <row r="3" spans="1:18" s="91" customFormat="1" ht="15">
      <c r="A3" s="1545" t="s">
        <v>11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129"/>
    </row>
    <row r="5" spans="1:18" s="91" customFormat="1" ht="15.75" thickBot="1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19"/>
    </row>
    <row r="6" spans="1:18" s="739" customFormat="1" ht="21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381</v>
      </c>
      <c r="L6" s="1763"/>
      <c r="M6" s="1531"/>
    </row>
    <row r="7" spans="1:18" s="739" customFormat="1" ht="21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s="739" customFormat="1" ht="21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s="739" customFormat="1" ht="21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8" ht="18.75" customHeight="1">
      <c r="A10" s="220" t="s">
        <v>457</v>
      </c>
      <c r="B10" s="222" t="s">
        <v>393</v>
      </c>
      <c r="C10" s="325">
        <v>5</v>
      </c>
      <c r="D10" s="222">
        <v>5</v>
      </c>
      <c r="E10" s="221" t="s">
        <v>393</v>
      </c>
      <c r="F10" s="325">
        <v>4</v>
      </c>
      <c r="G10" s="222">
        <v>3000</v>
      </c>
      <c r="H10" s="221" t="s">
        <v>393</v>
      </c>
      <c r="I10" s="325">
        <v>2000</v>
      </c>
      <c r="J10" s="222" t="s">
        <v>393</v>
      </c>
      <c r="K10" s="222">
        <v>8</v>
      </c>
      <c r="L10" s="222" t="s">
        <v>393</v>
      </c>
      <c r="M10" s="261">
        <v>8</v>
      </c>
      <c r="N10" s="247"/>
      <c r="R10" s="305"/>
    </row>
    <row r="11" spans="1:18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  <c r="N11" s="247"/>
      <c r="R11" s="305"/>
    </row>
    <row r="12" spans="1:18">
      <c r="A12" s="66" t="s">
        <v>538</v>
      </c>
      <c r="B12" s="48" t="s">
        <v>393</v>
      </c>
      <c r="C12" s="12">
        <v>12</v>
      </c>
      <c r="D12" s="12">
        <v>12</v>
      </c>
      <c r="E12" s="48" t="s">
        <v>393</v>
      </c>
      <c r="F12" s="12">
        <v>12</v>
      </c>
      <c r="G12" s="12" t="s">
        <v>393</v>
      </c>
      <c r="H12" s="48" t="s">
        <v>393</v>
      </c>
      <c r="I12" s="12">
        <v>17500</v>
      </c>
      <c r="J12" s="12" t="s">
        <v>393</v>
      </c>
      <c r="K12" s="12">
        <v>210</v>
      </c>
      <c r="L12" s="12" t="s">
        <v>393</v>
      </c>
      <c r="M12" s="13">
        <v>210</v>
      </c>
      <c r="N12" s="247"/>
      <c r="R12" s="305"/>
    </row>
    <row r="13" spans="1:18" s="347" customFormat="1">
      <c r="A13" s="66" t="s">
        <v>477</v>
      </c>
      <c r="B13" s="12" t="s">
        <v>393</v>
      </c>
      <c r="C13" s="12">
        <v>18</v>
      </c>
      <c r="D13" s="12">
        <v>18</v>
      </c>
      <c r="E13" s="12" t="s">
        <v>393</v>
      </c>
      <c r="F13" s="12">
        <v>18</v>
      </c>
      <c r="G13" s="12">
        <v>10</v>
      </c>
      <c r="H13" s="12" t="s">
        <v>393</v>
      </c>
      <c r="I13" s="12">
        <v>1690</v>
      </c>
      <c r="J13" s="12">
        <v>4</v>
      </c>
      <c r="K13" s="12">
        <v>30</v>
      </c>
      <c r="L13" s="12" t="s">
        <v>393</v>
      </c>
      <c r="M13" s="13">
        <v>30</v>
      </c>
      <c r="N13" s="584"/>
      <c r="R13" s="581"/>
    </row>
    <row r="14" spans="1:18" s="620" customFormat="1">
      <c r="A14" s="66" t="s">
        <v>480</v>
      </c>
      <c r="B14" s="85">
        <v>2</v>
      </c>
      <c r="C14" s="12" t="s">
        <v>393</v>
      </c>
      <c r="D14" s="12">
        <v>2</v>
      </c>
      <c r="E14" s="48" t="s">
        <v>393</v>
      </c>
      <c r="F14" s="12" t="s">
        <v>393</v>
      </c>
      <c r="G14" s="12" t="s">
        <v>393</v>
      </c>
      <c r="H14" s="48" t="s">
        <v>393</v>
      </c>
      <c r="I14" s="12" t="s">
        <v>393</v>
      </c>
      <c r="J14" s="12" t="s">
        <v>393</v>
      </c>
      <c r="K14" s="12" t="s">
        <v>393</v>
      </c>
      <c r="L14" s="12" t="s">
        <v>393</v>
      </c>
      <c r="M14" s="13" t="s">
        <v>393</v>
      </c>
      <c r="N14" s="619"/>
      <c r="R14" s="621"/>
    </row>
    <row r="15" spans="1:18">
      <c r="A15" s="76" t="s">
        <v>484</v>
      </c>
      <c r="B15" s="77">
        <v>2</v>
      </c>
      <c r="C15" s="77">
        <v>30</v>
      </c>
      <c r="D15" s="77">
        <v>32</v>
      </c>
      <c r="E15" s="77" t="s">
        <v>393</v>
      </c>
      <c r="F15" s="77">
        <v>30</v>
      </c>
      <c r="G15" s="77">
        <v>10</v>
      </c>
      <c r="H15" s="81" t="s">
        <v>393</v>
      </c>
      <c r="I15" s="81">
        <v>8014</v>
      </c>
      <c r="J15" s="81">
        <v>4</v>
      </c>
      <c r="K15" s="81">
        <v>240</v>
      </c>
      <c r="L15" s="81" t="s">
        <v>393</v>
      </c>
      <c r="M15" s="78">
        <v>240</v>
      </c>
      <c r="N15" s="247"/>
      <c r="R15" s="305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47"/>
      <c r="R16" s="305"/>
    </row>
    <row r="17" spans="1:18">
      <c r="A17" s="66" t="s">
        <v>498</v>
      </c>
      <c r="B17" s="48" t="s">
        <v>393</v>
      </c>
      <c r="C17" s="12">
        <v>44</v>
      </c>
      <c r="D17" s="12">
        <v>44</v>
      </c>
      <c r="E17" s="48" t="s">
        <v>393</v>
      </c>
      <c r="F17" s="12">
        <v>44</v>
      </c>
      <c r="G17" s="12" t="s">
        <v>393</v>
      </c>
      <c r="H17" s="48" t="s">
        <v>393</v>
      </c>
      <c r="I17" s="12">
        <v>9705</v>
      </c>
      <c r="J17" s="12" t="s">
        <v>393</v>
      </c>
      <c r="K17" s="12">
        <v>427</v>
      </c>
      <c r="L17" s="12" t="s">
        <v>393</v>
      </c>
      <c r="M17" s="13">
        <v>427</v>
      </c>
      <c r="N17" s="247"/>
      <c r="R17" s="305"/>
    </row>
    <row r="18" spans="1:18" s="347" customFormat="1">
      <c r="A18" s="76" t="s">
        <v>499</v>
      </c>
      <c r="B18" s="77" t="s">
        <v>393</v>
      </c>
      <c r="C18" s="77">
        <v>44</v>
      </c>
      <c r="D18" s="77">
        <v>44</v>
      </c>
      <c r="E18" s="77" t="s">
        <v>393</v>
      </c>
      <c r="F18" s="77">
        <v>44</v>
      </c>
      <c r="G18" s="77" t="s">
        <v>393</v>
      </c>
      <c r="H18" s="81" t="s">
        <v>393</v>
      </c>
      <c r="I18" s="81">
        <v>9705</v>
      </c>
      <c r="J18" s="81" t="s">
        <v>393</v>
      </c>
      <c r="K18" s="81">
        <v>427</v>
      </c>
      <c r="L18" s="81" t="s">
        <v>393</v>
      </c>
      <c r="M18" s="78">
        <v>427</v>
      </c>
      <c r="N18" s="584"/>
      <c r="R18" s="581"/>
    </row>
    <row r="19" spans="1:18">
      <c r="A19" s="66"/>
      <c r="B19" s="48"/>
      <c r="C19" s="48"/>
      <c r="D19" s="48"/>
      <c r="E19" s="48"/>
      <c r="F19" s="48"/>
      <c r="G19" s="48"/>
      <c r="H19" s="12"/>
      <c r="I19" s="12"/>
      <c r="J19" s="12"/>
      <c r="K19" s="12"/>
      <c r="L19" s="12"/>
      <c r="M19" s="49"/>
      <c r="N19" s="247"/>
      <c r="R19" s="305"/>
    </row>
    <row r="20" spans="1:18">
      <c r="A20" s="66" t="s">
        <v>501</v>
      </c>
      <c r="B20" s="48" t="s">
        <v>393</v>
      </c>
      <c r="C20" s="12">
        <v>23</v>
      </c>
      <c r="D20" s="12">
        <v>23</v>
      </c>
      <c r="E20" s="48" t="s">
        <v>393</v>
      </c>
      <c r="F20" s="12" t="s">
        <v>393</v>
      </c>
      <c r="G20" s="12" t="s">
        <v>393</v>
      </c>
      <c r="H20" s="48" t="s">
        <v>393</v>
      </c>
      <c r="I20" s="12" t="s">
        <v>393</v>
      </c>
      <c r="J20" s="48" t="s">
        <v>393</v>
      </c>
      <c r="K20" s="85" t="s">
        <v>393</v>
      </c>
      <c r="L20" s="48" t="s">
        <v>393</v>
      </c>
      <c r="M20" s="13" t="s">
        <v>393</v>
      </c>
      <c r="R20" s="305"/>
    </row>
    <row r="21" spans="1:18">
      <c r="A21" s="66" t="s">
        <v>503</v>
      </c>
      <c r="B21" s="12" t="s">
        <v>393</v>
      </c>
      <c r="C21" s="12">
        <v>14</v>
      </c>
      <c r="D21" s="12">
        <v>14</v>
      </c>
      <c r="E21" s="12" t="s">
        <v>393</v>
      </c>
      <c r="F21" s="12">
        <v>12</v>
      </c>
      <c r="G21" s="12" t="s">
        <v>393</v>
      </c>
      <c r="H21" s="12" t="s">
        <v>393</v>
      </c>
      <c r="I21" s="12">
        <v>9750</v>
      </c>
      <c r="J21" s="12" t="s">
        <v>393</v>
      </c>
      <c r="K21" s="12">
        <v>117</v>
      </c>
      <c r="L21" s="12" t="s">
        <v>393</v>
      </c>
      <c r="M21" s="13">
        <v>117</v>
      </c>
      <c r="R21" s="305"/>
    </row>
    <row r="22" spans="1:18">
      <c r="A22" s="66" t="s">
        <v>504</v>
      </c>
      <c r="B22" s="48" t="s">
        <v>393</v>
      </c>
      <c r="C22" s="12">
        <v>1365</v>
      </c>
      <c r="D22" s="12">
        <v>1365</v>
      </c>
      <c r="E22" s="48" t="s">
        <v>393</v>
      </c>
      <c r="F22" s="12">
        <v>1365</v>
      </c>
      <c r="G22" s="12" t="s">
        <v>393</v>
      </c>
      <c r="H22" s="48" t="s">
        <v>393</v>
      </c>
      <c r="I22" s="12">
        <v>9900</v>
      </c>
      <c r="J22" s="12" t="s">
        <v>393</v>
      </c>
      <c r="K22" s="12">
        <v>13513</v>
      </c>
      <c r="L22" s="12" t="s">
        <v>393</v>
      </c>
      <c r="M22" s="13">
        <v>13513</v>
      </c>
      <c r="N22" s="247"/>
      <c r="R22" s="305"/>
    </row>
    <row r="23" spans="1:18" s="347" customFormat="1">
      <c r="A23" s="76" t="s">
        <v>508</v>
      </c>
      <c r="B23" s="77" t="s">
        <v>393</v>
      </c>
      <c r="C23" s="77">
        <v>1402</v>
      </c>
      <c r="D23" s="77">
        <v>1402</v>
      </c>
      <c r="E23" s="77" t="s">
        <v>393</v>
      </c>
      <c r="F23" s="77">
        <v>1377</v>
      </c>
      <c r="G23" s="77" t="s">
        <v>393</v>
      </c>
      <c r="H23" s="81" t="s">
        <v>393</v>
      </c>
      <c r="I23" s="81">
        <v>9899</v>
      </c>
      <c r="J23" s="81" t="s">
        <v>393</v>
      </c>
      <c r="K23" s="81">
        <v>13630</v>
      </c>
      <c r="L23" s="81" t="s">
        <v>393</v>
      </c>
      <c r="M23" s="78">
        <v>13630</v>
      </c>
      <c r="N23" s="584"/>
      <c r="R23" s="581"/>
    </row>
    <row r="24" spans="1:18">
      <c r="A24" s="66"/>
      <c r="B24" s="48"/>
      <c r="C24" s="48"/>
      <c r="D24" s="48"/>
      <c r="E24" s="48"/>
      <c r="F24" s="48"/>
      <c r="G24" s="48"/>
      <c r="H24" s="12"/>
      <c r="I24" s="12"/>
      <c r="J24" s="12"/>
      <c r="K24" s="12"/>
      <c r="L24" s="12"/>
      <c r="M24" s="49"/>
    </row>
    <row r="25" spans="1:18">
      <c r="A25" s="66" t="s">
        <v>510</v>
      </c>
      <c r="B25" s="48" t="s">
        <v>393</v>
      </c>
      <c r="C25" s="12">
        <v>2</v>
      </c>
      <c r="D25" s="12">
        <v>2</v>
      </c>
      <c r="E25" s="48" t="s">
        <v>393</v>
      </c>
      <c r="F25" s="12">
        <v>2</v>
      </c>
      <c r="G25" s="12" t="s">
        <v>393</v>
      </c>
      <c r="H25" s="48" t="s">
        <v>393</v>
      </c>
      <c r="I25" s="12">
        <v>1000</v>
      </c>
      <c r="J25" s="12" t="s">
        <v>393</v>
      </c>
      <c r="K25" s="12">
        <v>2</v>
      </c>
      <c r="L25" s="12" t="s">
        <v>393</v>
      </c>
      <c r="M25" s="13">
        <v>2</v>
      </c>
      <c r="N25" s="247"/>
      <c r="R25" s="305"/>
    </row>
    <row r="26" spans="1:18" s="347" customFormat="1">
      <c r="A26" s="76" t="s">
        <v>511</v>
      </c>
      <c r="B26" s="77" t="s">
        <v>393</v>
      </c>
      <c r="C26" s="77">
        <v>2</v>
      </c>
      <c r="D26" s="77">
        <v>2</v>
      </c>
      <c r="E26" s="77" t="s">
        <v>393</v>
      </c>
      <c r="F26" s="77">
        <v>2</v>
      </c>
      <c r="G26" s="77" t="s">
        <v>393</v>
      </c>
      <c r="H26" s="81" t="s">
        <v>393</v>
      </c>
      <c r="I26" s="81">
        <v>1000</v>
      </c>
      <c r="J26" s="81" t="s">
        <v>393</v>
      </c>
      <c r="K26" s="81">
        <v>2</v>
      </c>
      <c r="L26" s="81" t="s">
        <v>393</v>
      </c>
      <c r="M26" s="78">
        <v>2</v>
      </c>
      <c r="N26" s="584"/>
      <c r="R26" s="581"/>
    </row>
    <row r="27" spans="1:18">
      <c r="A27" s="66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3"/>
      <c r="R27" s="305"/>
    </row>
    <row r="28" spans="1:18" ht="13.5" thickBot="1">
      <c r="A28" s="69" t="s">
        <v>512</v>
      </c>
      <c r="B28" s="55">
        <v>2</v>
      </c>
      <c r="C28" s="55">
        <v>1483</v>
      </c>
      <c r="D28" s="55">
        <v>1485</v>
      </c>
      <c r="E28" s="55" t="s">
        <v>393</v>
      </c>
      <c r="F28" s="55">
        <v>1457</v>
      </c>
      <c r="G28" s="55">
        <v>3010</v>
      </c>
      <c r="H28" s="205" t="s">
        <v>393</v>
      </c>
      <c r="I28" s="205">
        <v>9820</v>
      </c>
      <c r="J28" s="205" t="s">
        <v>393</v>
      </c>
      <c r="K28" s="205">
        <v>14307</v>
      </c>
      <c r="L28" s="205" t="s">
        <v>393</v>
      </c>
      <c r="M28" s="56">
        <v>14307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43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>
  <sheetPr codeName="Hoja301">
    <pageSetUpPr fitToPage="1"/>
  </sheetPr>
  <dimension ref="A1:S5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" style="240" customWidth="1"/>
    <col min="2" max="13" width="15.5703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1324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5">
      <c r="A4" s="1545" t="s">
        <v>1446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129"/>
    </row>
    <row r="5" spans="1:18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739" customFormat="1" ht="21.75" customHeight="1">
      <c r="A6" s="1137"/>
      <c r="B6" s="1577" t="s">
        <v>1088</v>
      </c>
      <c r="C6" s="1577"/>
      <c r="D6" s="1577"/>
      <c r="E6" s="1577"/>
      <c r="F6" s="1577"/>
      <c r="G6" s="1762" t="s">
        <v>1231</v>
      </c>
      <c r="H6" s="722"/>
      <c r="I6" s="1136" t="s">
        <v>380</v>
      </c>
      <c r="J6" s="1123"/>
      <c r="K6" s="1763" t="s">
        <v>12</v>
      </c>
      <c r="L6" s="1763"/>
      <c r="M6" s="1531"/>
    </row>
    <row r="7" spans="1:18" s="739" customFormat="1" ht="18.75" customHeight="1">
      <c r="A7" s="1138" t="s">
        <v>552</v>
      </c>
      <c r="B7" s="1584" t="s">
        <v>383</v>
      </c>
      <c r="C7" s="1584"/>
      <c r="D7" s="1584"/>
      <c r="E7" s="1584"/>
      <c r="F7" s="1584"/>
      <c r="G7" s="1657"/>
      <c r="H7" s="1702" t="s">
        <v>1232</v>
      </c>
      <c r="I7" s="1702"/>
      <c r="J7" s="1141" t="s">
        <v>1121</v>
      </c>
      <c r="K7" s="1657" t="s">
        <v>1143</v>
      </c>
      <c r="L7" s="1657" t="s">
        <v>1123</v>
      </c>
      <c r="M7" s="1543" t="s">
        <v>1124</v>
      </c>
    </row>
    <row r="8" spans="1:18" s="739" customFormat="1" ht="17.25" customHeight="1">
      <c r="A8" s="1138" t="s">
        <v>531</v>
      </c>
      <c r="B8" s="1124"/>
      <c r="C8" s="1142" t="s">
        <v>389</v>
      </c>
      <c r="D8" s="935"/>
      <c r="E8" s="1768" t="s">
        <v>1095</v>
      </c>
      <c r="F8" s="1768"/>
      <c r="G8" s="1657"/>
      <c r="H8" s="1584" t="s">
        <v>384</v>
      </c>
      <c r="I8" s="1584"/>
      <c r="J8" s="1141" t="s">
        <v>1092</v>
      </c>
      <c r="K8" s="1657"/>
      <c r="L8" s="1657"/>
      <c r="M8" s="1543"/>
    </row>
    <row r="9" spans="1:18" s="739" customFormat="1" ht="28.5" customHeight="1" thickBot="1">
      <c r="A9" s="1138"/>
      <c r="B9" s="1141" t="s">
        <v>387</v>
      </c>
      <c r="C9" s="1141" t="s">
        <v>388</v>
      </c>
      <c r="D9" s="1141" t="s">
        <v>389</v>
      </c>
      <c r="E9" s="1141" t="s">
        <v>387</v>
      </c>
      <c r="F9" s="1141" t="s">
        <v>388</v>
      </c>
      <c r="G9" s="1657"/>
      <c r="H9" s="1141" t="s">
        <v>387</v>
      </c>
      <c r="I9" s="1141" t="s">
        <v>388</v>
      </c>
      <c r="J9" s="1141" t="s">
        <v>1129</v>
      </c>
      <c r="K9" s="1657"/>
      <c r="L9" s="1657"/>
      <c r="M9" s="1543"/>
      <c r="P9" s="1126"/>
      <c r="Q9" s="1126"/>
    </row>
    <row r="10" spans="1:18">
      <c r="A10" s="220" t="s">
        <v>457</v>
      </c>
      <c r="B10" s="222" t="s">
        <v>393</v>
      </c>
      <c r="C10" s="325">
        <v>111</v>
      </c>
      <c r="D10" s="222">
        <v>111</v>
      </c>
      <c r="E10" s="221" t="s">
        <v>393</v>
      </c>
      <c r="F10" s="325">
        <v>85</v>
      </c>
      <c r="G10" s="222">
        <v>3000</v>
      </c>
      <c r="H10" s="221" t="s">
        <v>393</v>
      </c>
      <c r="I10" s="325">
        <v>2553</v>
      </c>
      <c r="J10" s="222" t="s">
        <v>393</v>
      </c>
      <c r="K10" s="222">
        <v>217</v>
      </c>
      <c r="L10" s="222" t="s">
        <v>393</v>
      </c>
      <c r="M10" s="261">
        <v>217</v>
      </c>
      <c r="N10" s="247"/>
      <c r="R10" s="305"/>
    </row>
    <row r="11" spans="1:18">
      <c r="A11" s="66"/>
      <c r="B11" s="48"/>
      <c r="C11" s="48"/>
      <c r="D11" s="48"/>
      <c r="E11" s="48"/>
      <c r="F11" s="48"/>
      <c r="G11" s="48"/>
      <c r="H11" s="12"/>
      <c r="I11" s="12"/>
      <c r="J11" s="12"/>
      <c r="K11" s="12"/>
      <c r="L11" s="12"/>
      <c r="M11" s="49"/>
      <c r="N11" s="247"/>
      <c r="R11" s="305"/>
    </row>
    <row r="12" spans="1:18">
      <c r="A12" s="76" t="s">
        <v>463</v>
      </c>
      <c r="B12" s="81" t="s">
        <v>393</v>
      </c>
      <c r="C12" s="81">
        <v>131</v>
      </c>
      <c r="D12" s="81">
        <v>131</v>
      </c>
      <c r="E12" s="81" t="s">
        <v>393</v>
      </c>
      <c r="F12" s="81">
        <v>131</v>
      </c>
      <c r="G12" s="81" t="s">
        <v>393</v>
      </c>
      <c r="H12" s="81" t="s">
        <v>393</v>
      </c>
      <c r="I12" s="81">
        <v>3457</v>
      </c>
      <c r="J12" s="81" t="s">
        <v>393</v>
      </c>
      <c r="K12" s="81">
        <v>453</v>
      </c>
      <c r="L12" s="81" t="s">
        <v>393</v>
      </c>
      <c r="M12" s="82">
        <v>453</v>
      </c>
      <c r="N12" s="247"/>
      <c r="R12" s="305"/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  <c r="N13" s="247"/>
      <c r="R13" s="305"/>
    </row>
    <row r="14" spans="1:18">
      <c r="A14" s="76" t="s">
        <v>464</v>
      </c>
      <c r="B14" s="81" t="s">
        <v>393</v>
      </c>
      <c r="C14" s="81">
        <v>1</v>
      </c>
      <c r="D14" s="81">
        <v>1</v>
      </c>
      <c r="E14" s="81" t="s">
        <v>393</v>
      </c>
      <c r="F14" s="81">
        <v>1</v>
      </c>
      <c r="G14" s="81" t="s">
        <v>393</v>
      </c>
      <c r="H14" s="81" t="s">
        <v>393</v>
      </c>
      <c r="I14" s="81">
        <v>2000</v>
      </c>
      <c r="J14" s="81" t="s">
        <v>393</v>
      </c>
      <c r="K14" s="81">
        <v>2</v>
      </c>
      <c r="L14" s="81" t="s">
        <v>393</v>
      </c>
      <c r="M14" s="82">
        <v>2</v>
      </c>
      <c r="N14" s="247"/>
      <c r="R14" s="305"/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247"/>
      <c r="R15" s="305"/>
    </row>
    <row r="16" spans="1:18">
      <c r="A16" s="973" t="s">
        <v>465</v>
      </c>
      <c r="B16" s="48" t="s">
        <v>393</v>
      </c>
      <c r="C16" s="48">
        <v>71</v>
      </c>
      <c r="D16" s="48">
        <v>71</v>
      </c>
      <c r="E16" s="48" t="s">
        <v>393</v>
      </c>
      <c r="F16" s="48">
        <v>71</v>
      </c>
      <c r="G16" s="48" t="s">
        <v>393</v>
      </c>
      <c r="H16" s="12">
        <v>5088</v>
      </c>
      <c r="I16" s="12">
        <v>11000</v>
      </c>
      <c r="J16" s="12" t="s">
        <v>393</v>
      </c>
      <c r="K16" s="12">
        <v>781</v>
      </c>
      <c r="L16" s="12" t="s">
        <v>393</v>
      </c>
      <c r="M16" s="49">
        <v>781</v>
      </c>
      <c r="N16" s="247"/>
      <c r="R16" s="305"/>
    </row>
    <row r="17" spans="1:19">
      <c r="A17" s="76" t="s">
        <v>468</v>
      </c>
      <c r="B17" s="81" t="s">
        <v>393</v>
      </c>
      <c r="C17" s="81">
        <v>71</v>
      </c>
      <c r="D17" s="81">
        <v>71</v>
      </c>
      <c r="E17" s="81" t="s">
        <v>393</v>
      </c>
      <c r="F17" s="81">
        <v>71</v>
      </c>
      <c r="G17" s="81" t="s">
        <v>393</v>
      </c>
      <c r="H17" s="81" t="s">
        <v>393</v>
      </c>
      <c r="I17" s="81">
        <v>11000</v>
      </c>
      <c r="J17" s="81" t="s">
        <v>393</v>
      </c>
      <c r="K17" s="81">
        <v>781</v>
      </c>
      <c r="L17" s="81" t="s">
        <v>393</v>
      </c>
      <c r="M17" s="82">
        <v>781</v>
      </c>
    </row>
    <row r="18" spans="1:19">
      <c r="A18" s="973"/>
      <c r="B18" s="83"/>
      <c r="C18" s="83"/>
      <c r="D18" s="12"/>
      <c r="E18" s="83"/>
      <c r="F18" s="83"/>
      <c r="G18" s="12"/>
      <c r="H18" s="83"/>
      <c r="I18" s="83"/>
      <c r="J18" s="83"/>
      <c r="K18" s="83"/>
      <c r="L18" s="83"/>
      <c r="M18" s="84"/>
      <c r="N18" s="247"/>
      <c r="R18" s="305"/>
    </row>
    <row r="19" spans="1:19">
      <c r="A19" s="66" t="s">
        <v>469</v>
      </c>
      <c r="B19" s="83">
        <v>4</v>
      </c>
      <c r="C19" s="83">
        <v>4</v>
      </c>
      <c r="D19" s="12">
        <v>8</v>
      </c>
      <c r="E19" s="83">
        <v>4</v>
      </c>
      <c r="F19" s="83">
        <v>4</v>
      </c>
      <c r="G19" s="12" t="s">
        <v>393</v>
      </c>
      <c r="H19" s="83">
        <v>4500</v>
      </c>
      <c r="I19" s="83">
        <v>13500</v>
      </c>
      <c r="J19" s="83" t="s">
        <v>393</v>
      </c>
      <c r="K19" s="83">
        <v>72</v>
      </c>
      <c r="L19" s="83" t="s">
        <v>393</v>
      </c>
      <c r="M19" s="13">
        <v>72</v>
      </c>
      <c r="N19" s="247"/>
      <c r="R19" s="305"/>
    </row>
    <row r="20" spans="1:19">
      <c r="A20" s="973" t="s">
        <v>470</v>
      </c>
      <c r="B20" s="48" t="s">
        <v>393</v>
      </c>
      <c r="C20" s="48">
        <v>2</v>
      </c>
      <c r="D20" s="48">
        <v>2</v>
      </c>
      <c r="E20" s="48" t="s">
        <v>393</v>
      </c>
      <c r="F20" s="48">
        <v>2</v>
      </c>
      <c r="G20" s="48" t="s">
        <v>393</v>
      </c>
      <c r="H20" s="12" t="s">
        <v>393</v>
      </c>
      <c r="I20" s="12">
        <v>16600</v>
      </c>
      <c r="J20" s="12" t="s">
        <v>393</v>
      </c>
      <c r="K20" s="12">
        <v>33</v>
      </c>
      <c r="L20" s="12" t="s">
        <v>393</v>
      </c>
      <c r="M20" s="49">
        <v>33</v>
      </c>
      <c r="N20" s="247"/>
      <c r="R20" s="305"/>
    </row>
    <row r="21" spans="1:19">
      <c r="A21" s="973" t="s">
        <v>471</v>
      </c>
      <c r="B21" s="48" t="s">
        <v>393</v>
      </c>
      <c r="C21" s="48">
        <v>35</v>
      </c>
      <c r="D21" s="48">
        <v>35</v>
      </c>
      <c r="E21" s="48" t="s">
        <v>393</v>
      </c>
      <c r="F21" s="48">
        <v>35</v>
      </c>
      <c r="G21" s="48" t="s">
        <v>393</v>
      </c>
      <c r="H21" s="12" t="s">
        <v>393</v>
      </c>
      <c r="I21" s="12">
        <v>21411</v>
      </c>
      <c r="J21" s="12" t="s">
        <v>393</v>
      </c>
      <c r="K21" s="12">
        <v>749</v>
      </c>
      <c r="L21" s="12" t="s">
        <v>393</v>
      </c>
      <c r="M21" s="49">
        <v>749</v>
      </c>
      <c r="N21" s="247"/>
      <c r="R21" s="305"/>
    </row>
    <row r="22" spans="1:19">
      <c r="A22" s="973" t="s">
        <v>472</v>
      </c>
      <c r="B22" s="48">
        <v>7</v>
      </c>
      <c r="C22" s="48">
        <v>17</v>
      </c>
      <c r="D22" s="48">
        <v>24</v>
      </c>
      <c r="E22" s="48">
        <v>3</v>
      </c>
      <c r="F22" s="48">
        <v>11</v>
      </c>
      <c r="G22" s="48" t="s">
        <v>393</v>
      </c>
      <c r="H22" s="12">
        <v>5000</v>
      </c>
      <c r="I22" s="12">
        <v>10000</v>
      </c>
      <c r="J22" s="12" t="s">
        <v>393</v>
      </c>
      <c r="K22" s="12">
        <v>125</v>
      </c>
      <c r="L22" s="12" t="s">
        <v>393</v>
      </c>
      <c r="M22" s="49">
        <v>125</v>
      </c>
      <c r="N22" s="247"/>
      <c r="R22" s="305"/>
    </row>
    <row r="23" spans="1:19">
      <c r="A23" s="76" t="s">
        <v>473</v>
      </c>
      <c r="B23" s="81">
        <v>11</v>
      </c>
      <c r="C23" s="81">
        <v>58</v>
      </c>
      <c r="D23" s="81">
        <v>69</v>
      </c>
      <c r="E23" s="81">
        <v>7</v>
      </c>
      <c r="F23" s="81">
        <v>52</v>
      </c>
      <c r="G23" s="81" t="s">
        <v>393</v>
      </c>
      <c r="H23" s="81">
        <v>4714</v>
      </c>
      <c r="I23" s="81">
        <v>18204</v>
      </c>
      <c r="J23" s="81" t="s">
        <v>393</v>
      </c>
      <c r="K23" s="81">
        <v>979</v>
      </c>
      <c r="L23" s="81" t="s">
        <v>393</v>
      </c>
      <c r="M23" s="82">
        <v>979</v>
      </c>
    </row>
    <row r="24" spans="1:19">
      <c r="A24" s="66"/>
      <c r="B24" s="48"/>
      <c r="C24" s="12"/>
      <c r="D24" s="12"/>
      <c r="E24" s="48"/>
      <c r="F24" s="12"/>
      <c r="G24" s="12"/>
      <c r="H24" s="48"/>
      <c r="I24" s="12"/>
      <c r="J24" s="12"/>
      <c r="K24" s="12"/>
      <c r="L24" s="12"/>
      <c r="M24" s="13"/>
      <c r="N24" s="247"/>
      <c r="R24" s="305"/>
    </row>
    <row r="25" spans="1:19">
      <c r="A25" s="76" t="s">
        <v>474</v>
      </c>
      <c r="B25" s="81" t="s">
        <v>393</v>
      </c>
      <c r="C25" s="81">
        <v>14</v>
      </c>
      <c r="D25" s="81">
        <v>14</v>
      </c>
      <c r="E25" s="81" t="s">
        <v>393</v>
      </c>
      <c r="F25" s="81">
        <v>12</v>
      </c>
      <c r="G25" s="81" t="s">
        <v>393</v>
      </c>
      <c r="H25" s="81" t="s">
        <v>393</v>
      </c>
      <c r="I25" s="81">
        <v>3416</v>
      </c>
      <c r="J25" s="81" t="s">
        <v>393</v>
      </c>
      <c r="K25" s="81">
        <v>41</v>
      </c>
      <c r="L25" s="81" t="s">
        <v>393</v>
      </c>
      <c r="M25" s="82">
        <v>41</v>
      </c>
    </row>
    <row r="26" spans="1:19">
      <c r="A26" s="66"/>
      <c r="B26" s="85"/>
      <c r="C26" s="12"/>
      <c r="D26" s="12"/>
      <c r="E26" s="48"/>
      <c r="F26" s="12"/>
      <c r="G26" s="12"/>
      <c r="H26" s="48"/>
      <c r="I26" s="12"/>
      <c r="J26" s="12"/>
      <c r="K26" s="12"/>
      <c r="L26" s="12"/>
      <c r="M26" s="13"/>
      <c r="N26" s="247"/>
      <c r="R26" s="305"/>
    </row>
    <row r="27" spans="1:19">
      <c r="A27" s="973" t="s">
        <v>538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48">
        <v>60</v>
      </c>
      <c r="H27" s="12" t="s">
        <v>393</v>
      </c>
      <c r="I27" s="12" t="s">
        <v>393</v>
      </c>
      <c r="J27" s="12">
        <v>16</v>
      </c>
      <c r="K27" s="12" t="s">
        <v>393</v>
      </c>
      <c r="L27" s="12">
        <v>1</v>
      </c>
      <c r="M27" s="49">
        <v>1</v>
      </c>
      <c r="N27" s="247"/>
      <c r="R27" s="305"/>
    </row>
    <row r="28" spans="1:19">
      <c r="A28" s="973" t="s">
        <v>478</v>
      </c>
      <c r="B28" s="48">
        <v>6</v>
      </c>
      <c r="C28" s="48" t="s">
        <v>393</v>
      </c>
      <c r="D28" s="48">
        <v>6</v>
      </c>
      <c r="E28" s="48">
        <v>6</v>
      </c>
      <c r="F28" s="48" t="s">
        <v>393</v>
      </c>
      <c r="G28" s="48">
        <v>799</v>
      </c>
      <c r="H28" s="12">
        <v>200</v>
      </c>
      <c r="I28" s="12" t="s">
        <v>393</v>
      </c>
      <c r="J28" s="12">
        <v>1</v>
      </c>
      <c r="K28" s="12">
        <v>1</v>
      </c>
      <c r="L28" s="12">
        <v>1</v>
      </c>
      <c r="M28" s="49">
        <v>2</v>
      </c>
      <c r="N28" s="247"/>
      <c r="R28" s="305"/>
    </row>
    <row r="29" spans="1:19">
      <c r="A29" s="973" t="s">
        <v>480</v>
      </c>
      <c r="B29" s="48">
        <v>8</v>
      </c>
      <c r="C29" s="48" t="s">
        <v>393</v>
      </c>
      <c r="D29" s="48">
        <v>8</v>
      </c>
      <c r="E29" s="48" t="s">
        <v>393</v>
      </c>
      <c r="F29" s="48" t="s">
        <v>393</v>
      </c>
      <c r="G29" s="48" t="s">
        <v>393</v>
      </c>
      <c r="H29" s="12" t="s">
        <v>393</v>
      </c>
      <c r="I29" s="12" t="s">
        <v>393</v>
      </c>
      <c r="J29" s="12" t="s">
        <v>393</v>
      </c>
      <c r="K29" s="12" t="s">
        <v>393</v>
      </c>
      <c r="L29" s="12" t="s">
        <v>393</v>
      </c>
      <c r="M29" s="49" t="s">
        <v>393</v>
      </c>
      <c r="N29" s="247"/>
      <c r="R29" s="305"/>
    </row>
    <row r="30" spans="1:19">
      <c r="A30" s="76" t="s">
        <v>484</v>
      </c>
      <c r="B30" s="81">
        <v>14</v>
      </c>
      <c r="C30" s="81" t="s">
        <v>393</v>
      </c>
      <c r="D30" s="81">
        <v>14</v>
      </c>
      <c r="E30" s="81">
        <v>6</v>
      </c>
      <c r="F30" s="81" t="s">
        <v>393</v>
      </c>
      <c r="G30" s="81">
        <v>859</v>
      </c>
      <c r="H30" s="81">
        <v>200</v>
      </c>
      <c r="I30" s="81" t="s">
        <v>393</v>
      </c>
      <c r="J30" s="81">
        <v>2</v>
      </c>
      <c r="K30" s="81">
        <v>1</v>
      </c>
      <c r="L30" s="81">
        <v>2</v>
      </c>
      <c r="M30" s="82">
        <v>3</v>
      </c>
    </row>
    <row r="31" spans="1:19">
      <c r="A31" s="66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3"/>
      <c r="N31" s="247"/>
      <c r="R31" s="305"/>
      <c r="S31" s="576"/>
    </row>
    <row r="32" spans="1:19">
      <c r="A32" s="66" t="s">
        <v>492</v>
      </c>
      <c r="B32" s="12" t="s">
        <v>393</v>
      </c>
      <c r="C32" s="12">
        <v>22</v>
      </c>
      <c r="D32" s="12">
        <v>22</v>
      </c>
      <c r="E32" s="12" t="s">
        <v>393</v>
      </c>
      <c r="F32" s="12">
        <v>11</v>
      </c>
      <c r="G32" s="12">
        <v>600</v>
      </c>
      <c r="H32" s="12" t="s">
        <v>393</v>
      </c>
      <c r="I32" s="12">
        <v>11636</v>
      </c>
      <c r="J32" s="12">
        <v>14</v>
      </c>
      <c r="K32" s="12">
        <v>124</v>
      </c>
      <c r="L32" s="12">
        <v>8</v>
      </c>
      <c r="M32" s="13">
        <v>132</v>
      </c>
      <c r="N32" s="247"/>
      <c r="R32" s="305"/>
    </row>
    <row r="33" spans="1:18" s="347" customFormat="1">
      <c r="A33" s="66" t="s">
        <v>493</v>
      </c>
      <c r="B33" s="12" t="s">
        <v>393</v>
      </c>
      <c r="C33" s="12">
        <v>180</v>
      </c>
      <c r="D33" s="12">
        <v>180</v>
      </c>
      <c r="E33" s="12" t="s">
        <v>393</v>
      </c>
      <c r="F33" s="12">
        <v>121</v>
      </c>
      <c r="G33" s="12" t="s">
        <v>393</v>
      </c>
      <c r="H33" s="12" t="s">
        <v>393</v>
      </c>
      <c r="I33" s="12">
        <v>7500</v>
      </c>
      <c r="J33" s="12" t="s">
        <v>393</v>
      </c>
      <c r="K33" s="12">
        <v>908</v>
      </c>
      <c r="L33" s="12" t="s">
        <v>393</v>
      </c>
      <c r="M33" s="13">
        <v>908</v>
      </c>
      <c r="N33" s="584"/>
      <c r="R33" s="581"/>
    </row>
    <row r="34" spans="1:18">
      <c r="A34" s="66" t="s">
        <v>494</v>
      </c>
      <c r="B34" s="12">
        <v>140</v>
      </c>
      <c r="C34" s="12">
        <v>11371</v>
      </c>
      <c r="D34" s="12">
        <v>11511</v>
      </c>
      <c r="E34" s="12">
        <v>119</v>
      </c>
      <c r="F34" s="12">
        <v>9116</v>
      </c>
      <c r="G34" s="12" t="s">
        <v>393</v>
      </c>
      <c r="H34" s="12">
        <v>13005</v>
      </c>
      <c r="I34" s="12">
        <v>28900</v>
      </c>
      <c r="J34" s="12" t="s">
        <v>393</v>
      </c>
      <c r="K34" s="12">
        <v>265000</v>
      </c>
      <c r="L34" s="12" t="s">
        <v>393</v>
      </c>
      <c r="M34" s="13">
        <v>265000</v>
      </c>
      <c r="N34" s="247"/>
      <c r="R34" s="305"/>
    </row>
    <row r="35" spans="1:18">
      <c r="A35" s="76" t="s">
        <v>495</v>
      </c>
      <c r="B35" s="81">
        <v>140</v>
      </c>
      <c r="C35" s="81">
        <v>11573</v>
      </c>
      <c r="D35" s="81">
        <v>11713</v>
      </c>
      <c r="E35" s="81">
        <v>119</v>
      </c>
      <c r="F35" s="81">
        <v>9248</v>
      </c>
      <c r="G35" s="81">
        <v>600</v>
      </c>
      <c r="H35" s="81">
        <v>13005</v>
      </c>
      <c r="I35" s="81">
        <v>28599</v>
      </c>
      <c r="J35" s="81">
        <v>14</v>
      </c>
      <c r="K35" s="81">
        <v>266032</v>
      </c>
      <c r="L35" s="81">
        <v>8</v>
      </c>
      <c r="M35" s="82">
        <v>266040</v>
      </c>
    </row>
    <row r="36" spans="1:18">
      <c r="A36" s="66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3"/>
      <c r="N36" s="247"/>
      <c r="R36" s="305"/>
    </row>
    <row r="37" spans="1:18">
      <c r="A37" s="76" t="s">
        <v>496</v>
      </c>
      <c r="B37" s="81">
        <v>20</v>
      </c>
      <c r="C37" s="81">
        <v>228</v>
      </c>
      <c r="D37" s="81">
        <v>248</v>
      </c>
      <c r="E37" s="81">
        <v>20</v>
      </c>
      <c r="F37" s="81">
        <v>217</v>
      </c>
      <c r="G37" s="81" t="s">
        <v>393</v>
      </c>
      <c r="H37" s="81">
        <v>700</v>
      </c>
      <c r="I37" s="81">
        <v>18000</v>
      </c>
      <c r="J37" s="81" t="s">
        <v>393</v>
      </c>
      <c r="K37" s="81">
        <v>3920</v>
      </c>
      <c r="L37" s="81" t="s">
        <v>393</v>
      </c>
      <c r="M37" s="82">
        <v>3920</v>
      </c>
    </row>
    <row r="38" spans="1:18">
      <c r="A38" s="66"/>
      <c r="B38" s="48"/>
      <c r="C38" s="12"/>
      <c r="D38" s="12"/>
      <c r="E38" s="48"/>
      <c r="F38" s="12"/>
      <c r="G38" s="12"/>
      <c r="H38" s="48"/>
      <c r="I38" s="12"/>
      <c r="J38" s="12"/>
      <c r="K38" s="12"/>
      <c r="L38" s="12"/>
      <c r="M38" s="13"/>
      <c r="N38" s="247"/>
      <c r="R38" s="305"/>
    </row>
    <row r="39" spans="1:18">
      <c r="A39" s="66" t="s">
        <v>497</v>
      </c>
      <c r="B39" s="12" t="s">
        <v>393</v>
      </c>
      <c r="C39" s="12">
        <v>97</v>
      </c>
      <c r="D39" s="12">
        <v>97</v>
      </c>
      <c r="E39" s="12" t="s">
        <v>393</v>
      </c>
      <c r="F39" s="12">
        <v>75</v>
      </c>
      <c r="G39" s="12" t="s">
        <v>393</v>
      </c>
      <c r="H39" s="12" t="s">
        <v>393</v>
      </c>
      <c r="I39" s="12">
        <v>10350</v>
      </c>
      <c r="J39" s="12" t="s">
        <v>393</v>
      </c>
      <c r="K39" s="12">
        <v>776</v>
      </c>
      <c r="L39" s="12" t="s">
        <v>393</v>
      </c>
      <c r="M39" s="13">
        <v>776</v>
      </c>
      <c r="N39" s="247"/>
      <c r="R39" s="305"/>
    </row>
    <row r="40" spans="1:18">
      <c r="A40" s="66" t="s">
        <v>498</v>
      </c>
      <c r="B40" s="48" t="s">
        <v>393</v>
      </c>
      <c r="C40" s="48">
        <v>42</v>
      </c>
      <c r="D40" s="48">
        <v>42</v>
      </c>
      <c r="E40" s="48" t="s">
        <v>393</v>
      </c>
      <c r="F40" s="48" t="s">
        <v>393</v>
      </c>
      <c r="G40" s="48" t="s">
        <v>393</v>
      </c>
      <c r="H40" s="12" t="s">
        <v>393</v>
      </c>
      <c r="I40" s="12" t="s">
        <v>393</v>
      </c>
      <c r="J40" s="12" t="s">
        <v>393</v>
      </c>
      <c r="K40" s="12" t="s">
        <v>393</v>
      </c>
      <c r="L40" s="12" t="s">
        <v>393</v>
      </c>
      <c r="M40" s="49" t="s">
        <v>393</v>
      </c>
      <c r="N40" s="247"/>
      <c r="R40" s="305"/>
    </row>
    <row r="41" spans="1:18">
      <c r="A41" s="76" t="s">
        <v>499</v>
      </c>
      <c r="B41" s="81" t="s">
        <v>393</v>
      </c>
      <c r="C41" s="81">
        <v>139</v>
      </c>
      <c r="D41" s="81">
        <v>139</v>
      </c>
      <c r="E41" s="81" t="s">
        <v>393</v>
      </c>
      <c r="F41" s="81">
        <v>75</v>
      </c>
      <c r="G41" s="81" t="s">
        <v>393</v>
      </c>
      <c r="H41" s="81" t="s">
        <v>393</v>
      </c>
      <c r="I41" s="81">
        <v>10350</v>
      </c>
      <c r="J41" s="81" t="s">
        <v>393</v>
      </c>
      <c r="K41" s="81">
        <v>776</v>
      </c>
      <c r="L41" s="81" t="s">
        <v>393</v>
      </c>
      <c r="M41" s="82">
        <v>776</v>
      </c>
    </row>
    <row r="42" spans="1:18">
      <c r="A42" s="66"/>
      <c r="B42" s="48"/>
      <c r="C42" s="12"/>
      <c r="D42" s="12"/>
      <c r="E42" s="48"/>
      <c r="F42" s="12"/>
      <c r="G42" s="48"/>
      <c r="H42" s="48"/>
      <c r="I42" s="12"/>
      <c r="J42" s="48"/>
      <c r="K42" s="48"/>
      <c r="L42" s="48"/>
      <c r="M42" s="13"/>
      <c r="N42" s="247"/>
      <c r="R42" s="305"/>
    </row>
    <row r="43" spans="1:18">
      <c r="A43" s="66" t="s">
        <v>500</v>
      </c>
      <c r="B43" s="12" t="s">
        <v>393</v>
      </c>
      <c r="C43" s="12">
        <v>2</v>
      </c>
      <c r="D43" s="12">
        <v>2</v>
      </c>
      <c r="E43" s="12" t="s">
        <v>393</v>
      </c>
      <c r="F43" s="12" t="s">
        <v>393</v>
      </c>
      <c r="G43" s="12" t="s">
        <v>393</v>
      </c>
      <c r="H43" s="12" t="s">
        <v>393</v>
      </c>
      <c r="I43" s="12" t="s">
        <v>393</v>
      </c>
      <c r="J43" s="12" t="s">
        <v>393</v>
      </c>
      <c r="K43" s="12" t="s">
        <v>393</v>
      </c>
      <c r="L43" s="12" t="s">
        <v>393</v>
      </c>
      <c r="M43" s="13" t="s">
        <v>393</v>
      </c>
      <c r="N43" s="247"/>
      <c r="R43" s="305"/>
    </row>
    <row r="44" spans="1:18">
      <c r="A44" s="66" t="s">
        <v>501</v>
      </c>
      <c r="B44" s="85" t="s">
        <v>393</v>
      </c>
      <c r="C44" s="12">
        <v>5</v>
      </c>
      <c r="D44" s="12">
        <v>5</v>
      </c>
      <c r="E44" s="48" t="s">
        <v>393</v>
      </c>
      <c r="F44" s="12" t="s">
        <v>393</v>
      </c>
      <c r="G44" s="12" t="s">
        <v>393</v>
      </c>
      <c r="H44" s="48" t="s">
        <v>393</v>
      </c>
      <c r="I44" s="12" t="s">
        <v>393</v>
      </c>
      <c r="J44" s="85" t="s">
        <v>393</v>
      </c>
      <c r="K44" s="85" t="s">
        <v>393</v>
      </c>
      <c r="L44" s="85" t="s">
        <v>393</v>
      </c>
      <c r="M44" s="13" t="s">
        <v>393</v>
      </c>
      <c r="N44" s="247"/>
      <c r="R44" s="305"/>
    </row>
    <row r="45" spans="1:18">
      <c r="A45" s="66" t="s">
        <v>502</v>
      </c>
      <c r="B45" s="12">
        <v>48</v>
      </c>
      <c r="C45" s="12">
        <v>77</v>
      </c>
      <c r="D45" s="12">
        <v>125</v>
      </c>
      <c r="E45" s="12">
        <v>7</v>
      </c>
      <c r="F45" s="12">
        <v>67</v>
      </c>
      <c r="G45" s="12" t="s">
        <v>393</v>
      </c>
      <c r="H45" s="12">
        <v>1000</v>
      </c>
      <c r="I45" s="12">
        <v>5000</v>
      </c>
      <c r="J45" s="12" t="s">
        <v>393</v>
      </c>
      <c r="K45" s="12">
        <v>342</v>
      </c>
      <c r="L45" s="12" t="s">
        <v>393</v>
      </c>
      <c r="M45" s="13">
        <v>342</v>
      </c>
      <c r="R45" s="305"/>
    </row>
    <row r="46" spans="1:18">
      <c r="A46" s="66" t="s">
        <v>503</v>
      </c>
      <c r="B46" s="12" t="s">
        <v>393</v>
      </c>
      <c r="C46" s="12">
        <v>161</v>
      </c>
      <c r="D46" s="12">
        <v>161</v>
      </c>
      <c r="E46" s="12" t="s">
        <v>393</v>
      </c>
      <c r="F46" s="12">
        <v>160</v>
      </c>
      <c r="G46" s="12">
        <v>1040</v>
      </c>
      <c r="H46" s="12" t="s">
        <v>393</v>
      </c>
      <c r="I46" s="12">
        <v>12025</v>
      </c>
      <c r="J46" s="12">
        <v>27</v>
      </c>
      <c r="K46" s="12">
        <v>1924</v>
      </c>
      <c r="L46" s="12">
        <v>28</v>
      </c>
      <c r="M46" s="13">
        <v>1952</v>
      </c>
      <c r="R46" s="305"/>
    </row>
    <row r="47" spans="1:18">
      <c r="A47" s="66" t="s">
        <v>504</v>
      </c>
      <c r="B47" s="48" t="s">
        <v>393</v>
      </c>
      <c r="C47" s="12">
        <v>2529</v>
      </c>
      <c r="D47" s="12">
        <v>2529</v>
      </c>
      <c r="E47" s="48" t="s">
        <v>393</v>
      </c>
      <c r="F47" s="12">
        <v>1992</v>
      </c>
      <c r="G47" s="48" t="s">
        <v>393</v>
      </c>
      <c r="H47" s="48" t="s">
        <v>393</v>
      </c>
      <c r="I47" s="12">
        <v>24215</v>
      </c>
      <c r="J47" s="48" t="s">
        <v>393</v>
      </c>
      <c r="K47" s="85">
        <v>48237</v>
      </c>
      <c r="L47" s="48" t="s">
        <v>393</v>
      </c>
      <c r="M47" s="13">
        <v>48237</v>
      </c>
      <c r="R47" s="305"/>
    </row>
    <row r="48" spans="1:18">
      <c r="A48" s="66" t="s">
        <v>505</v>
      </c>
      <c r="B48" s="85">
        <v>30</v>
      </c>
      <c r="C48" s="12">
        <v>26</v>
      </c>
      <c r="D48" s="12">
        <v>56</v>
      </c>
      <c r="E48" s="85">
        <v>26</v>
      </c>
      <c r="F48" s="12">
        <v>24</v>
      </c>
      <c r="G48" s="48" t="s">
        <v>393</v>
      </c>
      <c r="H48" s="85">
        <v>2200</v>
      </c>
      <c r="I48" s="12">
        <v>4500</v>
      </c>
      <c r="J48" s="48" t="s">
        <v>393</v>
      </c>
      <c r="K48" s="85">
        <v>165</v>
      </c>
      <c r="L48" s="48" t="s">
        <v>393</v>
      </c>
      <c r="M48" s="13">
        <v>165</v>
      </c>
    </row>
    <row r="49" spans="1:18">
      <c r="A49" s="66" t="s">
        <v>506</v>
      </c>
      <c r="B49" s="12">
        <v>60</v>
      </c>
      <c r="C49" s="12">
        <v>3126</v>
      </c>
      <c r="D49" s="12">
        <v>3186</v>
      </c>
      <c r="E49" s="12">
        <v>60</v>
      </c>
      <c r="F49" s="12">
        <v>2360</v>
      </c>
      <c r="G49" s="12" t="s">
        <v>393</v>
      </c>
      <c r="H49" s="12">
        <v>1380</v>
      </c>
      <c r="I49" s="12">
        <v>8160</v>
      </c>
      <c r="J49" s="12" t="s">
        <v>393</v>
      </c>
      <c r="K49" s="12">
        <v>19340</v>
      </c>
      <c r="L49" s="12" t="s">
        <v>393</v>
      </c>
      <c r="M49" s="13">
        <v>19340</v>
      </c>
      <c r="N49" s="247"/>
      <c r="R49" s="305"/>
    </row>
    <row r="50" spans="1:18">
      <c r="A50" s="66" t="s">
        <v>507</v>
      </c>
      <c r="B50" s="48">
        <v>206</v>
      </c>
      <c r="C50" s="48">
        <v>517</v>
      </c>
      <c r="D50" s="48">
        <v>723</v>
      </c>
      <c r="E50" s="48">
        <v>184</v>
      </c>
      <c r="F50" s="48">
        <v>371</v>
      </c>
      <c r="G50" s="48" t="s">
        <v>393</v>
      </c>
      <c r="H50" s="12">
        <v>2581</v>
      </c>
      <c r="I50" s="12">
        <v>13195</v>
      </c>
      <c r="J50" s="12" t="s">
        <v>393</v>
      </c>
      <c r="K50" s="12">
        <v>5370</v>
      </c>
      <c r="L50" s="12" t="s">
        <v>393</v>
      </c>
      <c r="M50" s="49">
        <v>5370</v>
      </c>
    </row>
    <row r="51" spans="1:18">
      <c r="A51" s="76" t="s">
        <v>508</v>
      </c>
      <c r="B51" s="81">
        <v>344</v>
      </c>
      <c r="C51" s="81">
        <v>6443</v>
      </c>
      <c r="D51" s="81">
        <v>6787</v>
      </c>
      <c r="E51" s="81">
        <v>277</v>
      </c>
      <c r="F51" s="81">
        <v>4974</v>
      </c>
      <c r="G51" s="81">
        <v>1040</v>
      </c>
      <c r="H51" s="81">
        <v>2245</v>
      </c>
      <c r="I51" s="81">
        <v>15029</v>
      </c>
      <c r="J51" s="81">
        <v>27</v>
      </c>
      <c r="K51" s="81">
        <v>75378</v>
      </c>
      <c r="L51" s="81">
        <v>28</v>
      </c>
      <c r="M51" s="82">
        <v>75406</v>
      </c>
    </row>
    <row r="52" spans="1:18">
      <c r="A52" s="66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3"/>
    </row>
    <row r="53" spans="1:18">
      <c r="A53" s="66" t="s">
        <v>509</v>
      </c>
      <c r="B53" s="12" t="s">
        <v>393</v>
      </c>
      <c r="C53" s="12">
        <v>421</v>
      </c>
      <c r="D53" s="12">
        <v>421</v>
      </c>
      <c r="E53" s="12" t="s">
        <v>393</v>
      </c>
      <c r="F53" s="12">
        <v>421</v>
      </c>
      <c r="G53" s="12">
        <v>49729</v>
      </c>
      <c r="H53" s="12">
        <v>500</v>
      </c>
      <c r="I53" s="12">
        <v>25960</v>
      </c>
      <c r="J53" s="12">
        <v>7</v>
      </c>
      <c r="K53" s="12">
        <v>10894</v>
      </c>
      <c r="L53" s="12">
        <v>348</v>
      </c>
      <c r="M53" s="13">
        <v>11242</v>
      </c>
      <c r="N53" s="247"/>
      <c r="R53" s="305"/>
    </row>
    <row r="54" spans="1:18">
      <c r="A54" s="66" t="s">
        <v>510</v>
      </c>
      <c r="B54" s="48" t="s">
        <v>393</v>
      </c>
      <c r="C54" s="48">
        <v>582</v>
      </c>
      <c r="D54" s="48">
        <v>582</v>
      </c>
      <c r="E54" s="48" t="s">
        <v>393</v>
      </c>
      <c r="F54" s="48">
        <v>522</v>
      </c>
      <c r="G54" s="48">
        <v>55525</v>
      </c>
      <c r="H54" s="48" t="s">
        <v>393</v>
      </c>
      <c r="I54" s="48">
        <v>23475</v>
      </c>
      <c r="J54" s="48">
        <v>7</v>
      </c>
      <c r="K54" s="48">
        <v>12248</v>
      </c>
      <c r="L54" s="48">
        <v>389</v>
      </c>
      <c r="M54" s="49">
        <v>12637</v>
      </c>
    </row>
    <row r="55" spans="1:18">
      <c r="A55" s="76" t="s">
        <v>511</v>
      </c>
      <c r="B55" s="81" t="s">
        <v>393</v>
      </c>
      <c r="C55" s="81">
        <v>1003</v>
      </c>
      <c r="D55" s="81">
        <v>1003</v>
      </c>
      <c r="E55" s="81" t="s">
        <v>393</v>
      </c>
      <c r="F55" s="81">
        <v>943</v>
      </c>
      <c r="G55" s="81">
        <v>105254</v>
      </c>
      <c r="H55" s="81" t="s">
        <v>393</v>
      </c>
      <c r="I55" s="81">
        <v>24584</v>
      </c>
      <c r="J55" s="81">
        <v>7</v>
      </c>
      <c r="K55" s="81">
        <v>23142</v>
      </c>
      <c r="L55" s="81">
        <v>737</v>
      </c>
      <c r="M55" s="82">
        <v>23879</v>
      </c>
    </row>
    <row r="56" spans="1:18">
      <c r="A56" s="66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3"/>
    </row>
    <row r="57" spans="1:18" ht="13.5" thickBot="1">
      <c r="A57" s="69" t="s">
        <v>512</v>
      </c>
      <c r="B57" s="205">
        <v>529</v>
      </c>
      <c r="C57" s="205">
        <v>19772</v>
      </c>
      <c r="D57" s="205">
        <v>20301</v>
      </c>
      <c r="E57" s="205">
        <v>429</v>
      </c>
      <c r="F57" s="205">
        <v>15809</v>
      </c>
      <c r="G57" s="205">
        <v>110753</v>
      </c>
      <c r="H57" s="205">
        <v>5169</v>
      </c>
      <c r="I57" s="205">
        <v>23376</v>
      </c>
      <c r="J57" s="205">
        <v>7</v>
      </c>
      <c r="K57" s="205">
        <v>371722</v>
      </c>
      <c r="L57" s="205">
        <v>775</v>
      </c>
      <c r="M57" s="215">
        <v>372497</v>
      </c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>
  <sheetPr codeName="Hoja302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6.85546875" style="149" customWidth="1"/>
    <col min="2" max="5" width="18.85546875" style="149" customWidth="1"/>
    <col min="6" max="6" width="20.42578125" style="149" customWidth="1"/>
    <col min="7" max="8" width="18.85546875" style="149" customWidth="1"/>
    <col min="9" max="9" width="11.140625" style="149" customWidth="1"/>
    <col min="10" max="17" width="12" style="149" customWidth="1"/>
    <col min="18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90" t="s">
        <v>1326</v>
      </c>
      <c r="B3" s="1590"/>
      <c r="C3" s="1590"/>
      <c r="D3" s="1590"/>
      <c r="E3" s="1590"/>
      <c r="F3" s="1590"/>
      <c r="G3" s="1590"/>
      <c r="H3" s="1590"/>
    </row>
    <row r="4" spans="1:8" s="3" customFormat="1" ht="15">
      <c r="A4" s="1590" t="s">
        <v>1306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13.15" customHeight="1">
      <c r="A6" s="1673" t="s">
        <v>372</v>
      </c>
      <c r="B6" s="534" t="s">
        <v>1120</v>
      </c>
      <c r="C6" s="33"/>
      <c r="D6" s="1656" t="s">
        <v>1134</v>
      </c>
      <c r="E6" s="123" t="s">
        <v>380</v>
      </c>
      <c r="F6" s="146"/>
      <c r="G6" s="147" t="s">
        <v>514</v>
      </c>
      <c r="H6" s="148"/>
    </row>
    <row r="7" spans="1:8">
      <c r="A7" s="1674"/>
      <c r="B7" s="535" t="s">
        <v>1135</v>
      </c>
      <c r="C7" s="40"/>
      <c r="D7" s="1657"/>
      <c r="E7" s="62" t="s">
        <v>1136</v>
      </c>
      <c r="F7" s="125" t="s">
        <v>374</v>
      </c>
      <c r="G7" s="125" t="s">
        <v>515</v>
      </c>
      <c r="H7" s="43" t="s">
        <v>375</v>
      </c>
    </row>
    <row r="8" spans="1:8" ht="12.75" customHeight="1">
      <c r="A8" s="1674"/>
      <c r="B8" s="60" t="s">
        <v>389</v>
      </c>
      <c r="C8" s="60" t="s">
        <v>1095</v>
      </c>
      <c r="D8" s="1657"/>
      <c r="E8" s="62" t="s">
        <v>1137</v>
      </c>
      <c r="F8" s="62" t="s">
        <v>5</v>
      </c>
      <c r="G8" s="125" t="s">
        <v>518</v>
      </c>
      <c r="H8" s="214" t="s">
        <v>378</v>
      </c>
    </row>
    <row r="9" spans="1:8" ht="13.5" thickBot="1">
      <c r="A9" s="1675"/>
      <c r="B9" s="134" t="s">
        <v>376</v>
      </c>
      <c r="C9" s="134" t="s">
        <v>376</v>
      </c>
      <c r="D9" s="1541"/>
      <c r="E9" s="63" t="s">
        <v>517</v>
      </c>
      <c r="F9" s="64"/>
      <c r="G9" s="134" t="s">
        <v>519</v>
      </c>
      <c r="H9" s="150"/>
    </row>
    <row r="10" spans="1:8" ht="21.75" customHeight="1">
      <c r="A10" s="14">
        <v>2004</v>
      </c>
      <c r="B10" s="610">
        <v>622.577</v>
      </c>
      <c r="C10" s="610">
        <v>593.25</v>
      </c>
      <c r="D10" s="609">
        <v>1728.87</v>
      </c>
      <c r="E10" s="1466">
        <v>1.4601264222503161</v>
      </c>
      <c r="F10" s="609">
        <v>86.622</v>
      </c>
      <c r="G10" s="611">
        <v>134.86000000000001</v>
      </c>
      <c r="H10" s="1464">
        <v>116818.42920000001</v>
      </c>
    </row>
    <row r="11" spans="1:8">
      <c r="A11" s="14">
        <v>2005</v>
      </c>
      <c r="B11" s="610">
        <v>625.48299999999995</v>
      </c>
      <c r="C11" s="610">
        <v>585.27300000000002</v>
      </c>
      <c r="D11" s="609">
        <v>975.94600000000003</v>
      </c>
      <c r="E11" s="610">
        <v>3.7225192346135905</v>
      </c>
      <c r="F11" s="609">
        <v>217.869</v>
      </c>
      <c r="G11" s="611">
        <v>145</v>
      </c>
      <c r="H11" s="1464">
        <v>315910.05</v>
      </c>
    </row>
    <row r="12" spans="1:8">
      <c r="A12" s="14">
        <v>2006</v>
      </c>
      <c r="B12" s="610">
        <v>578.71699999999998</v>
      </c>
      <c r="C12" s="610">
        <v>549.54100000000005</v>
      </c>
      <c r="D12" s="609">
        <v>892.32</v>
      </c>
      <c r="E12" s="610">
        <v>5.6902396727450721</v>
      </c>
      <c r="F12" s="609">
        <v>312.702</v>
      </c>
      <c r="G12" s="611">
        <v>97.16</v>
      </c>
      <c r="H12" s="1464">
        <v>303821.26319999999</v>
      </c>
    </row>
    <row r="13" spans="1:8">
      <c r="A13" s="14">
        <v>2007</v>
      </c>
      <c r="B13" s="610">
        <v>563.77</v>
      </c>
      <c r="C13" s="610">
        <v>537.55899999999997</v>
      </c>
      <c r="D13" s="609">
        <v>798.13300000000004</v>
      </c>
      <c r="E13" s="610">
        <v>3.4908912324042571</v>
      </c>
      <c r="F13" s="609">
        <v>187.65600000000001</v>
      </c>
      <c r="G13" s="611">
        <v>88.74</v>
      </c>
      <c r="H13" s="1464">
        <v>166525.9344</v>
      </c>
    </row>
    <row r="14" spans="1:8">
      <c r="A14" s="14">
        <v>2008</v>
      </c>
      <c r="B14" s="610">
        <v>566.86900000000003</v>
      </c>
      <c r="C14" s="610">
        <v>541.04499999999996</v>
      </c>
      <c r="D14" s="609">
        <v>750.96500000000003</v>
      </c>
      <c r="E14" s="610">
        <v>3.3287988984280426</v>
      </c>
      <c r="F14" s="609">
        <v>180.10300000000001</v>
      </c>
      <c r="G14" s="611">
        <v>86.62</v>
      </c>
      <c r="H14" s="1464">
        <v>156005.21860000002</v>
      </c>
    </row>
    <row r="15" spans="1:8">
      <c r="A15" s="14">
        <v>2009</v>
      </c>
      <c r="B15" s="610">
        <v>562.61599999999999</v>
      </c>
      <c r="C15" s="610">
        <v>536.21400000000006</v>
      </c>
      <c r="D15" s="609">
        <v>782.17700000000002</v>
      </c>
      <c r="E15" s="610">
        <v>5.0480964689470991</v>
      </c>
      <c r="F15" s="609">
        <v>270.68599999999998</v>
      </c>
      <c r="G15" s="611">
        <v>61.63</v>
      </c>
      <c r="H15" s="1464">
        <v>166823.7818</v>
      </c>
    </row>
    <row r="16" spans="1:8">
      <c r="A16" s="14">
        <v>2010</v>
      </c>
      <c r="B16" s="610">
        <v>547.822</v>
      </c>
      <c r="C16" s="610">
        <v>517.56200000000001</v>
      </c>
      <c r="D16" s="609">
        <v>872.45100000000002</v>
      </c>
      <c r="E16" s="610">
        <v>4.2935339147773597</v>
      </c>
      <c r="F16" s="609">
        <v>222.21700000000001</v>
      </c>
      <c r="G16" s="611">
        <v>72.67</v>
      </c>
      <c r="H16" s="1464">
        <v>161485.09390000001</v>
      </c>
    </row>
    <row r="17" spans="1:8">
      <c r="A17" s="14">
        <v>2011</v>
      </c>
      <c r="B17" s="610">
        <v>536.31200000000001</v>
      </c>
      <c r="C17" s="610">
        <v>507.43799999999999</v>
      </c>
      <c r="D17" s="609">
        <v>733.68799999999999</v>
      </c>
      <c r="E17" s="610">
        <v>4.1616709824648526</v>
      </c>
      <c r="F17" s="609">
        <v>211.179</v>
      </c>
      <c r="G17" s="611">
        <v>68.790000000000006</v>
      </c>
      <c r="H17" s="1464">
        <v>145270.03410000002</v>
      </c>
    </row>
    <row r="18" spans="1:8">
      <c r="A18" s="14">
        <v>2012</v>
      </c>
      <c r="B18" s="610">
        <v>530.22299999999996</v>
      </c>
      <c r="C18" s="610">
        <v>503.07</v>
      </c>
      <c r="D18" s="609">
        <v>732.31899999999996</v>
      </c>
      <c r="E18" s="610">
        <v>4.2153775816486769</v>
      </c>
      <c r="F18" s="609">
        <v>212.06299999999999</v>
      </c>
      <c r="G18" s="611">
        <v>89.74</v>
      </c>
      <c r="H18" s="1464">
        <v>190305.33619999999</v>
      </c>
    </row>
    <row r="19" spans="1:8">
      <c r="A19" s="14">
        <v>2013</v>
      </c>
      <c r="B19" s="610">
        <v>534.05700000000002</v>
      </c>
      <c r="C19" s="610">
        <v>502.71800000000002</v>
      </c>
      <c r="D19" s="609">
        <v>726.31399999999996</v>
      </c>
      <c r="E19" s="610">
        <v>2.846148337636607</v>
      </c>
      <c r="F19" s="609">
        <v>143.08099999999999</v>
      </c>
      <c r="G19" s="611">
        <v>149.41999999999999</v>
      </c>
      <c r="H19" s="1464">
        <v>213791.63019999996</v>
      </c>
    </row>
    <row r="20" spans="1:8" ht="13.5" thickBot="1">
      <c r="A20" s="297">
        <v>2014</v>
      </c>
      <c r="B20" s="610">
        <v>527.029</v>
      </c>
      <c r="C20" s="617">
        <v>487.495</v>
      </c>
      <c r="D20" s="616">
        <v>645.41700000000003</v>
      </c>
      <c r="E20" s="617">
        <f>F20/C20*10</f>
        <v>4.0143796346629195</v>
      </c>
      <c r="F20" s="616">
        <v>195.69900000000001</v>
      </c>
      <c r="G20" s="1209">
        <v>147.59</v>
      </c>
      <c r="H20" s="1210">
        <v>288832.15409999999</v>
      </c>
    </row>
    <row r="21" spans="1:8" ht="13.15" customHeight="1">
      <c r="A21" s="1569" t="s">
        <v>353</v>
      </c>
      <c r="B21" s="1569"/>
      <c r="C21" s="1569"/>
      <c r="D21" s="1569"/>
      <c r="E21" s="1569"/>
      <c r="F21" s="1569"/>
      <c r="G21" s="1569"/>
      <c r="H21" s="1569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3">
    <pageSetUpPr fitToPage="1"/>
  </sheetPr>
  <dimension ref="A1:I2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7.7109375" style="37" customWidth="1"/>
    <col min="2" max="3" width="10.7109375" style="37" customWidth="1"/>
    <col min="4" max="4" width="12.7109375" style="37" customWidth="1"/>
    <col min="5" max="5" width="15.5703125" style="37" bestFit="1" customWidth="1"/>
    <col min="6" max="6" width="17.7109375" style="37" customWidth="1"/>
    <col min="7" max="7" width="16.7109375" style="37" bestFit="1" customWidth="1"/>
    <col min="8" max="8" width="17" style="37" bestFit="1" customWidth="1"/>
    <col min="9" max="9" width="13.7109375" style="37" customWidth="1"/>
    <col min="10" max="11" width="10.7109375" style="37" customWidth="1"/>
    <col min="12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9" s="28" customFormat="1" ht="12.75" customHeight="1"/>
    <row r="3" spans="1:9" s="28" customFormat="1" ht="36.75" customHeight="1">
      <c r="A3" s="1527" t="s">
        <v>1342</v>
      </c>
      <c r="B3" s="1527"/>
      <c r="C3" s="1527"/>
      <c r="D3" s="1527"/>
      <c r="E3" s="1527"/>
      <c r="F3" s="1527"/>
      <c r="G3" s="1527"/>
      <c r="H3" s="1527"/>
      <c r="I3" s="1527"/>
    </row>
    <row r="4" spans="1:9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</row>
    <row r="5" spans="1:9" ht="21.75" customHeight="1">
      <c r="A5" s="1534" t="s">
        <v>382</v>
      </c>
      <c r="B5" s="1534"/>
      <c r="C5" s="1535"/>
      <c r="D5" s="1531" t="s">
        <v>419</v>
      </c>
      <c r="E5" s="1532"/>
      <c r="F5" s="1532"/>
      <c r="G5" s="1532"/>
      <c r="H5" s="1533"/>
      <c r="I5" s="1542" t="s">
        <v>420</v>
      </c>
    </row>
    <row r="6" spans="1:9" ht="31.5" customHeight="1">
      <c r="A6" s="1536"/>
      <c r="B6" s="1536"/>
      <c r="C6" s="1537"/>
      <c r="D6" s="265" t="s">
        <v>421</v>
      </c>
      <c r="E6" s="266"/>
      <c r="F6" s="267"/>
      <c r="G6" s="60" t="s">
        <v>422</v>
      </c>
      <c r="H6" s="61"/>
      <c r="I6" s="1543"/>
    </row>
    <row r="7" spans="1:9" ht="25.5" customHeight="1">
      <c r="A7" s="1536"/>
      <c r="B7" s="1536"/>
      <c r="C7" s="1537"/>
      <c r="D7" s="1540" t="s">
        <v>423</v>
      </c>
      <c r="E7" s="1540" t="s">
        <v>424</v>
      </c>
      <c r="F7" s="60" t="s">
        <v>425</v>
      </c>
      <c r="G7" s="263" t="s">
        <v>426</v>
      </c>
      <c r="H7" s="62" t="s">
        <v>389</v>
      </c>
      <c r="I7" s="1543"/>
    </row>
    <row r="8" spans="1:9" ht="28.5" customHeight="1" thickBot="1">
      <c r="A8" s="1538"/>
      <c r="B8" s="1538"/>
      <c r="C8" s="1539"/>
      <c r="D8" s="1541"/>
      <c r="E8" s="1541"/>
      <c r="F8" s="752" t="s">
        <v>427</v>
      </c>
      <c r="G8" s="752" t="s">
        <v>428</v>
      </c>
      <c r="H8" s="64"/>
      <c r="I8" s="1544"/>
    </row>
    <row r="9" spans="1:9">
      <c r="A9" s="44" t="s">
        <v>391</v>
      </c>
      <c r="B9" s="44"/>
      <c r="C9" s="65"/>
      <c r="D9" s="45"/>
      <c r="E9" s="45"/>
      <c r="F9" s="45"/>
      <c r="G9" s="45"/>
      <c r="H9" s="45"/>
      <c r="I9" s="46"/>
    </row>
    <row r="10" spans="1:9">
      <c r="A10" s="37" t="s">
        <v>429</v>
      </c>
      <c r="C10" s="66"/>
      <c r="D10" s="48">
        <v>258482</v>
      </c>
      <c r="E10" s="48">
        <v>292174</v>
      </c>
      <c r="F10" s="48">
        <v>25949</v>
      </c>
      <c r="G10" s="48">
        <v>5896129</v>
      </c>
      <c r="H10" s="48">
        <v>6472734</v>
      </c>
      <c r="I10" s="49">
        <v>406040</v>
      </c>
    </row>
    <row r="11" spans="1:9">
      <c r="A11" s="50" t="s">
        <v>430</v>
      </c>
      <c r="C11" s="66"/>
      <c r="D11" s="48">
        <v>311946</v>
      </c>
      <c r="E11" s="48">
        <v>524531</v>
      </c>
      <c r="F11" s="48">
        <v>258</v>
      </c>
      <c r="G11" s="48">
        <v>6146554</v>
      </c>
      <c r="H11" s="48">
        <v>6983289</v>
      </c>
      <c r="I11" s="49">
        <v>485755</v>
      </c>
    </row>
    <row r="12" spans="1:9">
      <c r="A12" s="37" t="s">
        <v>431</v>
      </c>
      <c r="C12" s="66"/>
      <c r="D12" s="48">
        <v>50171</v>
      </c>
      <c r="E12" s="48">
        <v>161882</v>
      </c>
      <c r="F12" s="48">
        <v>8</v>
      </c>
      <c r="G12" s="48">
        <v>437133</v>
      </c>
      <c r="H12" s="48">
        <v>649194</v>
      </c>
      <c r="I12" s="49">
        <v>60922</v>
      </c>
    </row>
    <row r="13" spans="1:9">
      <c r="A13" s="37" t="s">
        <v>432</v>
      </c>
      <c r="C13" s="66"/>
      <c r="D13" s="48">
        <v>15854</v>
      </c>
      <c r="E13" s="48">
        <v>98450</v>
      </c>
      <c r="F13" s="48" t="s">
        <v>393</v>
      </c>
      <c r="G13" s="48">
        <v>119238</v>
      </c>
      <c r="H13" s="48">
        <v>233542</v>
      </c>
      <c r="I13" s="49">
        <v>20842</v>
      </c>
    </row>
    <row r="14" spans="1:9">
      <c r="A14" s="37" t="s">
        <v>433</v>
      </c>
      <c r="C14" s="66"/>
      <c r="D14" s="48">
        <v>1</v>
      </c>
      <c r="E14" s="48" t="s">
        <v>393</v>
      </c>
      <c r="F14" s="48" t="s">
        <v>393</v>
      </c>
      <c r="G14" s="48">
        <v>66</v>
      </c>
      <c r="H14" s="48">
        <v>67</v>
      </c>
      <c r="I14" s="49">
        <v>1</v>
      </c>
    </row>
    <row r="15" spans="1:9">
      <c r="A15" s="50" t="s">
        <v>434</v>
      </c>
      <c r="C15" s="66"/>
      <c r="D15" s="48">
        <v>4302</v>
      </c>
      <c r="E15" s="48">
        <v>31812</v>
      </c>
      <c r="F15" s="48" t="s">
        <v>393</v>
      </c>
      <c r="G15" s="48">
        <v>21414</v>
      </c>
      <c r="H15" s="48">
        <v>57528</v>
      </c>
      <c r="I15" s="49">
        <v>5912</v>
      </c>
    </row>
    <row r="16" spans="1:9">
      <c r="A16" s="50" t="s">
        <v>435</v>
      </c>
      <c r="C16" s="66"/>
      <c r="D16" s="48">
        <v>597</v>
      </c>
      <c r="E16" s="48">
        <v>7822</v>
      </c>
      <c r="F16" s="48" t="s">
        <v>393</v>
      </c>
      <c r="G16" s="48">
        <v>1248</v>
      </c>
      <c r="H16" s="48">
        <v>9667</v>
      </c>
      <c r="I16" s="49">
        <v>815</v>
      </c>
    </row>
    <row r="17" spans="1:9">
      <c r="A17" s="1530" t="s">
        <v>436</v>
      </c>
      <c r="B17" s="1530"/>
      <c r="C17" s="66"/>
      <c r="D17" s="48">
        <v>30254</v>
      </c>
      <c r="E17" s="48">
        <v>108971</v>
      </c>
      <c r="F17" s="48" t="s">
        <v>393</v>
      </c>
      <c r="G17" s="48">
        <v>310450</v>
      </c>
      <c r="H17" s="48">
        <v>449675</v>
      </c>
      <c r="I17" s="49">
        <v>33835</v>
      </c>
    </row>
    <row r="18" spans="1:9">
      <c r="C18" s="66"/>
      <c r="D18" s="48"/>
      <c r="E18" s="48"/>
      <c r="F18" s="48"/>
      <c r="G18" s="48"/>
      <c r="H18" s="48"/>
      <c r="I18" s="49"/>
    </row>
    <row r="19" spans="1:9">
      <c r="A19" s="67" t="s">
        <v>407</v>
      </c>
      <c r="C19" s="66"/>
      <c r="D19" s="48"/>
      <c r="E19" s="48"/>
      <c r="F19" s="48"/>
      <c r="G19" s="48"/>
      <c r="H19" s="48"/>
      <c r="I19" s="49"/>
    </row>
    <row r="20" spans="1:9">
      <c r="A20" s="37" t="s">
        <v>437</v>
      </c>
      <c r="C20" s="66"/>
      <c r="D20" s="48">
        <v>6029</v>
      </c>
      <c r="E20" s="48">
        <v>20066</v>
      </c>
      <c r="F20" s="48" t="s">
        <v>393</v>
      </c>
      <c r="G20" s="48">
        <v>835008</v>
      </c>
      <c r="H20" s="48">
        <v>861103</v>
      </c>
      <c r="I20" s="49">
        <v>16599</v>
      </c>
    </row>
    <row r="21" spans="1:9">
      <c r="A21" s="37" t="s">
        <v>438</v>
      </c>
      <c r="C21" s="66"/>
      <c r="D21" s="48">
        <v>6062</v>
      </c>
      <c r="E21" s="48">
        <v>674802</v>
      </c>
      <c r="F21" s="48">
        <v>1717</v>
      </c>
      <c r="G21" s="48">
        <v>4128063</v>
      </c>
      <c r="H21" s="48">
        <v>4810645</v>
      </c>
      <c r="I21" s="49">
        <v>18135</v>
      </c>
    </row>
    <row r="22" spans="1:9">
      <c r="A22" s="37" t="s">
        <v>439</v>
      </c>
      <c r="C22" s="66"/>
      <c r="D22" s="48">
        <v>4223</v>
      </c>
      <c r="E22" s="48">
        <v>8159</v>
      </c>
      <c r="F22" s="48" t="s">
        <v>393</v>
      </c>
      <c r="G22" s="48">
        <v>33362</v>
      </c>
      <c r="H22" s="48">
        <v>45744</v>
      </c>
      <c r="I22" s="49">
        <v>145</v>
      </c>
    </row>
    <row r="23" spans="1:9">
      <c r="A23" s="37" t="s">
        <v>440</v>
      </c>
      <c r="C23" s="66"/>
      <c r="D23" s="48">
        <v>20</v>
      </c>
      <c r="E23" s="48">
        <v>270</v>
      </c>
      <c r="F23" s="48" t="s">
        <v>393</v>
      </c>
      <c r="G23" s="48">
        <v>449</v>
      </c>
      <c r="H23" s="48">
        <v>739</v>
      </c>
      <c r="I23" s="49">
        <v>33</v>
      </c>
    </row>
    <row r="24" spans="1:9">
      <c r="A24" s="51" t="s">
        <v>441</v>
      </c>
      <c r="C24" s="66"/>
      <c r="D24" s="48">
        <v>1</v>
      </c>
      <c r="E24" s="48" t="s">
        <v>393</v>
      </c>
      <c r="F24" s="48">
        <v>1</v>
      </c>
      <c r="G24" s="48">
        <v>10</v>
      </c>
      <c r="H24" s="48">
        <v>12</v>
      </c>
      <c r="I24" s="49">
        <v>3</v>
      </c>
    </row>
    <row r="25" spans="1:9">
      <c r="A25" s="37" t="s">
        <v>442</v>
      </c>
      <c r="C25" s="66"/>
      <c r="D25" s="48">
        <v>5</v>
      </c>
      <c r="E25" s="48">
        <v>2</v>
      </c>
      <c r="F25" s="48" t="s">
        <v>393</v>
      </c>
      <c r="G25" s="48">
        <v>109</v>
      </c>
      <c r="H25" s="48">
        <v>116</v>
      </c>
      <c r="I25" s="49">
        <v>6</v>
      </c>
    </row>
    <row r="26" spans="1:9">
      <c r="C26" s="66"/>
      <c r="D26" s="48"/>
      <c r="E26" s="48"/>
      <c r="F26" s="48"/>
      <c r="G26" s="48"/>
      <c r="H26" s="48"/>
      <c r="I26" s="49"/>
    </row>
    <row r="27" spans="1:9">
      <c r="A27" s="47" t="s">
        <v>417</v>
      </c>
      <c r="B27" s="47"/>
      <c r="C27" s="68"/>
      <c r="D27" s="48">
        <v>1789</v>
      </c>
      <c r="E27" s="48">
        <v>6723</v>
      </c>
      <c r="F27" s="48" t="s">
        <v>393</v>
      </c>
      <c r="G27" s="48">
        <v>14373</v>
      </c>
      <c r="H27" s="48">
        <v>22885</v>
      </c>
      <c r="I27" s="49">
        <v>1566</v>
      </c>
    </row>
    <row r="28" spans="1:9">
      <c r="A28" s="47"/>
      <c r="B28" s="47"/>
      <c r="C28" s="68"/>
      <c r="D28" s="48"/>
      <c r="E28" s="48"/>
      <c r="F28" s="48"/>
      <c r="G28" s="48"/>
      <c r="H28" s="48"/>
      <c r="I28" s="49"/>
    </row>
    <row r="29" spans="1:9" ht="13.5" thickBot="1">
      <c r="A29" s="54" t="s">
        <v>418</v>
      </c>
      <c r="B29" s="54"/>
      <c r="C29" s="69"/>
      <c r="D29" s="55">
        <v>689736</v>
      </c>
      <c r="E29" s="55">
        <v>1935663</v>
      </c>
      <c r="F29" s="55">
        <v>27933</v>
      </c>
      <c r="G29" s="55">
        <v>17943607</v>
      </c>
      <c r="H29" s="55">
        <v>20596940</v>
      </c>
      <c r="I29" s="56">
        <v>1050610</v>
      </c>
    </row>
  </sheetData>
  <mergeCells count="8">
    <mergeCell ref="A17:B17"/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13">
    <pageSetUpPr fitToPage="1"/>
  </sheetPr>
  <dimension ref="A1:I2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5703125" style="37" customWidth="1"/>
    <col min="2" max="7" width="14.85546875" style="37" customWidth="1"/>
    <col min="8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9" s="28" customFormat="1" ht="14.25"/>
    <row r="3" spans="1:9" s="28" customFormat="1" ht="24.75" customHeight="1">
      <c r="A3" s="1527" t="s">
        <v>1496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15.75" thickBot="1">
      <c r="A4" s="218"/>
      <c r="B4" s="219"/>
      <c r="C4" s="219"/>
      <c r="D4" s="219"/>
      <c r="E4" s="219"/>
      <c r="F4" s="219"/>
      <c r="G4" s="219"/>
    </row>
    <row r="5" spans="1:9" ht="27" customHeight="1">
      <c r="A5" s="130" t="s">
        <v>528</v>
      </c>
      <c r="B5" s="1583" t="s">
        <v>373</v>
      </c>
      <c r="C5" s="1534"/>
      <c r="D5" s="1535"/>
      <c r="E5" s="1583" t="s">
        <v>380</v>
      </c>
      <c r="F5" s="1535"/>
      <c r="G5" s="732" t="s">
        <v>374</v>
      </c>
    </row>
    <row r="6" spans="1:9" ht="27" customHeight="1">
      <c r="A6" s="729" t="s">
        <v>530</v>
      </c>
      <c r="B6" s="810" t="s">
        <v>383</v>
      </c>
      <c r="C6" s="808"/>
      <c r="D6" s="809"/>
      <c r="E6" s="810" t="s">
        <v>384</v>
      </c>
      <c r="F6" s="809"/>
      <c r="G6" s="815" t="s">
        <v>525</v>
      </c>
    </row>
    <row r="7" spans="1:9" ht="31.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73" t="s">
        <v>526</v>
      </c>
    </row>
    <row r="8" spans="1:9" ht="27.75" customHeight="1">
      <c r="A8" s="75" t="s">
        <v>469</v>
      </c>
      <c r="B8" s="232">
        <v>135</v>
      </c>
      <c r="C8" s="45" t="s">
        <v>393</v>
      </c>
      <c r="D8" s="45">
        <v>135</v>
      </c>
      <c r="E8" s="232">
        <v>2144</v>
      </c>
      <c r="F8" s="126" t="s">
        <v>393</v>
      </c>
      <c r="G8" s="46">
        <v>289</v>
      </c>
      <c r="H8" s="127"/>
    </row>
    <row r="9" spans="1:9">
      <c r="A9" s="66" t="s">
        <v>470</v>
      </c>
      <c r="B9" s="48">
        <v>3</v>
      </c>
      <c r="C9" s="48" t="s">
        <v>393</v>
      </c>
      <c r="D9" s="48">
        <v>3</v>
      </c>
      <c r="E9" s="12">
        <v>1800</v>
      </c>
      <c r="F9" s="12" t="s">
        <v>393</v>
      </c>
      <c r="G9" s="49">
        <v>5</v>
      </c>
    </row>
    <row r="10" spans="1:9">
      <c r="A10" s="66" t="s">
        <v>471</v>
      </c>
      <c r="B10" s="48">
        <v>2</v>
      </c>
      <c r="C10" s="48">
        <v>16</v>
      </c>
      <c r="D10" s="48">
        <v>18</v>
      </c>
      <c r="E10" s="12">
        <v>1300</v>
      </c>
      <c r="F10" s="12">
        <v>4288</v>
      </c>
      <c r="G10" s="49">
        <v>71</v>
      </c>
    </row>
    <row r="11" spans="1:9">
      <c r="A11" s="76" t="s">
        <v>473</v>
      </c>
      <c r="B11" s="77">
        <v>140</v>
      </c>
      <c r="C11" s="77">
        <v>16</v>
      </c>
      <c r="D11" s="77">
        <v>156</v>
      </c>
      <c r="E11" s="81">
        <v>2125</v>
      </c>
      <c r="F11" s="81">
        <v>4288</v>
      </c>
      <c r="G11" s="78">
        <v>365</v>
      </c>
    </row>
    <row r="12" spans="1:9">
      <c r="A12" s="66"/>
      <c r="B12" s="83"/>
      <c r="C12" s="83"/>
      <c r="D12" s="48"/>
      <c r="E12" s="83"/>
      <c r="F12" s="83"/>
      <c r="G12" s="13"/>
    </row>
    <row r="13" spans="1:9">
      <c r="A13" s="66" t="s">
        <v>482</v>
      </c>
      <c r="B13" s="83">
        <v>14</v>
      </c>
      <c r="C13" s="83">
        <v>30</v>
      </c>
      <c r="D13" s="48">
        <v>44</v>
      </c>
      <c r="E13" s="83">
        <v>500</v>
      </c>
      <c r="F13" s="83">
        <v>3000</v>
      </c>
      <c r="G13" s="13">
        <v>97</v>
      </c>
    </row>
    <row r="14" spans="1:9">
      <c r="A14" s="76" t="s">
        <v>590</v>
      </c>
      <c r="B14" s="77">
        <v>14</v>
      </c>
      <c r="C14" s="77">
        <v>30</v>
      </c>
      <c r="D14" s="77">
        <v>44</v>
      </c>
      <c r="E14" s="81">
        <v>500</v>
      </c>
      <c r="F14" s="81">
        <v>3000</v>
      </c>
      <c r="G14" s="78">
        <v>97</v>
      </c>
    </row>
    <row r="15" spans="1:9">
      <c r="A15" s="68"/>
      <c r="B15" s="73"/>
      <c r="C15" s="73"/>
      <c r="D15" s="73"/>
      <c r="E15" s="79"/>
      <c r="F15" s="79"/>
      <c r="G15" s="74"/>
    </row>
    <row r="16" spans="1:9">
      <c r="A16" s="66" t="s">
        <v>501</v>
      </c>
      <c r="B16" s="85" t="s">
        <v>393</v>
      </c>
      <c r="C16" s="12">
        <v>10</v>
      </c>
      <c r="D16" s="48">
        <v>10</v>
      </c>
      <c r="E16" s="85" t="s">
        <v>393</v>
      </c>
      <c r="F16" s="12">
        <v>1700</v>
      </c>
      <c r="G16" s="13">
        <v>17</v>
      </c>
    </row>
    <row r="17" spans="1:7">
      <c r="A17" s="66" t="s">
        <v>506</v>
      </c>
      <c r="B17" s="48">
        <v>2</v>
      </c>
      <c r="C17" s="48" t="s">
        <v>393</v>
      </c>
      <c r="D17" s="48">
        <v>2</v>
      </c>
      <c r="E17" s="12">
        <v>900</v>
      </c>
      <c r="F17" s="12" t="s">
        <v>393</v>
      </c>
      <c r="G17" s="49">
        <v>2</v>
      </c>
    </row>
    <row r="18" spans="1:7">
      <c r="A18" s="66" t="s">
        <v>507</v>
      </c>
      <c r="B18" s="48">
        <v>86</v>
      </c>
      <c r="C18" s="48">
        <v>14</v>
      </c>
      <c r="D18" s="48">
        <v>100</v>
      </c>
      <c r="E18" s="12">
        <v>2500</v>
      </c>
      <c r="F18" s="12">
        <v>3000</v>
      </c>
      <c r="G18" s="49">
        <v>257</v>
      </c>
    </row>
    <row r="19" spans="1:7">
      <c r="A19" s="76" t="s">
        <v>583</v>
      </c>
      <c r="B19" s="77">
        <v>88</v>
      </c>
      <c r="C19" s="77">
        <v>24</v>
      </c>
      <c r="D19" s="77">
        <v>112</v>
      </c>
      <c r="E19" s="81">
        <v>2464</v>
      </c>
      <c r="F19" s="81">
        <v>2458</v>
      </c>
      <c r="G19" s="78">
        <v>276</v>
      </c>
    </row>
    <row r="20" spans="1:7">
      <c r="A20" s="66"/>
      <c r="B20" s="48"/>
      <c r="C20" s="48"/>
      <c r="D20" s="48"/>
      <c r="E20" s="12"/>
      <c r="F20" s="12"/>
      <c r="G20" s="49"/>
    </row>
    <row r="21" spans="1:7">
      <c r="A21" s="66" t="s">
        <v>510</v>
      </c>
      <c r="B21" s="48">
        <v>1</v>
      </c>
      <c r="C21" s="48" t="s">
        <v>393</v>
      </c>
      <c r="D21" s="48">
        <v>1</v>
      </c>
      <c r="E21" s="12">
        <v>700</v>
      </c>
      <c r="F21" s="12" t="s">
        <v>393</v>
      </c>
      <c r="G21" s="49">
        <v>1</v>
      </c>
    </row>
    <row r="22" spans="1:7">
      <c r="A22" s="76" t="s">
        <v>511</v>
      </c>
      <c r="B22" s="77">
        <v>1</v>
      </c>
      <c r="C22" s="77" t="s">
        <v>393</v>
      </c>
      <c r="D22" s="77">
        <v>1</v>
      </c>
      <c r="E22" s="81">
        <v>700</v>
      </c>
      <c r="F22" s="81" t="s">
        <v>393</v>
      </c>
      <c r="G22" s="78">
        <v>1</v>
      </c>
    </row>
    <row r="23" spans="1:7">
      <c r="A23" s="66"/>
      <c r="B23" s="48"/>
      <c r="C23" s="48"/>
      <c r="D23" s="48"/>
      <c r="E23" s="12"/>
      <c r="F23" s="12"/>
      <c r="G23" s="49"/>
    </row>
    <row r="24" spans="1:7" ht="13.5" thickBot="1">
      <c r="A24" s="69" t="s">
        <v>512</v>
      </c>
      <c r="B24" s="55">
        <v>243</v>
      </c>
      <c r="C24" s="55">
        <v>70</v>
      </c>
      <c r="D24" s="55">
        <v>313</v>
      </c>
      <c r="E24" s="205">
        <v>2148</v>
      </c>
      <c r="F24" s="205">
        <v>3109</v>
      </c>
      <c r="G24" s="56">
        <v>739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>
  <sheetPr codeName="Hoja408">
    <pageSetUpPr fitToPage="1"/>
  </sheetPr>
  <dimension ref="A1:W86"/>
  <sheetViews>
    <sheetView topLeftCell="A37" zoomScaleNormal="100" zoomScaleSheetLayoutView="75" workbookViewId="0">
      <selection activeCell="G42" sqref="G42"/>
    </sheetView>
  </sheetViews>
  <sheetFormatPr baseColWidth="10" defaultRowHeight="12.75"/>
  <cols>
    <col min="1" max="1" width="35.42578125" style="240" customWidth="1"/>
    <col min="2" max="2" width="13.28515625" style="240" bestFit="1" customWidth="1"/>
    <col min="3" max="3" width="12.140625" style="240" bestFit="1" customWidth="1"/>
    <col min="4" max="5" width="13.28515625" style="240" bestFit="1" customWidth="1"/>
    <col min="6" max="6" width="12.140625" style="240" bestFit="1" customWidth="1"/>
    <col min="7" max="7" width="15.85546875" style="240" customWidth="1"/>
    <col min="8" max="9" width="12.140625" style="240" bestFit="1" customWidth="1"/>
    <col min="10" max="10" width="15.42578125" style="240" customWidth="1"/>
    <col min="11" max="11" width="16.85546875" style="240" customWidth="1"/>
    <col min="12" max="12" width="16.140625" style="240" customWidth="1"/>
    <col min="13" max="13" width="13" style="240" bestFit="1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1461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3.5" customHeight="1" thickBot="1">
      <c r="A4" s="5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8" s="739" customFormat="1" ht="23.25" customHeight="1">
      <c r="A5" s="1153"/>
      <c r="B5" s="1577" t="s">
        <v>1088</v>
      </c>
      <c r="C5" s="1577"/>
      <c r="D5" s="1577"/>
      <c r="E5" s="1577"/>
      <c r="F5" s="1577"/>
      <c r="G5" s="1776" t="s">
        <v>1231</v>
      </c>
      <c r="H5" s="722"/>
      <c r="I5" s="1152" t="s">
        <v>380</v>
      </c>
      <c r="J5" s="1123"/>
      <c r="K5" s="1778" t="s">
        <v>12</v>
      </c>
      <c r="L5" s="1763"/>
      <c r="M5" s="1531"/>
    </row>
    <row r="6" spans="1:18" s="739" customFormat="1" ht="23.25" customHeight="1">
      <c r="A6" s="1155" t="s">
        <v>552</v>
      </c>
      <c r="B6" s="1584" t="s">
        <v>383</v>
      </c>
      <c r="C6" s="1584"/>
      <c r="D6" s="1584"/>
      <c r="E6" s="1584"/>
      <c r="F6" s="1584"/>
      <c r="G6" s="1777"/>
      <c r="H6" s="1725" t="s">
        <v>1232</v>
      </c>
      <c r="I6" s="1725"/>
      <c r="J6" s="262" t="s">
        <v>1121</v>
      </c>
      <c r="K6" s="1777" t="s">
        <v>1143</v>
      </c>
      <c r="L6" s="1777" t="s">
        <v>1123</v>
      </c>
      <c r="M6" s="1774" t="s">
        <v>1124</v>
      </c>
    </row>
    <row r="7" spans="1:18" s="739" customFormat="1" ht="23.25" customHeight="1">
      <c r="A7" s="1155" t="s">
        <v>531</v>
      </c>
      <c r="B7" s="740"/>
      <c r="C7" s="1158" t="s">
        <v>389</v>
      </c>
      <c r="D7" s="267"/>
      <c r="E7" s="1768" t="s">
        <v>1095</v>
      </c>
      <c r="F7" s="1768"/>
      <c r="G7" s="1777"/>
      <c r="H7" s="1584" t="s">
        <v>384</v>
      </c>
      <c r="I7" s="1584"/>
      <c r="J7" s="1160" t="s">
        <v>1092</v>
      </c>
      <c r="K7" s="1777"/>
      <c r="L7" s="1777"/>
      <c r="M7" s="1774"/>
    </row>
    <row r="8" spans="1:18" s="739" customFormat="1" ht="23.25" customHeight="1" thickBot="1">
      <c r="A8" s="1157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606"/>
      <c r="H8" s="733" t="s">
        <v>387</v>
      </c>
      <c r="I8" s="733" t="s">
        <v>388</v>
      </c>
      <c r="J8" s="264" t="s">
        <v>1129</v>
      </c>
      <c r="K8" s="1606"/>
      <c r="L8" s="1606"/>
      <c r="M8" s="1775"/>
      <c r="P8" s="1126"/>
      <c r="Q8" s="1126"/>
    </row>
    <row r="9" spans="1:18">
      <c r="A9" s="66" t="s">
        <v>452</v>
      </c>
      <c r="B9" s="48" t="s">
        <v>393</v>
      </c>
      <c r="C9" s="48" t="s">
        <v>393</v>
      </c>
      <c r="D9" s="48" t="s">
        <v>393</v>
      </c>
      <c r="E9" s="48" t="s">
        <v>393</v>
      </c>
      <c r="F9" s="48" t="s">
        <v>393</v>
      </c>
      <c r="G9" s="48" t="s">
        <v>393</v>
      </c>
      <c r="H9" s="12" t="s">
        <v>393</v>
      </c>
      <c r="I9" s="12" t="s">
        <v>393</v>
      </c>
      <c r="J9" s="12" t="s">
        <v>393</v>
      </c>
      <c r="K9" s="12" t="s">
        <v>393</v>
      </c>
      <c r="L9" s="12" t="s">
        <v>393</v>
      </c>
      <c r="M9" s="49" t="s">
        <v>393</v>
      </c>
      <c r="N9" s="247"/>
      <c r="R9" s="305"/>
    </row>
    <row r="10" spans="1:18">
      <c r="A10" s="66" t="s">
        <v>453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48" t="s">
        <v>393</v>
      </c>
      <c r="G10" s="48" t="s">
        <v>393</v>
      </c>
      <c r="H10" s="12" t="s">
        <v>393</v>
      </c>
      <c r="I10" s="12" t="s">
        <v>393</v>
      </c>
      <c r="J10" s="12" t="s">
        <v>393</v>
      </c>
      <c r="K10" s="12" t="s">
        <v>393</v>
      </c>
      <c r="L10" s="12" t="s">
        <v>393</v>
      </c>
      <c r="M10" s="49" t="s">
        <v>393</v>
      </c>
      <c r="N10" s="247"/>
      <c r="R10" s="305"/>
    </row>
    <row r="11" spans="1:18">
      <c r="A11" s="66" t="s">
        <v>454</v>
      </c>
      <c r="B11" s="12" t="s">
        <v>393</v>
      </c>
      <c r="C11" s="12" t="s">
        <v>393</v>
      </c>
      <c r="D11" s="12" t="s">
        <v>393</v>
      </c>
      <c r="E11" s="12" t="s">
        <v>393</v>
      </c>
      <c r="F11" s="12" t="s">
        <v>393</v>
      </c>
      <c r="G11" s="12" t="s">
        <v>393</v>
      </c>
      <c r="H11" s="12" t="s">
        <v>393</v>
      </c>
      <c r="I11" s="12" t="s">
        <v>393</v>
      </c>
      <c r="J11" s="12" t="s">
        <v>393</v>
      </c>
      <c r="K11" s="12" t="s">
        <v>393</v>
      </c>
      <c r="L11" s="12" t="s">
        <v>393</v>
      </c>
      <c r="M11" s="13" t="s">
        <v>393</v>
      </c>
      <c r="N11" s="247"/>
      <c r="R11" s="305"/>
    </row>
    <row r="12" spans="1:18">
      <c r="A12" s="66" t="s">
        <v>455</v>
      </c>
      <c r="B12" s="12" t="s">
        <v>393</v>
      </c>
      <c r="C12" s="12" t="s">
        <v>393</v>
      </c>
      <c r="D12" s="12" t="s">
        <v>393</v>
      </c>
      <c r="E12" s="12" t="s">
        <v>393</v>
      </c>
      <c r="F12" s="12" t="s">
        <v>393</v>
      </c>
      <c r="G12" s="12" t="s">
        <v>393</v>
      </c>
      <c r="H12" s="12" t="s">
        <v>393</v>
      </c>
      <c r="I12" s="12" t="s">
        <v>393</v>
      </c>
      <c r="J12" s="12" t="s">
        <v>393</v>
      </c>
      <c r="K12" s="12" t="s">
        <v>393</v>
      </c>
      <c r="L12" s="12" t="s">
        <v>393</v>
      </c>
      <c r="M12" s="13" t="s">
        <v>393</v>
      </c>
      <c r="N12" s="247"/>
      <c r="R12" s="305"/>
    </row>
    <row r="13" spans="1:18">
      <c r="A13" s="76" t="s">
        <v>456</v>
      </c>
      <c r="B13" s="77" t="s">
        <v>393</v>
      </c>
      <c r="C13" s="77" t="s">
        <v>393</v>
      </c>
      <c r="D13" s="77" t="s">
        <v>393</v>
      </c>
      <c r="E13" s="77" t="s">
        <v>393</v>
      </c>
      <c r="F13" s="77" t="s">
        <v>393</v>
      </c>
      <c r="G13" s="77" t="s">
        <v>393</v>
      </c>
      <c r="H13" s="81" t="s">
        <v>393</v>
      </c>
      <c r="I13" s="81" t="s">
        <v>393</v>
      </c>
      <c r="J13" s="81" t="s">
        <v>393</v>
      </c>
      <c r="K13" s="81" t="s">
        <v>393</v>
      </c>
      <c r="L13" s="81" t="s">
        <v>393</v>
      </c>
      <c r="M13" s="78" t="s">
        <v>393</v>
      </c>
      <c r="N13" s="247"/>
      <c r="R13" s="305"/>
    </row>
    <row r="14" spans="1:18">
      <c r="A14" s="66"/>
      <c r="B14" s="48"/>
      <c r="C14" s="48"/>
      <c r="D14" s="48"/>
      <c r="E14" s="48"/>
      <c r="F14" s="48"/>
      <c r="G14" s="48"/>
      <c r="H14" s="12"/>
      <c r="I14" s="12"/>
      <c r="J14" s="12"/>
      <c r="K14" s="12"/>
      <c r="L14" s="12"/>
      <c r="M14" s="49"/>
      <c r="N14" s="247"/>
      <c r="R14" s="305"/>
    </row>
    <row r="15" spans="1:18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7" t="s">
        <v>393</v>
      </c>
      <c r="H15" s="81" t="s">
        <v>393</v>
      </c>
      <c r="I15" s="81" t="s">
        <v>393</v>
      </c>
      <c r="J15" s="81" t="s">
        <v>393</v>
      </c>
      <c r="K15" s="81" t="s">
        <v>393</v>
      </c>
      <c r="L15" s="81" t="s">
        <v>393</v>
      </c>
      <c r="M15" s="78" t="s">
        <v>393</v>
      </c>
      <c r="N15" s="247"/>
      <c r="R15" s="305"/>
    </row>
    <row r="16" spans="1:18">
      <c r="A16" s="66"/>
      <c r="B16" s="48"/>
      <c r="C16" s="48"/>
      <c r="D16" s="48"/>
      <c r="E16" s="48"/>
      <c r="F16" s="48"/>
      <c r="G16" s="48"/>
      <c r="H16" s="12"/>
      <c r="I16" s="12"/>
      <c r="J16" s="12"/>
      <c r="K16" s="12"/>
      <c r="L16" s="12"/>
      <c r="M16" s="49"/>
      <c r="N16" s="247"/>
      <c r="R16" s="305"/>
    </row>
    <row r="17" spans="1:18">
      <c r="A17" s="76" t="s">
        <v>458</v>
      </c>
      <c r="B17" s="77">
        <v>4</v>
      </c>
      <c r="C17" s="77" t="s">
        <v>393</v>
      </c>
      <c r="D17" s="77">
        <v>4</v>
      </c>
      <c r="E17" s="77">
        <v>4</v>
      </c>
      <c r="F17" s="77" t="s">
        <v>393</v>
      </c>
      <c r="G17" s="77" t="s">
        <v>393</v>
      </c>
      <c r="H17" s="81">
        <v>1000</v>
      </c>
      <c r="I17" s="81" t="s">
        <v>393</v>
      </c>
      <c r="J17" s="81" t="s">
        <v>393</v>
      </c>
      <c r="K17" s="81">
        <v>4</v>
      </c>
      <c r="L17" s="81" t="s">
        <v>393</v>
      </c>
      <c r="M17" s="78">
        <v>4</v>
      </c>
      <c r="N17" s="247"/>
      <c r="R17" s="305"/>
    </row>
    <row r="18" spans="1:18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  <c r="N18" s="247"/>
      <c r="R18" s="305"/>
    </row>
    <row r="19" spans="1:18">
      <c r="A19" s="66" t="s">
        <v>537</v>
      </c>
      <c r="B19" s="48">
        <v>75</v>
      </c>
      <c r="C19" s="48" t="s">
        <v>393</v>
      </c>
      <c r="D19" s="48">
        <v>75</v>
      </c>
      <c r="E19" s="48">
        <v>75</v>
      </c>
      <c r="F19" s="48" t="s">
        <v>393</v>
      </c>
      <c r="G19" s="48">
        <v>12875</v>
      </c>
      <c r="H19" s="12">
        <v>700</v>
      </c>
      <c r="I19" s="12" t="s">
        <v>393</v>
      </c>
      <c r="J19" s="12">
        <v>3</v>
      </c>
      <c r="K19" s="12">
        <v>52</v>
      </c>
      <c r="L19" s="12">
        <v>39</v>
      </c>
      <c r="M19" s="49">
        <v>91</v>
      </c>
      <c r="N19" s="247"/>
      <c r="R19" s="305"/>
    </row>
    <row r="20" spans="1:18">
      <c r="A20" s="66" t="s">
        <v>460</v>
      </c>
      <c r="B20" s="85" t="s">
        <v>393</v>
      </c>
      <c r="C20" s="48" t="s">
        <v>393</v>
      </c>
      <c r="D20" s="12" t="s">
        <v>393</v>
      </c>
      <c r="E20" s="85" t="s">
        <v>393</v>
      </c>
      <c r="F20" s="48" t="s">
        <v>393</v>
      </c>
      <c r="G20" s="48" t="s">
        <v>393</v>
      </c>
      <c r="H20" s="85" t="s">
        <v>393</v>
      </c>
      <c r="I20" s="12" t="s">
        <v>393</v>
      </c>
      <c r="J20" s="48" t="s">
        <v>393</v>
      </c>
      <c r="K20" s="85" t="s">
        <v>393</v>
      </c>
      <c r="L20" s="48" t="s">
        <v>393</v>
      </c>
      <c r="M20" s="49" t="s">
        <v>393</v>
      </c>
      <c r="N20" s="247"/>
      <c r="R20" s="305"/>
    </row>
    <row r="21" spans="1:18">
      <c r="A21" s="66" t="s">
        <v>461</v>
      </c>
      <c r="B21" s="85" t="s">
        <v>393</v>
      </c>
      <c r="C21" s="12" t="s">
        <v>393</v>
      </c>
      <c r="D21" s="12" t="s">
        <v>393</v>
      </c>
      <c r="E21" s="85" t="s">
        <v>393</v>
      </c>
      <c r="F21" s="12" t="s">
        <v>393</v>
      </c>
      <c r="G21" s="12">
        <v>40</v>
      </c>
      <c r="H21" s="85" t="s">
        <v>393</v>
      </c>
      <c r="I21" s="12" t="s">
        <v>393</v>
      </c>
      <c r="J21" s="12">
        <v>3</v>
      </c>
      <c r="K21" s="12" t="s">
        <v>393</v>
      </c>
      <c r="L21" s="12" t="s">
        <v>393</v>
      </c>
      <c r="M21" s="13" t="s">
        <v>393</v>
      </c>
      <c r="N21" s="247"/>
      <c r="R21" s="305"/>
    </row>
    <row r="22" spans="1:18">
      <c r="A22" s="76" t="s">
        <v>462</v>
      </c>
      <c r="B22" s="77">
        <v>75</v>
      </c>
      <c r="C22" s="77" t="s">
        <v>393</v>
      </c>
      <c r="D22" s="77">
        <v>75</v>
      </c>
      <c r="E22" s="77">
        <v>75</v>
      </c>
      <c r="F22" s="77" t="s">
        <v>393</v>
      </c>
      <c r="G22" s="77">
        <v>12915</v>
      </c>
      <c r="H22" s="81">
        <v>700</v>
      </c>
      <c r="I22" s="81" t="s">
        <v>393</v>
      </c>
      <c r="J22" s="81">
        <v>3</v>
      </c>
      <c r="K22" s="81">
        <v>52</v>
      </c>
      <c r="L22" s="81">
        <v>39</v>
      </c>
      <c r="M22" s="78">
        <v>91</v>
      </c>
      <c r="N22" s="247"/>
      <c r="R22" s="305"/>
    </row>
    <row r="23" spans="1:18">
      <c r="A23" s="66"/>
      <c r="B23" s="48"/>
      <c r="C23" s="48"/>
      <c r="D23" s="48"/>
      <c r="E23" s="48"/>
      <c r="F23" s="48"/>
      <c r="G23" s="48"/>
      <c r="H23" s="12"/>
      <c r="I23" s="12"/>
      <c r="J23" s="12"/>
      <c r="K23" s="12"/>
      <c r="L23" s="12"/>
      <c r="M23" s="49"/>
      <c r="N23" s="247"/>
      <c r="R23" s="305"/>
    </row>
    <row r="24" spans="1:18">
      <c r="A24" s="76" t="s">
        <v>463</v>
      </c>
      <c r="B24" s="77">
        <v>2260</v>
      </c>
      <c r="C24" s="77">
        <v>1277</v>
      </c>
      <c r="D24" s="77">
        <v>3537</v>
      </c>
      <c r="E24" s="77">
        <v>2218</v>
      </c>
      <c r="F24" s="77">
        <v>1209</v>
      </c>
      <c r="G24" s="77">
        <v>4042</v>
      </c>
      <c r="H24" s="81">
        <v>514</v>
      </c>
      <c r="I24" s="81">
        <v>1876</v>
      </c>
      <c r="J24" s="81">
        <v>3</v>
      </c>
      <c r="K24" s="81">
        <v>3409</v>
      </c>
      <c r="L24" s="81">
        <v>12</v>
      </c>
      <c r="M24" s="78">
        <v>3421</v>
      </c>
      <c r="N24" s="247"/>
      <c r="R24" s="305"/>
    </row>
    <row r="25" spans="1:18">
      <c r="A25" s="66"/>
      <c r="B25" s="83"/>
      <c r="C25" s="83"/>
      <c r="D25" s="12"/>
      <c r="E25" s="83"/>
      <c r="F25" s="83"/>
      <c r="G25" s="12"/>
      <c r="H25" s="83"/>
      <c r="I25" s="83"/>
      <c r="J25" s="83"/>
      <c r="K25" s="83"/>
      <c r="L25" s="83"/>
      <c r="M25" s="84"/>
      <c r="N25" s="247"/>
      <c r="R25" s="305"/>
    </row>
    <row r="26" spans="1:18">
      <c r="A26" s="76" t="s">
        <v>464</v>
      </c>
      <c r="B26" s="77">
        <v>8859</v>
      </c>
      <c r="C26" s="77">
        <v>570</v>
      </c>
      <c r="D26" s="77">
        <v>9429</v>
      </c>
      <c r="E26" s="77">
        <v>5527</v>
      </c>
      <c r="F26" s="77">
        <v>488</v>
      </c>
      <c r="G26" s="77" t="s">
        <v>393</v>
      </c>
      <c r="H26" s="81">
        <v>576</v>
      </c>
      <c r="I26" s="81">
        <v>1955</v>
      </c>
      <c r="J26" s="81" t="s">
        <v>393</v>
      </c>
      <c r="K26" s="81">
        <v>4137</v>
      </c>
      <c r="L26" s="81" t="s">
        <v>393</v>
      </c>
      <c r="M26" s="78">
        <v>4137</v>
      </c>
      <c r="N26" s="247"/>
      <c r="R26" s="305"/>
    </row>
    <row r="27" spans="1:18">
      <c r="A27" s="66"/>
      <c r="B27" s="83"/>
      <c r="C27" s="83"/>
      <c r="D27" s="12"/>
      <c r="E27" s="83"/>
      <c r="F27" s="83"/>
      <c r="G27" s="12"/>
      <c r="H27" s="83"/>
      <c r="I27" s="83"/>
      <c r="J27" s="83"/>
      <c r="K27" s="83"/>
      <c r="L27" s="83"/>
      <c r="M27" s="13"/>
      <c r="N27" s="247"/>
      <c r="R27" s="305"/>
    </row>
    <row r="28" spans="1:18">
      <c r="A28" s="66" t="s">
        <v>465</v>
      </c>
      <c r="B28" s="83">
        <v>8708</v>
      </c>
      <c r="C28" s="83">
        <v>1231</v>
      </c>
      <c r="D28" s="12">
        <v>9939</v>
      </c>
      <c r="E28" s="83">
        <v>8472</v>
      </c>
      <c r="F28" s="83">
        <v>1011</v>
      </c>
      <c r="G28" s="12" t="s">
        <v>393</v>
      </c>
      <c r="H28" s="83">
        <v>765</v>
      </c>
      <c r="I28" s="83">
        <v>1096</v>
      </c>
      <c r="J28" s="83" t="s">
        <v>393</v>
      </c>
      <c r="K28" s="83">
        <v>7589</v>
      </c>
      <c r="L28" s="83" t="s">
        <v>393</v>
      </c>
      <c r="M28" s="13">
        <v>7589</v>
      </c>
      <c r="N28" s="247"/>
      <c r="R28" s="305"/>
    </row>
    <row r="29" spans="1:18">
      <c r="A29" s="66" t="s">
        <v>466</v>
      </c>
      <c r="B29" s="48">
        <v>21083</v>
      </c>
      <c r="C29" s="48">
        <v>769</v>
      </c>
      <c r="D29" s="48">
        <v>21852</v>
      </c>
      <c r="E29" s="48">
        <v>20241</v>
      </c>
      <c r="F29" s="48">
        <v>665</v>
      </c>
      <c r="G29" s="48" t="s">
        <v>393</v>
      </c>
      <c r="H29" s="12">
        <v>700</v>
      </c>
      <c r="I29" s="12">
        <v>1300</v>
      </c>
      <c r="J29" s="12" t="s">
        <v>393</v>
      </c>
      <c r="K29" s="12">
        <v>15033</v>
      </c>
      <c r="L29" s="12" t="s">
        <v>393</v>
      </c>
      <c r="M29" s="49">
        <v>15033</v>
      </c>
      <c r="N29" s="247"/>
      <c r="R29" s="305"/>
    </row>
    <row r="30" spans="1:18">
      <c r="A30" s="66" t="s">
        <v>467</v>
      </c>
      <c r="B30" s="48">
        <v>28681</v>
      </c>
      <c r="C30" s="48">
        <v>5952</v>
      </c>
      <c r="D30" s="48">
        <v>34633</v>
      </c>
      <c r="E30" s="48">
        <v>27787</v>
      </c>
      <c r="F30" s="48">
        <v>5459</v>
      </c>
      <c r="G30" s="48" t="s">
        <v>393</v>
      </c>
      <c r="H30" s="12">
        <v>600</v>
      </c>
      <c r="I30" s="12">
        <v>850</v>
      </c>
      <c r="J30" s="12" t="s">
        <v>393</v>
      </c>
      <c r="K30" s="12">
        <v>21312</v>
      </c>
      <c r="L30" s="12" t="s">
        <v>393</v>
      </c>
      <c r="M30" s="49">
        <v>21312</v>
      </c>
      <c r="N30" s="247"/>
      <c r="R30" s="305"/>
    </row>
    <row r="31" spans="1:18">
      <c r="A31" s="76" t="s">
        <v>468</v>
      </c>
      <c r="B31" s="77">
        <v>58472</v>
      </c>
      <c r="C31" s="77">
        <v>7952</v>
      </c>
      <c r="D31" s="77">
        <v>66424</v>
      </c>
      <c r="E31" s="77">
        <v>56500</v>
      </c>
      <c r="F31" s="77">
        <v>7135</v>
      </c>
      <c r="G31" s="77" t="s">
        <v>393</v>
      </c>
      <c r="H31" s="81">
        <v>661</v>
      </c>
      <c r="I31" s="81">
        <v>927</v>
      </c>
      <c r="J31" s="81" t="s">
        <v>393</v>
      </c>
      <c r="K31" s="81">
        <v>43934</v>
      </c>
      <c r="L31" s="81" t="s">
        <v>393</v>
      </c>
      <c r="M31" s="78">
        <v>43934</v>
      </c>
      <c r="N31" s="247"/>
      <c r="R31" s="305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47"/>
      <c r="R32" s="305"/>
    </row>
    <row r="33" spans="1:19">
      <c r="A33" s="66" t="s">
        <v>469</v>
      </c>
      <c r="B33" s="85">
        <v>814</v>
      </c>
      <c r="C33" s="12">
        <v>1</v>
      </c>
      <c r="D33" s="12">
        <v>815</v>
      </c>
      <c r="E33" s="85">
        <v>814</v>
      </c>
      <c r="F33" s="12">
        <v>1</v>
      </c>
      <c r="G33" s="12" t="s">
        <v>393</v>
      </c>
      <c r="H33" s="85">
        <v>620</v>
      </c>
      <c r="I33" s="12">
        <v>1400</v>
      </c>
      <c r="J33" s="12" t="s">
        <v>393</v>
      </c>
      <c r="K33" s="12">
        <v>506</v>
      </c>
      <c r="L33" s="12" t="s">
        <v>393</v>
      </c>
      <c r="M33" s="13">
        <v>506</v>
      </c>
      <c r="N33" s="247"/>
      <c r="R33" s="305"/>
    </row>
    <row r="34" spans="1:19" s="347" customFormat="1">
      <c r="A34" s="66" t="s">
        <v>470</v>
      </c>
      <c r="B34" s="12">
        <v>28</v>
      </c>
      <c r="C34" s="12" t="s">
        <v>393</v>
      </c>
      <c r="D34" s="12">
        <v>28</v>
      </c>
      <c r="E34" s="12">
        <v>28</v>
      </c>
      <c r="F34" s="12" t="s">
        <v>393</v>
      </c>
      <c r="G34" s="12" t="s">
        <v>393</v>
      </c>
      <c r="H34" s="12">
        <v>560</v>
      </c>
      <c r="I34" s="12" t="s">
        <v>393</v>
      </c>
      <c r="J34" s="12" t="s">
        <v>393</v>
      </c>
      <c r="K34" s="12">
        <v>16</v>
      </c>
      <c r="L34" s="12" t="s">
        <v>393</v>
      </c>
      <c r="M34" s="13">
        <v>16</v>
      </c>
      <c r="N34" s="584"/>
      <c r="R34" s="581"/>
    </row>
    <row r="35" spans="1:19">
      <c r="A35" s="66" t="s">
        <v>471</v>
      </c>
      <c r="B35" s="12">
        <v>14845</v>
      </c>
      <c r="C35" s="12">
        <v>1921</v>
      </c>
      <c r="D35" s="12">
        <v>16766</v>
      </c>
      <c r="E35" s="12">
        <v>14571</v>
      </c>
      <c r="F35" s="12">
        <v>1872</v>
      </c>
      <c r="G35" s="12" t="s">
        <v>393</v>
      </c>
      <c r="H35" s="12">
        <v>446</v>
      </c>
      <c r="I35" s="12">
        <v>1025</v>
      </c>
      <c r="J35" s="12" t="s">
        <v>393</v>
      </c>
      <c r="K35" s="12">
        <v>8417</v>
      </c>
      <c r="L35" s="12" t="s">
        <v>393</v>
      </c>
      <c r="M35" s="13">
        <v>8417</v>
      </c>
      <c r="N35" s="247"/>
      <c r="R35" s="305"/>
    </row>
    <row r="36" spans="1:19" s="347" customFormat="1">
      <c r="A36" s="66" t="s">
        <v>472</v>
      </c>
      <c r="B36" s="85">
        <v>18361</v>
      </c>
      <c r="C36" s="12">
        <v>2034</v>
      </c>
      <c r="D36" s="12">
        <v>20395</v>
      </c>
      <c r="E36" s="85">
        <v>18334</v>
      </c>
      <c r="F36" s="12">
        <v>2021</v>
      </c>
      <c r="G36" s="12" t="s">
        <v>393</v>
      </c>
      <c r="H36" s="85">
        <v>348</v>
      </c>
      <c r="I36" s="12">
        <v>1043</v>
      </c>
      <c r="J36" s="12" t="s">
        <v>393</v>
      </c>
      <c r="K36" s="12">
        <v>8488</v>
      </c>
      <c r="L36" s="12" t="s">
        <v>393</v>
      </c>
      <c r="M36" s="13">
        <v>8488</v>
      </c>
      <c r="N36" s="584"/>
      <c r="R36" s="581"/>
    </row>
    <row r="37" spans="1:19">
      <c r="A37" s="76" t="s">
        <v>473</v>
      </c>
      <c r="B37" s="77">
        <v>34048</v>
      </c>
      <c r="C37" s="77">
        <v>3956</v>
      </c>
      <c r="D37" s="77">
        <v>38004</v>
      </c>
      <c r="E37" s="77">
        <v>33747</v>
      </c>
      <c r="F37" s="77">
        <v>3894</v>
      </c>
      <c r="G37" s="77" t="s">
        <v>393</v>
      </c>
      <c r="H37" s="81">
        <v>397</v>
      </c>
      <c r="I37" s="81">
        <v>1034</v>
      </c>
      <c r="J37" s="81" t="s">
        <v>393</v>
      </c>
      <c r="K37" s="81">
        <v>17427</v>
      </c>
      <c r="L37" s="81" t="s">
        <v>393</v>
      </c>
      <c r="M37" s="78">
        <v>17427</v>
      </c>
      <c r="N37" s="247"/>
      <c r="R37" s="305"/>
    </row>
    <row r="38" spans="1:19">
      <c r="A38" s="66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3"/>
      <c r="N38" s="247"/>
      <c r="R38" s="305"/>
      <c r="S38" s="576"/>
    </row>
    <row r="39" spans="1:19">
      <c r="A39" s="76" t="s">
        <v>474</v>
      </c>
      <c r="B39" s="77">
        <v>24553</v>
      </c>
      <c r="C39" s="77">
        <v>210</v>
      </c>
      <c r="D39" s="77">
        <v>24763</v>
      </c>
      <c r="E39" s="77">
        <v>15650</v>
      </c>
      <c r="F39" s="77">
        <v>210</v>
      </c>
      <c r="G39" s="77">
        <v>58700</v>
      </c>
      <c r="H39" s="81">
        <v>410</v>
      </c>
      <c r="I39" s="81">
        <v>1306</v>
      </c>
      <c r="J39" s="81" t="s">
        <v>393</v>
      </c>
      <c r="K39" s="81">
        <v>6691</v>
      </c>
      <c r="L39" s="81" t="s">
        <v>393</v>
      </c>
      <c r="M39" s="78">
        <v>6691</v>
      </c>
      <c r="N39" s="247"/>
      <c r="R39" s="305"/>
    </row>
    <row r="40" spans="1:19" s="347" customFormat="1">
      <c r="A40" s="66"/>
      <c r="B40" s="85"/>
      <c r="C40" s="12"/>
      <c r="D40" s="12"/>
      <c r="E40" s="85"/>
      <c r="F40" s="12"/>
      <c r="G40" s="12"/>
      <c r="H40" s="85"/>
      <c r="I40" s="12"/>
      <c r="J40" s="12"/>
      <c r="K40" s="12"/>
      <c r="L40" s="12"/>
      <c r="M40" s="13"/>
      <c r="N40" s="584"/>
      <c r="R40" s="581"/>
    </row>
    <row r="41" spans="1:19">
      <c r="A41" s="66" t="s">
        <v>538</v>
      </c>
      <c r="B41" s="12">
        <v>11</v>
      </c>
      <c r="C41" s="12">
        <v>2</v>
      </c>
      <c r="D41" s="12">
        <v>13</v>
      </c>
      <c r="E41" s="12">
        <v>11</v>
      </c>
      <c r="F41" s="12">
        <v>2</v>
      </c>
      <c r="G41" s="12">
        <v>751</v>
      </c>
      <c r="H41" s="12">
        <v>450</v>
      </c>
      <c r="I41" s="12">
        <v>1230</v>
      </c>
      <c r="J41" s="12">
        <v>5</v>
      </c>
      <c r="K41" s="12">
        <v>7</v>
      </c>
      <c r="L41" s="12">
        <v>4</v>
      </c>
      <c r="M41" s="13">
        <v>11</v>
      </c>
      <c r="N41" s="247"/>
      <c r="R41" s="305"/>
    </row>
    <row r="42" spans="1:19">
      <c r="A42" s="66" t="s">
        <v>476</v>
      </c>
      <c r="B42" s="48">
        <v>70</v>
      </c>
      <c r="C42" s="48">
        <v>3</v>
      </c>
      <c r="D42" s="48">
        <v>73</v>
      </c>
      <c r="E42" s="48">
        <v>68</v>
      </c>
      <c r="F42" s="48">
        <v>3</v>
      </c>
      <c r="G42" s="48">
        <v>15806</v>
      </c>
      <c r="H42" s="12">
        <v>864</v>
      </c>
      <c r="I42" s="12">
        <v>1000</v>
      </c>
      <c r="J42" s="12">
        <v>4</v>
      </c>
      <c r="K42" s="12">
        <v>62</v>
      </c>
      <c r="L42" s="12">
        <v>63</v>
      </c>
      <c r="M42" s="49">
        <v>125</v>
      </c>
      <c r="N42" s="247"/>
      <c r="R42" s="305"/>
    </row>
    <row r="43" spans="1:19">
      <c r="A43" s="66" t="s">
        <v>477</v>
      </c>
      <c r="B43" s="48">
        <v>14</v>
      </c>
      <c r="C43" s="48">
        <v>1</v>
      </c>
      <c r="D43" s="48">
        <v>15</v>
      </c>
      <c r="E43" s="48">
        <v>14</v>
      </c>
      <c r="F43" s="48">
        <v>1</v>
      </c>
      <c r="G43" s="48">
        <v>840</v>
      </c>
      <c r="H43" s="12">
        <v>750</v>
      </c>
      <c r="I43" s="12">
        <v>3200</v>
      </c>
      <c r="J43" s="12">
        <v>5</v>
      </c>
      <c r="K43" s="12">
        <v>14</v>
      </c>
      <c r="L43" s="12">
        <v>4</v>
      </c>
      <c r="M43" s="49">
        <v>18</v>
      </c>
      <c r="N43" s="247"/>
      <c r="R43" s="305"/>
    </row>
    <row r="44" spans="1:19">
      <c r="A44" s="66" t="s">
        <v>478</v>
      </c>
      <c r="B44" s="48">
        <v>7</v>
      </c>
      <c r="C44" s="48" t="s">
        <v>393</v>
      </c>
      <c r="D44" s="48">
        <v>7</v>
      </c>
      <c r="E44" s="48">
        <v>7</v>
      </c>
      <c r="F44" s="48" t="s">
        <v>393</v>
      </c>
      <c r="G44" s="48">
        <v>8620</v>
      </c>
      <c r="H44" s="12">
        <v>483</v>
      </c>
      <c r="I44" s="12" t="s">
        <v>393</v>
      </c>
      <c r="J44" s="12">
        <v>1</v>
      </c>
      <c r="K44" s="12">
        <v>3</v>
      </c>
      <c r="L44" s="12">
        <v>9</v>
      </c>
      <c r="M44" s="49">
        <v>12</v>
      </c>
      <c r="N44" s="247"/>
      <c r="R44" s="305"/>
    </row>
    <row r="45" spans="1:19">
      <c r="A45" s="66" t="s">
        <v>479</v>
      </c>
      <c r="B45" s="48">
        <v>652</v>
      </c>
      <c r="C45" s="48" t="s">
        <v>393</v>
      </c>
      <c r="D45" s="48">
        <v>652</v>
      </c>
      <c r="E45" s="48">
        <v>652</v>
      </c>
      <c r="F45" s="48" t="s">
        <v>393</v>
      </c>
      <c r="G45" s="48">
        <v>6500</v>
      </c>
      <c r="H45" s="12">
        <v>548</v>
      </c>
      <c r="I45" s="12" t="s">
        <v>393</v>
      </c>
      <c r="J45" s="12">
        <v>5</v>
      </c>
      <c r="K45" s="12">
        <v>357</v>
      </c>
      <c r="L45" s="12">
        <v>33</v>
      </c>
      <c r="M45" s="49">
        <v>390</v>
      </c>
      <c r="N45" s="247"/>
      <c r="R45" s="305"/>
    </row>
    <row r="46" spans="1:19">
      <c r="A46" s="66" t="s">
        <v>480</v>
      </c>
      <c r="B46" s="85">
        <v>24</v>
      </c>
      <c r="C46" s="12" t="s">
        <v>393</v>
      </c>
      <c r="D46" s="12">
        <v>24</v>
      </c>
      <c r="E46" s="85">
        <v>21</v>
      </c>
      <c r="F46" s="12" t="s">
        <v>393</v>
      </c>
      <c r="G46" s="12">
        <v>2300</v>
      </c>
      <c r="H46" s="85">
        <v>1357</v>
      </c>
      <c r="I46" s="12" t="s">
        <v>393</v>
      </c>
      <c r="J46" s="12">
        <v>5</v>
      </c>
      <c r="K46" s="12">
        <v>28</v>
      </c>
      <c r="L46" s="12">
        <v>12</v>
      </c>
      <c r="M46" s="13">
        <v>40</v>
      </c>
      <c r="N46" s="247"/>
      <c r="R46" s="305"/>
    </row>
    <row r="47" spans="1:19">
      <c r="A47" s="66" t="s">
        <v>481</v>
      </c>
      <c r="B47" s="12">
        <v>373</v>
      </c>
      <c r="C47" s="12">
        <v>7</v>
      </c>
      <c r="D47" s="12">
        <v>380</v>
      </c>
      <c r="E47" s="12">
        <v>366</v>
      </c>
      <c r="F47" s="12">
        <v>7</v>
      </c>
      <c r="G47" s="12" t="s">
        <v>393</v>
      </c>
      <c r="H47" s="12">
        <v>485</v>
      </c>
      <c r="I47" s="12">
        <v>980</v>
      </c>
      <c r="J47" s="12" t="s">
        <v>393</v>
      </c>
      <c r="K47" s="12">
        <v>185</v>
      </c>
      <c r="L47" s="12" t="s">
        <v>393</v>
      </c>
      <c r="M47" s="13">
        <v>185</v>
      </c>
      <c r="N47" s="247"/>
      <c r="R47" s="305"/>
    </row>
    <row r="48" spans="1:19">
      <c r="A48" s="66" t="s">
        <v>482</v>
      </c>
      <c r="B48" s="12">
        <v>70</v>
      </c>
      <c r="C48" s="12">
        <v>12</v>
      </c>
      <c r="D48" s="12">
        <v>82</v>
      </c>
      <c r="E48" s="12">
        <v>30</v>
      </c>
      <c r="F48" s="12" t="s">
        <v>393</v>
      </c>
      <c r="G48" s="12" t="s">
        <v>393</v>
      </c>
      <c r="H48" s="12">
        <v>1666</v>
      </c>
      <c r="I48" s="12" t="s">
        <v>393</v>
      </c>
      <c r="J48" s="12" t="s">
        <v>393</v>
      </c>
      <c r="K48" s="12">
        <v>50</v>
      </c>
      <c r="L48" s="12" t="s">
        <v>393</v>
      </c>
      <c r="M48" s="13">
        <v>50</v>
      </c>
      <c r="N48" s="247"/>
      <c r="R48" s="305"/>
    </row>
    <row r="49" spans="1:18">
      <c r="A49" s="66" t="s">
        <v>483</v>
      </c>
      <c r="B49" s="12">
        <v>113</v>
      </c>
      <c r="C49" s="12">
        <v>2</v>
      </c>
      <c r="D49" s="12">
        <v>115</v>
      </c>
      <c r="E49" s="12">
        <v>113</v>
      </c>
      <c r="F49" s="12">
        <v>2</v>
      </c>
      <c r="G49" s="12" t="s">
        <v>393</v>
      </c>
      <c r="H49" s="12">
        <v>660</v>
      </c>
      <c r="I49" s="12">
        <v>2800</v>
      </c>
      <c r="J49" s="12" t="s">
        <v>393</v>
      </c>
      <c r="K49" s="12">
        <v>80</v>
      </c>
      <c r="L49" s="12" t="s">
        <v>393</v>
      </c>
      <c r="M49" s="13">
        <v>80</v>
      </c>
      <c r="N49" s="247"/>
      <c r="R49" s="305"/>
    </row>
    <row r="50" spans="1:18">
      <c r="A50" s="76" t="s">
        <v>484</v>
      </c>
      <c r="B50" s="77">
        <v>1334</v>
      </c>
      <c r="C50" s="77">
        <v>27</v>
      </c>
      <c r="D50" s="77">
        <v>1361</v>
      </c>
      <c r="E50" s="77">
        <v>1282</v>
      </c>
      <c r="F50" s="77">
        <v>15</v>
      </c>
      <c r="G50" s="77">
        <v>34817</v>
      </c>
      <c r="H50" s="81">
        <v>597</v>
      </c>
      <c r="I50" s="81">
        <v>1408</v>
      </c>
      <c r="J50" s="81">
        <v>4</v>
      </c>
      <c r="K50" s="81">
        <v>786</v>
      </c>
      <c r="L50" s="81">
        <v>125</v>
      </c>
      <c r="M50" s="78">
        <v>911</v>
      </c>
      <c r="N50" s="247"/>
      <c r="R50" s="305"/>
    </row>
    <row r="51" spans="1:18">
      <c r="A51" s="66"/>
      <c r="B51" s="48"/>
      <c r="C51" s="48"/>
      <c r="D51" s="48"/>
      <c r="E51" s="48"/>
      <c r="F51" s="48"/>
      <c r="G51" s="48"/>
      <c r="H51" s="12"/>
      <c r="I51" s="12"/>
      <c r="J51" s="12"/>
      <c r="K51" s="12"/>
      <c r="L51" s="12"/>
      <c r="M51" s="49"/>
      <c r="N51" s="247"/>
      <c r="R51" s="305"/>
    </row>
    <row r="52" spans="1:18">
      <c r="A52" s="76" t="s">
        <v>485</v>
      </c>
      <c r="B52" s="77">
        <v>780</v>
      </c>
      <c r="C52" s="77" t="s">
        <v>393</v>
      </c>
      <c r="D52" s="77">
        <v>780</v>
      </c>
      <c r="E52" s="77">
        <v>521</v>
      </c>
      <c r="F52" s="77" t="s">
        <v>393</v>
      </c>
      <c r="G52" s="77">
        <v>24500</v>
      </c>
      <c r="H52" s="81">
        <v>900</v>
      </c>
      <c r="I52" s="81" t="s">
        <v>393</v>
      </c>
      <c r="J52" s="81">
        <v>2</v>
      </c>
      <c r="K52" s="81">
        <v>469</v>
      </c>
      <c r="L52" s="81">
        <v>49</v>
      </c>
      <c r="M52" s="78">
        <v>518</v>
      </c>
      <c r="N52" s="247"/>
      <c r="R52" s="305"/>
    </row>
    <row r="53" spans="1:18">
      <c r="A53" s="66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3"/>
      <c r="N53" s="247"/>
      <c r="R53" s="305"/>
    </row>
    <row r="54" spans="1:18" s="347" customFormat="1">
      <c r="A54" s="66" t="s">
        <v>486</v>
      </c>
      <c r="B54" s="12">
        <v>29910</v>
      </c>
      <c r="C54" s="12">
        <v>7250</v>
      </c>
      <c r="D54" s="12">
        <v>37160</v>
      </c>
      <c r="E54" s="12">
        <v>26273</v>
      </c>
      <c r="F54" s="12">
        <v>5476</v>
      </c>
      <c r="G54" s="12" t="s">
        <v>393</v>
      </c>
      <c r="H54" s="12">
        <v>200</v>
      </c>
      <c r="I54" s="12">
        <v>1100</v>
      </c>
      <c r="J54" s="12" t="s">
        <v>393</v>
      </c>
      <c r="K54" s="12">
        <v>11278</v>
      </c>
      <c r="L54" s="12" t="s">
        <v>393</v>
      </c>
      <c r="M54" s="13">
        <v>11278</v>
      </c>
      <c r="N54" s="584"/>
      <c r="R54" s="581"/>
    </row>
    <row r="55" spans="1:18">
      <c r="A55" s="66" t="s">
        <v>487</v>
      </c>
      <c r="B55" s="12">
        <v>4334</v>
      </c>
      <c r="C55" s="12">
        <v>276</v>
      </c>
      <c r="D55" s="12">
        <v>4610</v>
      </c>
      <c r="E55" s="12">
        <v>3756</v>
      </c>
      <c r="F55" s="12">
        <v>195</v>
      </c>
      <c r="G55" s="12">
        <v>14777</v>
      </c>
      <c r="H55" s="12">
        <v>680</v>
      </c>
      <c r="I55" s="12">
        <v>1200</v>
      </c>
      <c r="J55" s="12">
        <v>5</v>
      </c>
      <c r="K55" s="12">
        <v>2788</v>
      </c>
      <c r="L55" s="12">
        <v>74</v>
      </c>
      <c r="M55" s="13">
        <v>2862</v>
      </c>
      <c r="N55" s="247"/>
      <c r="R55" s="305"/>
    </row>
    <row r="56" spans="1:18">
      <c r="A56" s="66" t="s">
        <v>488</v>
      </c>
      <c r="B56" s="48">
        <v>11411</v>
      </c>
      <c r="C56" s="48">
        <v>21</v>
      </c>
      <c r="D56" s="48">
        <v>11432</v>
      </c>
      <c r="E56" s="48">
        <v>11411</v>
      </c>
      <c r="F56" s="48">
        <v>21</v>
      </c>
      <c r="G56" s="48">
        <v>203000</v>
      </c>
      <c r="H56" s="12">
        <v>500</v>
      </c>
      <c r="I56" s="12">
        <v>1500</v>
      </c>
      <c r="J56" s="12">
        <v>3</v>
      </c>
      <c r="K56" s="12">
        <v>5737</v>
      </c>
      <c r="L56" s="12">
        <v>609</v>
      </c>
      <c r="M56" s="49">
        <v>6346</v>
      </c>
      <c r="N56" s="247"/>
      <c r="R56" s="305"/>
    </row>
    <row r="57" spans="1:18">
      <c r="A57" s="66" t="s">
        <v>489</v>
      </c>
      <c r="B57" s="48">
        <v>97</v>
      </c>
      <c r="C57" s="48" t="s">
        <v>393</v>
      </c>
      <c r="D57" s="48">
        <v>97</v>
      </c>
      <c r="E57" s="48">
        <v>97</v>
      </c>
      <c r="F57" s="48" t="s">
        <v>393</v>
      </c>
      <c r="G57" s="48">
        <v>13567</v>
      </c>
      <c r="H57" s="12">
        <v>500</v>
      </c>
      <c r="I57" s="12">
        <v>700</v>
      </c>
      <c r="J57" s="12">
        <v>6</v>
      </c>
      <c r="K57" s="12">
        <v>49</v>
      </c>
      <c r="L57" s="12">
        <v>81</v>
      </c>
      <c r="M57" s="49">
        <v>130</v>
      </c>
      <c r="R57" s="305"/>
    </row>
    <row r="58" spans="1:18">
      <c r="A58" s="66" t="s">
        <v>490</v>
      </c>
      <c r="B58" s="48">
        <v>8601</v>
      </c>
      <c r="C58" s="48">
        <v>553</v>
      </c>
      <c r="D58" s="48">
        <v>9154</v>
      </c>
      <c r="E58" s="48">
        <v>7385</v>
      </c>
      <c r="F58" s="48">
        <v>422</v>
      </c>
      <c r="G58" s="48" t="s">
        <v>393</v>
      </c>
      <c r="H58" s="12">
        <v>975</v>
      </c>
      <c r="I58" s="12">
        <v>3300</v>
      </c>
      <c r="J58" s="12" t="s">
        <v>393</v>
      </c>
      <c r="K58" s="12">
        <v>8593</v>
      </c>
      <c r="L58" s="12" t="s">
        <v>393</v>
      </c>
      <c r="M58" s="49">
        <v>8593</v>
      </c>
      <c r="N58" s="247"/>
      <c r="R58" s="305"/>
    </row>
    <row r="59" spans="1:18">
      <c r="A59" s="76" t="s">
        <v>565</v>
      </c>
      <c r="B59" s="77">
        <v>54353</v>
      </c>
      <c r="C59" s="77">
        <v>8100</v>
      </c>
      <c r="D59" s="77">
        <v>62453</v>
      </c>
      <c r="E59" s="77">
        <v>48922</v>
      </c>
      <c r="F59" s="77">
        <v>6114</v>
      </c>
      <c r="G59" s="77">
        <v>231344</v>
      </c>
      <c r="H59" s="81">
        <v>424</v>
      </c>
      <c r="I59" s="81">
        <v>1256</v>
      </c>
      <c r="J59" s="81">
        <v>3</v>
      </c>
      <c r="K59" s="81">
        <v>28445</v>
      </c>
      <c r="L59" s="81">
        <v>764</v>
      </c>
      <c r="M59" s="78">
        <v>29209</v>
      </c>
      <c r="N59" s="247"/>
      <c r="R59" s="305"/>
    </row>
    <row r="60" spans="1:18">
      <c r="A60" s="66"/>
      <c r="B60" s="85"/>
      <c r="C60" s="12"/>
      <c r="D60" s="12"/>
      <c r="E60" s="85"/>
      <c r="F60" s="12"/>
      <c r="G60" s="12"/>
      <c r="H60" s="85"/>
      <c r="I60" s="12"/>
      <c r="J60" s="12"/>
      <c r="K60" s="12"/>
      <c r="L60" s="12"/>
      <c r="M60" s="13"/>
    </row>
    <row r="61" spans="1:18">
      <c r="A61" s="66" t="s">
        <v>492</v>
      </c>
      <c r="B61" s="85">
        <v>18168</v>
      </c>
      <c r="C61" s="12">
        <v>5256</v>
      </c>
      <c r="D61" s="12">
        <v>23424</v>
      </c>
      <c r="E61" s="85">
        <v>17942</v>
      </c>
      <c r="F61" s="12">
        <v>5034</v>
      </c>
      <c r="G61" s="12">
        <v>23000</v>
      </c>
      <c r="H61" s="85">
        <v>203</v>
      </c>
      <c r="I61" s="12">
        <v>1357</v>
      </c>
      <c r="J61" s="12">
        <v>2</v>
      </c>
      <c r="K61" s="12">
        <v>10471</v>
      </c>
      <c r="L61" s="12">
        <v>46</v>
      </c>
      <c r="M61" s="13">
        <v>10517</v>
      </c>
    </row>
    <row r="62" spans="1:18">
      <c r="A62" s="66" t="s">
        <v>493</v>
      </c>
      <c r="B62" s="48">
        <v>35907</v>
      </c>
      <c r="C62" s="48">
        <v>1974</v>
      </c>
      <c r="D62" s="48">
        <v>37881</v>
      </c>
      <c r="E62" s="48">
        <v>34730</v>
      </c>
      <c r="F62" s="48">
        <v>1899</v>
      </c>
      <c r="G62" s="48" t="s">
        <v>393</v>
      </c>
      <c r="H62" s="12">
        <v>149</v>
      </c>
      <c r="I62" s="12">
        <v>575</v>
      </c>
      <c r="J62" s="12" t="s">
        <v>393</v>
      </c>
      <c r="K62" s="12">
        <v>6251</v>
      </c>
      <c r="L62" s="12" t="s">
        <v>393</v>
      </c>
      <c r="M62" s="49">
        <v>6251</v>
      </c>
      <c r="N62" s="247"/>
      <c r="R62" s="305"/>
    </row>
    <row r="63" spans="1:18">
      <c r="A63" s="66" t="s">
        <v>494</v>
      </c>
      <c r="B63" s="48">
        <v>32685</v>
      </c>
      <c r="C63" s="48">
        <v>2502</v>
      </c>
      <c r="D63" s="48">
        <v>35187</v>
      </c>
      <c r="E63" s="48">
        <v>26162</v>
      </c>
      <c r="F63" s="48">
        <v>2058</v>
      </c>
      <c r="G63" s="48" t="s">
        <v>393</v>
      </c>
      <c r="H63" s="12">
        <v>271</v>
      </c>
      <c r="I63" s="12">
        <v>690</v>
      </c>
      <c r="J63" s="12" t="s">
        <v>393</v>
      </c>
      <c r="K63" s="12">
        <v>8500</v>
      </c>
      <c r="L63" s="12" t="s">
        <v>393</v>
      </c>
      <c r="M63" s="49">
        <v>8500</v>
      </c>
    </row>
    <row r="64" spans="1:18">
      <c r="A64" s="76" t="s">
        <v>495</v>
      </c>
      <c r="B64" s="77">
        <v>86760</v>
      </c>
      <c r="C64" s="77">
        <v>9732</v>
      </c>
      <c r="D64" s="77">
        <v>96492</v>
      </c>
      <c r="E64" s="77">
        <v>78834</v>
      </c>
      <c r="F64" s="77">
        <v>8991</v>
      </c>
      <c r="G64" s="77">
        <v>23000</v>
      </c>
      <c r="H64" s="81">
        <v>202</v>
      </c>
      <c r="I64" s="81">
        <v>1039</v>
      </c>
      <c r="J64" s="81">
        <v>2</v>
      </c>
      <c r="K64" s="81">
        <v>25222</v>
      </c>
      <c r="L64" s="81">
        <v>46</v>
      </c>
      <c r="M64" s="78">
        <v>25268</v>
      </c>
      <c r="N64" s="247"/>
      <c r="R64" s="305"/>
    </row>
    <row r="65" spans="1:18">
      <c r="A65" s="66"/>
      <c r="B65" s="85"/>
      <c r="C65" s="12"/>
      <c r="D65" s="12"/>
      <c r="E65" s="85"/>
      <c r="F65" s="12"/>
      <c r="G65" s="48"/>
      <c r="H65" s="85"/>
      <c r="I65" s="12"/>
      <c r="J65" s="48"/>
      <c r="K65" s="85"/>
      <c r="L65" s="48"/>
      <c r="M65" s="13"/>
    </row>
    <row r="66" spans="1:18">
      <c r="A66" s="76" t="s">
        <v>496</v>
      </c>
      <c r="B66" s="77">
        <v>57003</v>
      </c>
      <c r="C66" s="77">
        <v>6828</v>
      </c>
      <c r="D66" s="77">
        <v>63831</v>
      </c>
      <c r="E66" s="77">
        <v>56987</v>
      </c>
      <c r="F66" s="77">
        <v>6325</v>
      </c>
      <c r="G66" s="77" t="s">
        <v>393</v>
      </c>
      <c r="H66" s="81">
        <v>156</v>
      </c>
      <c r="I66" s="81">
        <v>950</v>
      </c>
      <c r="J66" s="81" t="s">
        <v>393</v>
      </c>
      <c r="K66" s="81">
        <v>14899</v>
      </c>
      <c r="L66" s="81" t="s">
        <v>393</v>
      </c>
      <c r="M66" s="78">
        <v>14899</v>
      </c>
      <c r="N66" s="247"/>
      <c r="R66" s="305"/>
    </row>
    <row r="67" spans="1:18">
      <c r="A67" s="66"/>
      <c r="B67" s="85"/>
      <c r="C67" s="12"/>
      <c r="D67" s="12"/>
      <c r="E67" s="85"/>
      <c r="F67" s="12"/>
      <c r="G67" s="12"/>
      <c r="H67" s="85"/>
      <c r="I67" s="12"/>
      <c r="J67" s="85"/>
      <c r="K67" s="85"/>
      <c r="L67" s="85"/>
      <c r="M67" s="13"/>
    </row>
    <row r="68" spans="1:18">
      <c r="A68" s="66" t="s">
        <v>497</v>
      </c>
      <c r="B68" s="12">
        <v>2302</v>
      </c>
      <c r="C68" s="12">
        <v>482</v>
      </c>
      <c r="D68" s="12">
        <v>2784</v>
      </c>
      <c r="E68" s="12">
        <v>2130</v>
      </c>
      <c r="F68" s="12">
        <v>470</v>
      </c>
      <c r="G68" s="12" t="s">
        <v>393</v>
      </c>
      <c r="H68" s="12">
        <v>630</v>
      </c>
      <c r="I68" s="12">
        <v>1720</v>
      </c>
      <c r="J68" s="12" t="s">
        <v>393</v>
      </c>
      <c r="K68" s="12">
        <v>2150</v>
      </c>
      <c r="L68" s="12" t="s">
        <v>393</v>
      </c>
      <c r="M68" s="13">
        <v>2150</v>
      </c>
    </row>
    <row r="69" spans="1:18">
      <c r="A69" s="66" t="s">
        <v>498</v>
      </c>
      <c r="B69" s="12">
        <v>276</v>
      </c>
      <c r="C69" s="12">
        <v>121</v>
      </c>
      <c r="D69" s="12">
        <v>397</v>
      </c>
      <c r="E69" s="12">
        <v>276</v>
      </c>
      <c r="F69" s="12">
        <v>94</v>
      </c>
      <c r="G69" s="12" t="s">
        <v>393</v>
      </c>
      <c r="H69" s="12">
        <v>580</v>
      </c>
      <c r="I69" s="12">
        <v>1670</v>
      </c>
      <c r="J69" s="12" t="s">
        <v>393</v>
      </c>
      <c r="K69" s="12">
        <v>317</v>
      </c>
      <c r="L69" s="12" t="s">
        <v>393</v>
      </c>
      <c r="M69" s="13">
        <v>317</v>
      </c>
    </row>
    <row r="70" spans="1:18">
      <c r="A70" s="76" t="s">
        <v>499</v>
      </c>
      <c r="B70" s="77">
        <v>2578</v>
      </c>
      <c r="C70" s="77">
        <v>603</v>
      </c>
      <c r="D70" s="77">
        <v>3181</v>
      </c>
      <c r="E70" s="77">
        <v>2406</v>
      </c>
      <c r="F70" s="77">
        <v>564</v>
      </c>
      <c r="G70" s="77" t="s">
        <v>393</v>
      </c>
      <c r="H70" s="81">
        <v>624</v>
      </c>
      <c r="I70" s="81">
        <v>1712</v>
      </c>
      <c r="J70" s="81" t="s">
        <v>393</v>
      </c>
      <c r="K70" s="81">
        <v>2467</v>
      </c>
      <c r="L70" s="81" t="s">
        <v>393</v>
      </c>
      <c r="M70" s="78">
        <v>2467</v>
      </c>
      <c r="N70" s="247"/>
      <c r="R70" s="305"/>
    </row>
    <row r="71" spans="1:18">
      <c r="A71" s="66"/>
      <c r="B71" s="85"/>
      <c r="C71" s="12"/>
      <c r="D71" s="12"/>
      <c r="E71" s="85"/>
      <c r="F71" s="12"/>
      <c r="G71" s="48"/>
      <c r="H71" s="85"/>
      <c r="I71" s="12"/>
      <c r="J71" s="48"/>
      <c r="K71" s="85"/>
      <c r="L71" s="48"/>
      <c r="M71" s="13"/>
    </row>
    <row r="72" spans="1:18">
      <c r="A72" s="66" t="s">
        <v>500</v>
      </c>
      <c r="B72" s="48">
        <v>58792</v>
      </c>
      <c r="C72" s="48">
        <v>1769</v>
      </c>
      <c r="D72" s="48">
        <v>60561</v>
      </c>
      <c r="E72" s="48">
        <v>56867</v>
      </c>
      <c r="F72" s="48">
        <v>1754</v>
      </c>
      <c r="G72" s="48" t="s">
        <v>393</v>
      </c>
      <c r="H72" s="12">
        <v>90</v>
      </c>
      <c r="I72" s="12">
        <v>662</v>
      </c>
      <c r="J72" s="12" t="s">
        <v>393</v>
      </c>
      <c r="K72" s="12">
        <v>6296</v>
      </c>
      <c r="L72" s="12" t="s">
        <v>393</v>
      </c>
      <c r="M72" s="49">
        <v>6296</v>
      </c>
      <c r="N72" s="247"/>
      <c r="R72" s="305"/>
    </row>
    <row r="73" spans="1:18">
      <c r="A73" s="66" t="s">
        <v>501</v>
      </c>
      <c r="B73" s="48">
        <v>167</v>
      </c>
      <c r="C73" s="48">
        <v>76</v>
      </c>
      <c r="D73" s="48">
        <v>243</v>
      </c>
      <c r="E73" s="48">
        <v>137</v>
      </c>
      <c r="F73" s="48">
        <v>36</v>
      </c>
      <c r="G73" s="48" t="s">
        <v>393</v>
      </c>
      <c r="H73" s="12">
        <v>810</v>
      </c>
      <c r="I73" s="12">
        <v>900</v>
      </c>
      <c r="J73" s="12" t="s">
        <v>393</v>
      </c>
      <c r="K73" s="12">
        <v>143</v>
      </c>
      <c r="L73" s="12" t="s">
        <v>393</v>
      </c>
      <c r="M73" s="49">
        <v>143</v>
      </c>
    </row>
    <row r="74" spans="1:18">
      <c r="A74" s="66" t="s">
        <v>502</v>
      </c>
      <c r="B74" s="12">
        <v>665</v>
      </c>
      <c r="C74" s="12">
        <v>251</v>
      </c>
      <c r="D74" s="12">
        <v>916</v>
      </c>
      <c r="E74" s="12">
        <v>626</v>
      </c>
      <c r="F74" s="12">
        <v>202</v>
      </c>
      <c r="G74" s="12" t="s">
        <v>393</v>
      </c>
      <c r="H74" s="12">
        <v>750</v>
      </c>
      <c r="I74" s="12">
        <v>1000</v>
      </c>
      <c r="J74" s="12" t="s">
        <v>393</v>
      </c>
      <c r="K74" s="12">
        <v>672</v>
      </c>
      <c r="L74" s="12" t="s">
        <v>393</v>
      </c>
      <c r="M74" s="13">
        <v>672</v>
      </c>
    </row>
    <row r="75" spans="1:18">
      <c r="A75" s="66" t="s">
        <v>503</v>
      </c>
      <c r="B75" s="12">
        <v>71271</v>
      </c>
      <c r="C75" s="12">
        <v>3822</v>
      </c>
      <c r="D75" s="12">
        <v>75093</v>
      </c>
      <c r="E75" s="12">
        <v>68731</v>
      </c>
      <c r="F75" s="12">
        <v>3164</v>
      </c>
      <c r="G75" s="12">
        <v>52971</v>
      </c>
      <c r="H75" s="12">
        <v>393</v>
      </c>
      <c r="I75" s="12">
        <v>967</v>
      </c>
      <c r="J75" s="12">
        <v>1</v>
      </c>
      <c r="K75" s="12">
        <v>30085</v>
      </c>
      <c r="L75" s="12">
        <v>53</v>
      </c>
      <c r="M75" s="13">
        <v>30138</v>
      </c>
    </row>
    <row r="76" spans="1:18">
      <c r="A76" s="66" t="s">
        <v>504</v>
      </c>
      <c r="B76" s="48">
        <v>703</v>
      </c>
      <c r="C76" s="48">
        <v>256</v>
      </c>
      <c r="D76" s="48">
        <v>959</v>
      </c>
      <c r="E76" s="48">
        <v>148</v>
      </c>
      <c r="F76" s="48">
        <v>44</v>
      </c>
      <c r="G76" s="48" t="s">
        <v>393</v>
      </c>
      <c r="H76" s="12">
        <v>970</v>
      </c>
      <c r="I76" s="12">
        <v>1650</v>
      </c>
      <c r="J76" s="12" t="s">
        <v>393</v>
      </c>
      <c r="K76" s="12">
        <v>216</v>
      </c>
      <c r="L76" s="12" t="s">
        <v>393</v>
      </c>
      <c r="M76" s="49">
        <v>216</v>
      </c>
      <c r="N76" s="247"/>
      <c r="R76" s="305"/>
    </row>
    <row r="77" spans="1:18">
      <c r="A77" s="66" t="s">
        <v>505</v>
      </c>
      <c r="B77" s="48">
        <v>2991</v>
      </c>
      <c r="C77" s="48">
        <v>184</v>
      </c>
      <c r="D77" s="48">
        <v>3175</v>
      </c>
      <c r="E77" s="48">
        <v>2818</v>
      </c>
      <c r="F77" s="48">
        <v>165</v>
      </c>
      <c r="G77" s="48" t="s">
        <v>393</v>
      </c>
      <c r="H77" s="48">
        <v>450</v>
      </c>
      <c r="I77" s="48">
        <v>1400</v>
      </c>
      <c r="J77" s="48" t="s">
        <v>393</v>
      </c>
      <c r="K77" s="48">
        <v>1500</v>
      </c>
      <c r="L77" s="48" t="s">
        <v>393</v>
      </c>
      <c r="M77" s="49">
        <v>1500</v>
      </c>
    </row>
    <row r="78" spans="1:18">
      <c r="A78" s="66" t="s">
        <v>506</v>
      </c>
      <c r="B78" s="48">
        <v>13348</v>
      </c>
      <c r="C78" s="48">
        <v>94</v>
      </c>
      <c r="D78" s="48">
        <v>13442</v>
      </c>
      <c r="E78" s="48">
        <v>13348</v>
      </c>
      <c r="F78" s="48">
        <v>34</v>
      </c>
      <c r="G78" s="48" t="s">
        <v>393</v>
      </c>
      <c r="H78" s="12">
        <v>293</v>
      </c>
      <c r="I78" s="12">
        <v>1350</v>
      </c>
      <c r="J78" s="12" t="s">
        <v>393</v>
      </c>
      <c r="K78" s="12">
        <v>3957</v>
      </c>
      <c r="L78" s="12" t="s">
        <v>393</v>
      </c>
      <c r="M78" s="49">
        <v>3957</v>
      </c>
      <c r="N78" s="247"/>
      <c r="R78" s="305"/>
    </row>
    <row r="79" spans="1:18">
      <c r="A79" s="1282" t="s">
        <v>507</v>
      </c>
      <c r="B79" s="48">
        <v>1069</v>
      </c>
      <c r="C79" s="48">
        <v>1052</v>
      </c>
      <c r="D79" s="48">
        <v>2121</v>
      </c>
      <c r="E79" s="48">
        <v>839</v>
      </c>
      <c r="F79" s="48">
        <v>780</v>
      </c>
      <c r="G79" s="48" t="s">
        <v>393</v>
      </c>
      <c r="H79" s="48">
        <v>1343</v>
      </c>
      <c r="I79" s="48">
        <v>3111</v>
      </c>
      <c r="J79" s="12" t="s">
        <v>393</v>
      </c>
      <c r="K79" s="12">
        <v>3553</v>
      </c>
      <c r="L79" s="12" t="s">
        <v>393</v>
      </c>
      <c r="M79" s="13">
        <v>3553</v>
      </c>
    </row>
    <row r="80" spans="1:18">
      <c r="A80" s="76" t="s">
        <v>508</v>
      </c>
      <c r="B80" s="77">
        <v>149006</v>
      </c>
      <c r="C80" s="77">
        <v>7504</v>
      </c>
      <c r="D80" s="77">
        <v>156510</v>
      </c>
      <c r="E80" s="77">
        <v>143514</v>
      </c>
      <c r="F80" s="77">
        <v>6179</v>
      </c>
      <c r="G80" s="77">
        <v>52971</v>
      </c>
      <c r="H80" s="81">
        <v>273</v>
      </c>
      <c r="I80" s="81">
        <v>1170</v>
      </c>
      <c r="J80" s="81">
        <v>1</v>
      </c>
      <c r="K80" s="81">
        <v>46422</v>
      </c>
      <c r="L80" s="81">
        <v>53</v>
      </c>
      <c r="M80" s="78">
        <v>46475</v>
      </c>
      <c r="N80" s="247"/>
      <c r="R80" s="305"/>
    </row>
    <row r="81" spans="1:23">
      <c r="A81" s="1282"/>
      <c r="B81" s="1277"/>
      <c r="C81" s="1277"/>
      <c r="D81" s="1277"/>
      <c r="E81" s="1277"/>
      <c r="F81" s="1277"/>
      <c r="G81" s="1277"/>
      <c r="H81" s="1282"/>
      <c r="I81" s="1277"/>
      <c r="J81" s="1277"/>
      <c r="K81" s="1277"/>
      <c r="L81" s="1277"/>
      <c r="M81" s="37"/>
    </row>
    <row r="82" spans="1:23">
      <c r="A82" s="1282" t="s">
        <v>509</v>
      </c>
      <c r="B82" s="48">
        <v>28</v>
      </c>
      <c r="C82" s="48">
        <v>6</v>
      </c>
      <c r="D82" s="48">
        <v>34</v>
      </c>
      <c r="E82" s="48">
        <v>28</v>
      </c>
      <c r="F82" s="48">
        <v>6</v>
      </c>
      <c r="G82" s="48">
        <v>163650</v>
      </c>
      <c r="H82" s="48">
        <v>200</v>
      </c>
      <c r="I82" s="48">
        <v>1000</v>
      </c>
      <c r="J82" s="48">
        <v>1</v>
      </c>
      <c r="K82" s="48">
        <v>12</v>
      </c>
      <c r="L82" s="48">
        <v>162</v>
      </c>
      <c r="M82" s="49">
        <v>174</v>
      </c>
    </row>
    <row r="83" spans="1:23">
      <c r="A83" s="1282" t="s">
        <v>510</v>
      </c>
      <c r="B83" s="48">
        <v>146</v>
      </c>
      <c r="C83" s="48">
        <v>5</v>
      </c>
      <c r="D83" s="48">
        <v>151</v>
      </c>
      <c r="E83" s="48">
        <v>146</v>
      </c>
      <c r="F83" s="48">
        <v>4</v>
      </c>
      <c r="G83" s="48">
        <v>39478</v>
      </c>
      <c r="H83" s="48">
        <v>200</v>
      </c>
      <c r="I83" s="48">
        <v>1000</v>
      </c>
      <c r="J83" s="48">
        <v>1</v>
      </c>
      <c r="K83" s="48">
        <v>33</v>
      </c>
      <c r="L83" s="48">
        <v>40</v>
      </c>
      <c r="M83" s="49">
        <v>73</v>
      </c>
    </row>
    <row r="84" spans="1:23">
      <c r="A84" s="76" t="s">
        <v>511</v>
      </c>
      <c r="B84" s="77">
        <v>174</v>
      </c>
      <c r="C84" s="77">
        <v>11</v>
      </c>
      <c r="D84" s="77">
        <v>185</v>
      </c>
      <c r="E84" s="77">
        <v>174</v>
      </c>
      <c r="F84" s="77">
        <v>10</v>
      </c>
      <c r="G84" s="77">
        <v>203128</v>
      </c>
      <c r="H84" s="81">
        <v>200</v>
      </c>
      <c r="I84" s="81">
        <v>1000</v>
      </c>
      <c r="J84" s="81">
        <v>1</v>
      </c>
      <c r="K84" s="81">
        <v>45</v>
      </c>
      <c r="L84" s="81">
        <v>202</v>
      </c>
      <c r="M84" s="78">
        <v>247</v>
      </c>
      <c r="N84" s="247"/>
      <c r="R84" s="305"/>
    </row>
    <row r="85" spans="1:23">
      <c r="A85" s="1282"/>
      <c r="B85" s="1277"/>
      <c r="C85" s="1277"/>
      <c r="D85" s="1277"/>
      <c r="E85" s="1277"/>
      <c r="F85" s="1277"/>
      <c r="G85" s="1277"/>
      <c r="H85" s="1282"/>
      <c r="I85" s="1277"/>
      <c r="J85" s="1277"/>
      <c r="K85" s="1277"/>
      <c r="L85" s="1277"/>
    </row>
    <row r="86" spans="1:23" s="1294" customFormat="1">
      <c r="A86" s="1290" t="s">
        <v>512</v>
      </c>
      <c r="B86" s="1291">
        <v>480259</v>
      </c>
      <c r="C86" s="1291">
        <v>46770</v>
      </c>
      <c r="D86" s="1291">
        <v>527029</v>
      </c>
      <c r="E86" s="1291">
        <v>446361</v>
      </c>
      <c r="F86" s="1291">
        <v>41134</v>
      </c>
      <c r="G86" s="1291">
        <v>645417</v>
      </c>
      <c r="H86" s="1292">
        <v>334</v>
      </c>
      <c r="I86" s="1292">
        <v>1104</v>
      </c>
      <c r="J86" s="1292">
        <v>2</v>
      </c>
      <c r="K86" s="1292">
        <v>194408</v>
      </c>
      <c r="L86" s="1292">
        <v>1291</v>
      </c>
      <c r="M86" s="1293">
        <v>195699</v>
      </c>
      <c r="N86" s="127"/>
      <c r="O86" s="37"/>
      <c r="P86" s="37"/>
      <c r="Q86" s="37"/>
      <c r="R86" s="246"/>
      <c r="S86" s="37"/>
      <c r="T86" s="37"/>
      <c r="U86" s="37"/>
      <c r="V86" s="37"/>
      <c r="W86" s="37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>
  <sheetPr codeName="Hoja303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9.7109375" style="149" customWidth="1"/>
    <col min="2" max="8" width="16.42578125" style="149" customWidth="1"/>
    <col min="9" max="9" width="11.140625" style="149" customWidth="1"/>
    <col min="10" max="17" width="12" style="149" customWidth="1"/>
    <col min="18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90" t="s">
        <v>1327</v>
      </c>
      <c r="B3" s="1590"/>
      <c r="C3" s="1590"/>
      <c r="D3" s="1590"/>
      <c r="E3" s="1590"/>
      <c r="F3" s="1590"/>
      <c r="G3" s="1590"/>
      <c r="H3" s="1590"/>
    </row>
    <row r="4" spans="1:8" s="3" customFormat="1" ht="15">
      <c r="A4" s="1590" t="s">
        <v>1306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120" customFormat="1" ht="16.5" customHeight="1">
      <c r="A6" s="1673" t="s">
        <v>372</v>
      </c>
      <c r="B6" s="1119" t="s">
        <v>1120</v>
      </c>
      <c r="C6" s="793"/>
      <c r="D6" s="1656" t="s">
        <v>1134</v>
      </c>
      <c r="E6" s="1159" t="s">
        <v>380</v>
      </c>
      <c r="F6" s="1125"/>
      <c r="G6" s="820" t="s">
        <v>514</v>
      </c>
      <c r="H6" s="746"/>
    </row>
    <row r="7" spans="1:8" s="1120" customFormat="1" ht="16.5" customHeight="1">
      <c r="A7" s="1674"/>
      <c r="B7" s="1121" t="s">
        <v>1135</v>
      </c>
      <c r="C7" s="797"/>
      <c r="D7" s="1657"/>
      <c r="E7" s="1160" t="s">
        <v>1136</v>
      </c>
      <c r="F7" s="782" t="s">
        <v>374</v>
      </c>
      <c r="G7" s="782" t="s">
        <v>515</v>
      </c>
      <c r="H7" s="799" t="s">
        <v>375</v>
      </c>
    </row>
    <row r="8" spans="1:8" s="1120" customFormat="1" ht="16.5" customHeight="1">
      <c r="A8" s="1674"/>
      <c r="B8" s="262" t="s">
        <v>389</v>
      </c>
      <c r="C8" s="262" t="s">
        <v>1095</v>
      </c>
      <c r="D8" s="1657"/>
      <c r="E8" s="1160" t="s">
        <v>1137</v>
      </c>
      <c r="F8" s="1160" t="s">
        <v>526</v>
      </c>
      <c r="G8" s="782" t="s">
        <v>518</v>
      </c>
      <c r="H8" s="799" t="s">
        <v>378</v>
      </c>
    </row>
    <row r="9" spans="1:8" s="1120" customFormat="1" ht="23.25" customHeight="1" thickBot="1">
      <c r="A9" s="1675"/>
      <c r="B9" s="785" t="s">
        <v>383</v>
      </c>
      <c r="C9" s="785" t="s">
        <v>383</v>
      </c>
      <c r="D9" s="1541"/>
      <c r="E9" s="264" t="s">
        <v>517</v>
      </c>
      <c r="F9" s="750"/>
      <c r="G9" s="785" t="s">
        <v>519</v>
      </c>
      <c r="H9" s="1017"/>
    </row>
    <row r="10" spans="1:8" ht="19.5" customHeight="1">
      <c r="A10" s="14">
        <v>2004</v>
      </c>
      <c r="B10" s="609">
        <v>20395</v>
      </c>
      <c r="C10" s="609">
        <v>20110</v>
      </c>
      <c r="D10" s="609">
        <v>184.35900000000001</v>
      </c>
      <c r="E10" s="1466">
        <v>13.241670810542018</v>
      </c>
      <c r="F10" s="609">
        <v>26629</v>
      </c>
      <c r="G10" s="611">
        <v>150.13999999999999</v>
      </c>
      <c r="H10" s="1464">
        <v>39980.780599999998</v>
      </c>
    </row>
    <row r="11" spans="1:8">
      <c r="A11" s="14">
        <v>2005</v>
      </c>
      <c r="B11" s="609">
        <v>20343</v>
      </c>
      <c r="C11" s="609">
        <v>20006</v>
      </c>
      <c r="D11" s="609">
        <v>329.113</v>
      </c>
      <c r="E11" s="610">
        <v>11.51004698590423</v>
      </c>
      <c r="F11" s="609">
        <v>23027</v>
      </c>
      <c r="G11" s="611">
        <v>242.62</v>
      </c>
      <c r="H11" s="1464">
        <v>55868.107400000001</v>
      </c>
    </row>
    <row r="12" spans="1:8">
      <c r="A12" s="14">
        <v>2006</v>
      </c>
      <c r="B12" s="609">
        <v>19937</v>
      </c>
      <c r="C12" s="609">
        <v>19487</v>
      </c>
      <c r="D12" s="609">
        <v>182.279</v>
      </c>
      <c r="E12" s="610">
        <v>12.731564632832145</v>
      </c>
      <c r="F12" s="609">
        <v>24810</v>
      </c>
      <c r="G12" s="611">
        <v>192.02</v>
      </c>
      <c r="H12" s="1464">
        <v>47640.162000000004</v>
      </c>
    </row>
    <row r="13" spans="1:8">
      <c r="A13" s="14">
        <v>2007</v>
      </c>
      <c r="B13" s="609">
        <v>16802</v>
      </c>
      <c r="C13" s="609">
        <v>16653</v>
      </c>
      <c r="D13" s="609">
        <v>196.614</v>
      </c>
      <c r="E13" s="610">
        <v>9.6883444424428031</v>
      </c>
      <c r="F13" s="609">
        <v>16134</v>
      </c>
      <c r="G13" s="611">
        <v>167.19</v>
      </c>
      <c r="H13" s="1464">
        <v>26974.434600000001</v>
      </c>
    </row>
    <row r="14" spans="1:8">
      <c r="A14" s="14">
        <v>2008</v>
      </c>
      <c r="B14" s="609">
        <v>15411</v>
      </c>
      <c r="C14" s="609">
        <v>15236</v>
      </c>
      <c r="D14" s="609">
        <v>150.85599999999999</v>
      </c>
      <c r="E14" s="610">
        <v>15.968758204253085</v>
      </c>
      <c r="F14" s="609">
        <v>24330</v>
      </c>
      <c r="G14" s="611">
        <v>137.58000000000001</v>
      </c>
      <c r="H14" s="1464">
        <v>33473.214000000007</v>
      </c>
    </row>
    <row r="15" spans="1:8">
      <c r="A15" s="14">
        <v>2009</v>
      </c>
      <c r="B15" s="609">
        <v>14536</v>
      </c>
      <c r="C15" s="609">
        <v>14180</v>
      </c>
      <c r="D15" s="609">
        <v>281.346</v>
      </c>
      <c r="E15" s="610">
        <v>7.2566995768688294</v>
      </c>
      <c r="F15" s="609">
        <v>10290</v>
      </c>
      <c r="G15" s="611">
        <v>107.61</v>
      </c>
      <c r="H15" s="1464">
        <v>11073.069</v>
      </c>
    </row>
    <row r="16" spans="1:8">
      <c r="A16" s="14">
        <v>2010</v>
      </c>
      <c r="B16" s="609">
        <v>13803</v>
      </c>
      <c r="C16" s="609">
        <v>13718</v>
      </c>
      <c r="D16" s="609">
        <v>278.387</v>
      </c>
      <c r="E16" s="610">
        <v>10.997229916897506</v>
      </c>
      <c r="F16" s="609">
        <v>15086</v>
      </c>
      <c r="G16" s="611">
        <v>143.57</v>
      </c>
      <c r="H16" s="1464">
        <v>21658.9702</v>
      </c>
    </row>
    <row r="17" spans="1:8">
      <c r="A17" s="14">
        <v>2011</v>
      </c>
      <c r="B17" s="609">
        <v>14067</v>
      </c>
      <c r="C17" s="609">
        <v>13995</v>
      </c>
      <c r="D17" s="609">
        <v>133.18899999999999</v>
      </c>
      <c r="E17" s="610">
        <v>12.568774562343695</v>
      </c>
      <c r="F17" s="609">
        <v>17590</v>
      </c>
      <c r="G17" s="611">
        <v>166.83</v>
      </c>
      <c r="H17" s="1464">
        <v>29345.397000000001</v>
      </c>
    </row>
    <row r="18" spans="1:8">
      <c r="A18" s="14">
        <v>2012</v>
      </c>
      <c r="B18" s="609">
        <v>13912</v>
      </c>
      <c r="C18" s="609">
        <v>13843</v>
      </c>
      <c r="D18" s="609">
        <v>250.78299999999999</v>
      </c>
      <c r="E18" s="610">
        <v>10.406703749187313</v>
      </c>
      <c r="F18" s="609">
        <v>14406</v>
      </c>
      <c r="G18" s="611">
        <v>164.52</v>
      </c>
      <c r="H18" s="1464">
        <v>23700.751200000002</v>
      </c>
    </row>
    <row r="19" spans="1:8">
      <c r="A19" s="14">
        <v>2013</v>
      </c>
      <c r="B19" s="609">
        <v>13796</v>
      </c>
      <c r="C19" s="609">
        <v>13671</v>
      </c>
      <c r="D19" s="609">
        <v>230.56800000000001</v>
      </c>
      <c r="E19" s="610">
        <v>11.193036354326678</v>
      </c>
      <c r="F19" s="609">
        <v>15302</v>
      </c>
      <c r="G19" s="611">
        <v>159.77000000000001</v>
      </c>
      <c r="H19" s="1464">
        <v>24448.005400000002</v>
      </c>
    </row>
    <row r="20" spans="1:8" ht="13.5" thickBot="1">
      <c r="A20" s="297">
        <v>2014</v>
      </c>
      <c r="B20" s="616">
        <v>13591</v>
      </c>
      <c r="C20" s="616">
        <v>13517</v>
      </c>
      <c r="D20" s="616">
        <v>230.23599999999999</v>
      </c>
      <c r="E20" s="617">
        <f>+F20/C20*10</f>
        <v>10.019974846489605</v>
      </c>
      <c r="F20" s="616">
        <v>13544</v>
      </c>
      <c r="G20" s="1209">
        <v>230.9</v>
      </c>
      <c r="H20" s="1210">
        <v>31273.096000000001</v>
      </c>
    </row>
    <row r="21" spans="1:8" ht="13.15" customHeight="1">
      <c r="A21" s="161" t="s">
        <v>354</v>
      </c>
      <c r="B21" s="152"/>
      <c r="C21" s="152"/>
      <c r="D21" s="152"/>
      <c r="E21" s="152"/>
      <c r="F21" s="152"/>
      <c r="G21" s="152"/>
      <c r="H21" s="152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>
  <sheetPr codeName="Hoja410">
    <pageSetUpPr fitToPage="1"/>
  </sheetPr>
  <dimension ref="A1:S5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6" width="11.85546875" style="240" bestFit="1" customWidth="1"/>
    <col min="7" max="7" width="18.42578125" style="240" customWidth="1"/>
    <col min="8" max="13" width="13.42578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1462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4.25" customHeight="1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8" s="739" customFormat="1" ht="26.25" customHeight="1">
      <c r="A5" s="1154"/>
      <c r="B5" s="1577" t="s">
        <v>1088</v>
      </c>
      <c r="C5" s="1577"/>
      <c r="D5" s="1577"/>
      <c r="E5" s="1577"/>
      <c r="F5" s="1577"/>
      <c r="G5" s="1776" t="s">
        <v>1231</v>
      </c>
      <c r="H5" s="722"/>
      <c r="I5" s="1152" t="s">
        <v>380</v>
      </c>
      <c r="J5" s="1123"/>
      <c r="K5" s="1763" t="s">
        <v>381</v>
      </c>
      <c r="L5" s="1763"/>
      <c r="M5" s="1531"/>
    </row>
    <row r="6" spans="1:18" s="739" customFormat="1" ht="26.25" customHeight="1">
      <c r="A6" s="1156" t="s">
        <v>552</v>
      </c>
      <c r="B6" s="1584" t="s">
        <v>383</v>
      </c>
      <c r="C6" s="1584"/>
      <c r="D6" s="1584"/>
      <c r="E6" s="1584"/>
      <c r="F6" s="1584"/>
      <c r="G6" s="1777"/>
      <c r="H6" s="1725" t="s">
        <v>1232</v>
      </c>
      <c r="I6" s="1725"/>
      <c r="J6" s="262" t="s">
        <v>1121</v>
      </c>
      <c r="K6" s="1777" t="s">
        <v>1143</v>
      </c>
      <c r="L6" s="1777" t="s">
        <v>1123</v>
      </c>
      <c r="M6" s="1774" t="s">
        <v>1124</v>
      </c>
    </row>
    <row r="7" spans="1:18" s="739" customFormat="1" ht="26.25" customHeight="1">
      <c r="A7" s="1156" t="s">
        <v>531</v>
      </c>
      <c r="B7" s="740"/>
      <c r="C7" s="1158" t="s">
        <v>389</v>
      </c>
      <c r="D7" s="267"/>
      <c r="E7" s="1768" t="s">
        <v>1095</v>
      </c>
      <c r="F7" s="1768"/>
      <c r="G7" s="1777"/>
      <c r="H7" s="1584" t="s">
        <v>384</v>
      </c>
      <c r="I7" s="1584"/>
      <c r="J7" s="1160" t="s">
        <v>1092</v>
      </c>
      <c r="K7" s="1777"/>
      <c r="L7" s="1777"/>
      <c r="M7" s="1774"/>
    </row>
    <row r="8" spans="1:18" s="739" customFormat="1" ht="26.25" customHeight="1" thickBot="1">
      <c r="A8" s="1156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1540"/>
      <c r="H8" s="262" t="s">
        <v>387</v>
      </c>
      <c r="I8" s="262" t="s">
        <v>388</v>
      </c>
      <c r="J8" s="1160" t="s">
        <v>1129</v>
      </c>
      <c r="K8" s="1540"/>
      <c r="L8" s="1540"/>
      <c r="M8" s="1699"/>
      <c r="P8" s="1126"/>
      <c r="Q8" s="1126"/>
    </row>
    <row r="9" spans="1:18" ht="15.75" customHeight="1">
      <c r="A9" s="1127" t="s">
        <v>457</v>
      </c>
      <c r="B9" s="1128" t="s">
        <v>393</v>
      </c>
      <c r="C9" s="1162" t="s">
        <v>393</v>
      </c>
      <c r="D9" s="1128" t="s">
        <v>393</v>
      </c>
      <c r="E9" s="1162" t="s">
        <v>393</v>
      </c>
      <c r="F9" s="1162" t="s">
        <v>393</v>
      </c>
      <c r="G9" s="1128">
        <v>180000</v>
      </c>
      <c r="H9" s="1162" t="s">
        <v>393</v>
      </c>
      <c r="I9" s="1162" t="s">
        <v>393</v>
      </c>
      <c r="J9" s="1128" t="s">
        <v>393</v>
      </c>
      <c r="K9" s="1128">
        <v>60</v>
      </c>
      <c r="L9" s="1128" t="s">
        <v>393</v>
      </c>
      <c r="M9" s="1129">
        <v>60</v>
      </c>
      <c r="N9" s="247"/>
      <c r="R9" s="305"/>
    </row>
    <row r="10" spans="1:18">
      <c r="A10" s="1109"/>
      <c r="B10" s="917"/>
      <c r="C10" s="917"/>
      <c r="D10" s="917"/>
      <c r="E10" s="917"/>
      <c r="F10" s="917"/>
      <c r="G10" s="917"/>
      <c r="H10" s="922"/>
      <c r="I10" s="922"/>
      <c r="J10" s="922"/>
      <c r="K10" s="922"/>
      <c r="L10" s="922"/>
      <c r="M10" s="925"/>
      <c r="N10" s="247"/>
      <c r="R10" s="305"/>
    </row>
    <row r="11" spans="1:18">
      <c r="A11" s="1112" t="s">
        <v>458</v>
      </c>
      <c r="B11" s="1114">
        <v>3</v>
      </c>
      <c r="C11" s="1114" t="s">
        <v>393</v>
      </c>
      <c r="D11" s="1114">
        <v>3</v>
      </c>
      <c r="E11" s="1114" t="s">
        <v>393</v>
      </c>
      <c r="F11" s="1114" t="s">
        <v>393</v>
      </c>
      <c r="G11" s="1114" t="s">
        <v>393</v>
      </c>
      <c r="H11" s="1114" t="s">
        <v>393</v>
      </c>
      <c r="I11" s="1114" t="s">
        <v>393</v>
      </c>
      <c r="J11" s="1114" t="s">
        <v>393</v>
      </c>
      <c r="K11" s="1114" t="s">
        <v>393</v>
      </c>
      <c r="L11" s="1114" t="s">
        <v>393</v>
      </c>
      <c r="M11" s="1130" t="s">
        <v>393</v>
      </c>
      <c r="N11" s="247"/>
      <c r="R11" s="305"/>
    </row>
    <row r="12" spans="1:18">
      <c r="A12" s="1104"/>
      <c r="B12" s="1106"/>
      <c r="C12" s="1106"/>
      <c r="D12" s="1106"/>
      <c r="E12" s="1106"/>
      <c r="F12" s="1106"/>
      <c r="G12" s="1106"/>
      <c r="H12" s="1105"/>
      <c r="I12" s="1105"/>
      <c r="J12" s="1105"/>
      <c r="K12" s="1105"/>
      <c r="L12" s="1105"/>
      <c r="M12" s="1108"/>
      <c r="N12" s="247"/>
      <c r="R12" s="305"/>
    </row>
    <row r="13" spans="1:18">
      <c r="A13" s="1104" t="s">
        <v>537</v>
      </c>
      <c r="B13" s="1105">
        <v>80</v>
      </c>
      <c r="C13" s="1105" t="s">
        <v>393</v>
      </c>
      <c r="D13" s="1105">
        <v>80</v>
      </c>
      <c r="E13" s="1105">
        <v>80</v>
      </c>
      <c r="F13" s="1105" t="s">
        <v>393</v>
      </c>
      <c r="G13" s="1105">
        <v>3160</v>
      </c>
      <c r="H13" s="1105">
        <v>950</v>
      </c>
      <c r="I13" s="1105" t="s">
        <v>393</v>
      </c>
      <c r="J13" s="1105">
        <v>5</v>
      </c>
      <c r="K13" s="1105">
        <v>76</v>
      </c>
      <c r="L13" s="1105">
        <v>16</v>
      </c>
      <c r="M13" s="1107">
        <v>92</v>
      </c>
      <c r="N13" s="247"/>
      <c r="R13" s="305"/>
    </row>
    <row r="14" spans="1:18">
      <c r="A14" s="1104" t="s">
        <v>460</v>
      </c>
      <c r="B14" s="1105">
        <v>26</v>
      </c>
      <c r="C14" s="1106" t="s">
        <v>393</v>
      </c>
      <c r="D14" s="1105">
        <v>26</v>
      </c>
      <c r="E14" s="1105">
        <v>26</v>
      </c>
      <c r="F14" s="1106" t="s">
        <v>393</v>
      </c>
      <c r="G14" s="1105">
        <v>16000</v>
      </c>
      <c r="H14" s="1105">
        <v>1150</v>
      </c>
      <c r="I14" s="1106" t="s">
        <v>393</v>
      </c>
      <c r="J14" s="1105">
        <v>5</v>
      </c>
      <c r="K14" s="1105">
        <v>30</v>
      </c>
      <c r="L14" s="1105">
        <v>80</v>
      </c>
      <c r="M14" s="1107">
        <v>110</v>
      </c>
      <c r="N14" s="247"/>
      <c r="R14" s="305"/>
    </row>
    <row r="15" spans="1:18" s="347" customFormat="1">
      <c r="A15" s="1104" t="s">
        <v>461</v>
      </c>
      <c r="B15" s="1105">
        <v>28</v>
      </c>
      <c r="C15" s="1105" t="s">
        <v>393</v>
      </c>
      <c r="D15" s="1105">
        <v>28</v>
      </c>
      <c r="E15" s="1105">
        <v>28</v>
      </c>
      <c r="F15" s="1105" t="s">
        <v>393</v>
      </c>
      <c r="G15" s="1105">
        <v>22850</v>
      </c>
      <c r="H15" s="1105">
        <v>1100</v>
      </c>
      <c r="I15" s="1105" t="s">
        <v>393</v>
      </c>
      <c r="J15" s="1105">
        <v>6</v>
      </c>
      <c r="K15" s="1105">
        <v>31</v>
      </c>
      <c r="L15" s="1105">
        <v>137</v>
      </c>
      <c r="M15" s="1107">
        <v>168</v>
      </c>
      <c r="N15" s="584"/>
      <c r="R15" s="581"/>
    </row>
    <row r="16" spans="1:18">
      <c r="A16" s="1112" t="s">
        <v>462</v>
      </c>
      <c r="B16" s="1114">
        <v>134</v>
      </c>
      <c r="C16" s="1114" t="s">
        <v>393</v>
      </c>
      <c r="D16" s="1114">
        <v>134</v>
      </c>
      <c r="E16" s="1114">
        <v>134</v>
      </c>
      <c r="F16" s="1114" t="s">
        <v>393</v>
      </c>
      <c r="G16" s="1114">
        <v>42010</v>
      </c>
      <c r="H16" s="1114">
        <v>1020</v>
      </c>
      <c r="I16" s="1114" t="s">
        <v>393</v>
      </c>
      <c r="J16" s="1114">
        <v>6</v>
      </c>
      <c r="K16" s="1114">
        <v>137</v>
      </c>
      <c r="L16" s="1114">
        <v>233</v>
      </c>
      <c r="M16" s="1130">
        <v>370</v>
      </c>
      <c r="N16" s="247"/>
      <c r="R16" s="305"/>
    </row>
    <row r="17" spans="1:19">
      <c r="A17" s="1109"/>
      <c r="B17" s="917"/>
      <c r="C17" s="917"/>
      <c r="D17" s="917"/>
      <c r="E17" s="917"/>
      <c r="F17" s="917"/>
      <c r="G17" s="917"/>
      <c r="H17" s="922"/>
      <c r="I17" s="922"/>
      <c r="J17" s="922"/>
      <c r="K17" s="922"/>
      <c r="L17" s="922"/>
      <c r="M17" s="925"/>
      <c r="N17" s="247"/>
      <c r="R17" s="305"/>
    </row>
    <row r="18" spans="1:19">
      <c r="A18" s="1112" t="s">
        <v>463</v>
      </c>
      <c r="B18" s="1114">
        <v>5</v>
      </c>
      <c r="C18" s="1114" t="s">
        <v>393</v>
      </c>
      <c r="D18" s="1114">
        <v>5</v>
      </c>
      <c r="E18" s="1114">
        <v>5</v>
      </c>
      <c r="F18" s="1114" t="s">
        <v>393</v>
      </c>
      <c r="G18" s="1114">
        <v>4500</v>
      </c>
      <c r="H18" s="1114">
        <v>520</v>
      </c>
      <c r="I18" s="1114" t="s">
        <v>393</v>
      </c>
      <c r="J18" s="1114">
        <v>2</v>
      </c>
      <c r="K18" s="1114">
        <v>3</v>
      </c>
      <c r="L18" s="1114">
        <v>9</v>
      </c>
      <c r="M18" s="1130">
        <v>12</v>
      </c>
      <c r="N18" s="247"/>
      <c r="R18" s="305"/>
    </row>
    <row r="19" spans="1:19">
      <c r="A19" s="1109"/>
      <c r="B19" s="917"/>
      <c r="C19" s="917"/>
      <c r="D19" s="917"/>
      <c r="E19" s="917"/>
      <c r="F19" s="917"/>
      <c r="G19" s="917"/>
      <c r="H19" s="922"/>
      <c r="I19" s="922"/>
      <c r="J19" s="922"/>
      <c r="K19" s="922"/>
      <c r="L19" s="922"/>
      <c r="M19" s="925"/>
      <c r="N19" s="247"/>
      <c r="R19" s="305"/>
    </row>
    <row r="20" spans="1:19">
      <c r="A20" s="1112" t="s">
        <v>464</v>
      </c>
      <c r="B20" s="1114">
        <v>1</v>
      </c>
      <c r="C20" s="1114">
        <v>2</v>
      </c>
      <c r="D20" s="1114">
        <v>3</v>
      </c>
      <c r="E20" s="1114">
        <v>1</v>
      </c>
      <c r="F20" s="1114">
        <v>1</v>
      </c>
      <c r="G20" s="1114" t="s">
        <v>393</v>
      </c>
      <c r="H20" s="1114">
        <v>1000</v>
      </c>
      <c r="I20" s="1114">
        <v>2000</v>
      </c>
      <c r="J20" s="1114" t="s">
        <v>393</v>
      </c>
      <c r="K20" s="1114">
        <v>3</v>
      </c>
      <c r="L20" s="1114" t="s">
        <v>393</v>
      </c>
      <c r="M20" s="1130">
        <v>3</v>
      </c>
      <c r="N20" s="247"/>
      <c r="R20" s="305"/>
    </row>
    <row r="21" spans="1:19">
      <c r="A21" s="1104"/>
      <c r="B21" s="1106"/>
      <c r="C21" s="1106"/>
      <c r="D21" s="1106"/>
      <c r="E21" s="1106"/>
      <c r="F21" s="1106"/>
      <c r="G21" s="1106"/>
      <c r="H21" s="1105"/>
      <c r="I21" s="1105"/>
      <c r="J21" s="1105"/>
      <c r="K21" s="1105"/>
      <c r="L21" s="1105"/>
      <c r="M21" s="1108"/>
      <c r="N21" s="247"/>
      <c r="R21" s="305"/>
    </row>
    <row r="22" spans="1:19">
      <c r="A22" s="1104" t="s">
        <v>465</v>
      </c>
      <c r="B22" s="1111">
        <v>4</v>
      </c>
      <c r="C22" s="1106" t="s">
        <v>393</v>
      </c>
      <c r="D22" s="1105">
        <v>4</v>
      </c>
      <c r="E22" s="1111">
        <v>4</v>
      </c>
      <c r="F22" s="1106" t="s">
        <v>393</v>
      </c>
      <c r="G22" s="1106" t="s">
        <v>393</v>
      </c>
      <c r="H22" s="1111">
        <v>800</v>
      </c>
      <c r="I22" s="1105" t="s">
        <v>393</v>
      </c>
      <c r="J22" s="1106" t="s">
        <v>393</v>
      </c>
      <c r="K22" s="1111">
        <v>3</v>
      </c>
      <c r="L22" s="1106" t="s">
        <v>393</v>
      </c>
      <c r="M22" s="1108">
        <v>3</v>
      </c>
      <c r="N22" s="247"/>
      <c r="R22" s="305"/>
    </row>
    <row r="23" spans="1:19">
      <c r="A23" s="1104" t="s">
        <v>466</v>
      </c>
      <c r="B23" s="1111">
        <v>14</v>
      </c>
      <c r="C23" s="1105">
        <v>30</v>
      </c>
      <c r="D23" s="1105">
        <v>44</v>
      </c>
      <c r="E23" s="1111">
        <v>13</v>
      </c>
      <c r="F23" s="1105">
        <v>29</v>
      </c>
      <c r="G23" s="1105" t="s">
        <v>393</v>
      </c>
      <c r="H23" s="1111">
        <v>550</v>
      </c>
      <c r="I23" s="1105">
        <v>900</v>
      </c>
      <c r="J23" s="1105" t="s">
        <v>393</v>
      </c>
      <c r="K23" s="1105">
        <v>33</v>
      </c>
      <c r="L23" s="1105" t="s">
        <v>393</v>
      </c>
      <c r="M23" s="1107">
        <v>33</v>
      </c>
      <c r="N23" s="247"/>
      <c r="R23" s="305"/>
    </row>
    <row r="24" spans="1:19">
      <c r="A24" s="1112" t="s">
        <v>468</v>
      </c>
      <c r="B24" s="1114">
        <v>18</v>
      </c>
      <c r="C24" s="1114">
        <v>30</v>
      </c>
      <c r="D24" s="1114">
        <v>48</v>
      </c>
      <c r="E24" s="1114">
        <v>17</v>
      </c>
      <c r="F24" s="1114">
        <v>29</v>
      </c>
      <c r="G24" s="1114" t="s">
        <v>393</v>
      </c>
      <c r="H24" s="1114">
        <v>609</v>
      </c>
      <c r="I24" s="1114">
        <v>900</v>
      </c>
      <c r="J24" s="1114" t="s">
        <v>393</v>
      </c>
      <c r="K24" s="1114">
        <v>36</v>
      </c>
      <c r="L24" s="1114" t="s">
        <v>393</v>
      </c>
      <c r="M24" s="1130">
        <v>36</v>
      </c>
      <c r="N24" s="247"/>
      <c r="R24" s="305"/>
    </row>
    <row r="25" spans="1:19">
      <c r="A25" s="1104"/>
      <c r="B25" s="1106"/>
      <c r="C25" s="1106"/>
      <c r="D25" s="1106"/>
      <c r="E25" s="1106"/>
      <c r="F25" s="1106"/>
      <c r="G25" s="1106"/>
      <c r="H25" s="1105"/>
      <c r="I25" s="1105"/>
      <c r="J25" s="1105"/>
      <c r="K25" s="1105"/>
      <c r="L25" s="1105"/>
      <c r="M25" s="1108"/>
      <c r="N25" s="247"/>
      <c r="R25" s="305"/>
    </row>
    <row r="26" spans="1:19">
      <c r="A26" s="1104" t="s">
        <v>469</v>
      </c>
      <c r="B26" s="1110">
        <v>46</v>
      </c>
      <c r="C26" s="1110">
        <v>32</v>
      </c>
      <c r="D26" s="1105">
        <v>78</v>
      </c>
      <c r="E26" s="1110">
        <v>46</v>
      </c>
      <c r="F26" s="1110">
        <v>32</v>
      </c>
      <c r="G26" s="1105" t="s">
        <v>393</v>
      </c>
      <c r="H26" s="1110">
        <v>600</v>
      </c>
      <c r="I26" s="1110">
        <v>925</v>
      </c>
      <c r="J26" s="1110" t="s">
        <v>393</v>
      </c>
      <c r="K26" s="1110">
        <v>57</v>
      </c>
      <c r="L26" s="1110" t="s">
        <v>393</v>
      </c>
      <c r="M26" s="1132">
        <v>57</v>
      </c>
      <c r="N26" s="247"/>
      <c r="R26" s="305"/>
    </row>
    <row r="27" spans="1:19">
      <c r="A27" s="1104" t="s">
        <v>470</v>
      </c>
      <c r="B27" s="1110">
        <v>506</v>
      </c>
      <c r="C27" s="1110">
        <v>441</v>
      </c>
      <c r="D27" s="1105">
        <v>947</v>
      </c>
      <c r="E27" s="1110">
        <v>506</v>
      </c>
      <c r="F27" s="1110">
        <v>441</v>
      </c>
      <c r="G27" s="1105" t="s">
        <v>393</v>
      </c>
      <c r="H27" s="1110">
        <v>999</v>
      </c>
      <c r="I27" s="1110">
        <v>1300</v>
      </c>
      <c r="J27" s="1110" t="s">
        <v>393</v>
      </c>
      <c r="K27" s="1110">
        <v>1079</v>
      </c>
      <c r="L27" s="1110" t="s">
        <v>393</v>
      </c>
      <c r="M27" s="1107">
        <v>1079</v>
      </c>
      <c r="N27" s="247"/>
      <c r="R27" s="305"/>
    </row>
    <row r="28" spans="1:19">
      <c r="A28" s="1104" t="s">
        <v>471</v>
      </c>
      <c r="B28" s="1110">
        <v>5</v>
      </c>
      <c r="C28" s="1110">
        <v>4</v>
      </c>
      <c r="D28" s="1105">
        <v>9</v>
      </c>
      <c r="E28" s="1110">
        <v>5</v>
      </c>
      <c r="F28" s="1110">
        <v>4</v>
      </c>
      <c r="G28" s="1105" t="s">
        <v>393</v>
      </c>
      <c r="H28" s="1110">
        <v>604</v>
      </c>
      <c r="I28" s="1110">
        <v>1478</v>
      </c>
      <c r="J28" s="1110" t="s">
        <v>393</v>
      </c>
      <c r="K28" s="1110">
        <v>9</v>
      </c>
      <c r="L28" s="1110" t="s">
        <v>393</v>
      </c>
      <c r="M28" s="1107">
        <v>9</v>
      </c>
      <c r="N28" s="247"/>
      <c r="R28" s="305"/>
    </row>
    <row r="29" spans="1:19">
      <c r="A29" s="1104" t="s">
        <v>472</v>
      </c>
      <c r="B29" s="1110">
        <v>3642</v>
      </c>
      <c r="C29" s="1110">
        <v>7622</v>
      </c>
      <c r="D29" s="1105">
        <v>11264</v>
      </c>
      <c r="E29" s="1110">
        <v>3642</v>
      </c>
      <c r="F29" s="1110">
        <v>7593</v>
      </c>
      <c r="G29" s="1105" t="s">
        <v>393</v>
      </c>
      <c r="H29" s="1110">
        <v>611</v>
      </c>
      <c r="I29" s="1110">
        <v>1222</v>
      </c>
      <c r="J29" s="1110" t="s">
        <v>393</v>
      </c>
      <c r="K29" s="1110">
        <v>11504</v>
      </c>
      <c r="L29" s="1110" t="s">
        <v>393</v>
      </c>
      <c r="M29" s="1107">
        <v>11504</v>
      </c>
      <c r="N29" s="247"/>
      <c r="R29" s="305"/>
    </row>
    <row r="30" spans="1:19">
      <c r="A30" s="1112" t="s">
        <v>473</v>
      </c>
      <c r="B30" s="1114">
        <v>4199</v>
      </c>
      <c r="C30" s="1114">
        <v>8099</v>
      </c>
      <c r="D30" s="1114">
        <v>12298</v>
      </c>
      <c r="E30" s="1114">
        <v>4199</v>
      </c>
      <c r="F30" s="1114">
        <v>8070</v>
      </c>
      <c r="G30" s="1114" t="s">
        <v>393</v>
      </c>
      <c r="H30" s="1114">
        <v>658</v>
      </c>
      <c r="I30" s="1114">
        <v>1225</v>
      </c>
      <c r="J30" s="1114" t="s">
        <v>393</v>
      </c>
      <c r="K30" s="1114">
        <v>12649</v>
      </c>
      <c r="L30" s="1114" t="s">
        <v>393</v>
      </c>
      <c r="M30" s="1130">
        <v>12649</v>
      </c>
      <c r="N30" s="247"/>
      <c r="R30" s="305"/>
    </row>
    <row r="31" spans="1:19">
      <c r="A31" s="1109"/>
      <c r="B31" s="917"/>
      <c r="C31" s="917"/>
      <c r="D31" s="917"/>
      <c r="E31" s="917"/>
      <c r="F31" s="917"/>
      <c r="G31" s="917"/>
      <c r="H31" s="922"/>
      <c r="I31" s="922"/>
      <c r="J31" s="922"/>
      <c r="K31" s="922"/>
      <c r="L31" s="922"/>
      <c r="M31" s="925"/>
      <c r="N31" s="247"/>
      <c r="R31" s="305"/>
    </row>
    <row r="32" spans="1:19">
      <c r="A32" s="1104" t="s">
        <v>538</v>
      </c>
      <c r="B32" s="1106" t="s">
        <v>393</v>
      </c>
      <c r="C32" s="1105" t="s">
        <v>393</v>
      </c>
      <c r="D32" s="1105" t="s">
        <v>393</v>
      </c>
      <c r="E32" s="1106" t="s">
        <v>393</v>
      </c>
      <c r="F32" s="1105" t="s">
        <v>393</v>
      </c>
      <c r="G32" s="1105">
        <v>77</v>
      </c>
      <c r="H32" s="1106" t="s">
        <v>393</v>
      </c>
      <c r="I32" s="1105" t="s">
        <v>393</v>
      </c>
      <c r="J32" s="1105" t="s">
        <v>393</v>
      </c>
      <c r="K32" s="1105" t="s">
        <v>393</v>
      </c>
      <c r="L32" s="1105" t="s">
        <v>393</v>
      </c>
      <c r="M32" s="1107" t="s">
        <v>393</v>
      </c>
      <c r="N32" s="247"/>
      <c r="R32" s="305"/>
      <c r="S32" s="576"/>
    </row>
    <row r="33" spans="1:18">
      <c r="A33" s="1104" t="s">
        <v>476</v>
      </c>
      <c r="B33" s="1105">
        <v>1</v>
      </c>
      <c r="C33" s="1105" t="s">
        <v>393</v>
      </c>
      <c r="D33" s="1105">
        <v>1</v>
      </c>
      <c r="E33" s="1105" t="s">
        <v>393</v>
      </c>
      <c r="F33" s="1105" t="s">
        <v>393</v>
      </c>
      <c r="G33" s="1105">
        <v>962</v>
      </c>
      <c r="H33" s="1105" t="s">
        <v>393</v>
      </c>
      <c r="I33" s="1105" t="s">
        <v>393</v>
      </c>
      <c r="J33" s="1105">
        <v>1</v>
      </c>
      <c r="K33" s="1105" t="s">
        <v>393</v>
      </c>
      <c r="L33" s="1105">
        <v>1</v>
      </c>
      <c r="M33" s="1107">
        <v>1</v>
      </c>
      <c r="N33" s="247"/>
      <c r="R33" s="305"/>
    </row>
    <row r="34" spans="1:18" s="347" customFormat="1">
      <c r="A34" s="1104" t="s">
        <v>477</v>
      </c>
      <c r="B34" s="1105" t="s">
        <v>393</v>
      </c>
      <c r="C34" s="1105" t="s">
        <v>393</v>
      </c>
      <c r="D34" s="1105" t="s">
        <v>393</v>
      </c>
      <c r="E34" s="1105" t="s">
        <v>393</v>
      </c>
      <c r="F34" s="1105" t="s">
        <v>393</v>
      </c>
      <c r="G34" s="1105">
        <v>1480</v>
      </c>
      <c r="H34" s="1105" t="s">
        <v>393</v>
      </c>
      <c r="I34" s="1105" t="s">
        <v>393</v>
      </c>
      <c r="J34" s="1105">
        <v>3</v>
      </c>
      <c r="K34" s="1105" t="s">
        <v>393</v>
      </c>
      <c r="L34" s="1105">
        <v>4</v>
      </c>
      <c r="M34" s="1107">
        <v>4</v>
      </c>
      <c r="N34" s="584"/>
      <c r="R34" s="581"/>
    </row>
    <row r="35" spans="1:18">
      <c r="A35" s="1104" t="s">
        <v>482</v>
      </c>
      <c r="B35" s="1111">
        <v>1</v>
      </c>
      <c r="C35" s="1105" t="s">
        <v>393</v>
      </c>
      <c r="D35" s="1105">
        <v>1</v>
      </c>
      <c r="E35" s="1106" t="s">
        <v>393</v>
      </c>
      <c r="F35" s="1105" t="s">
        <v>393</v>
      </c>
      <c r="G35" s="1105" t="s">
        <v>393</v>
      </c>
      <c r="H35" s="1106" t="s">
        <v>393</v>
      </c>
      <c r="I35" s="1105" t="s">
        <v>393</v>
      </c>
      <c r="J35" s="1105" t="s">
        <v>393</v>
      </c>
      <c r="K35" s="1105" t="s">
        <v>393</v>
      </c>
      <c r="L35" s="1105" t="s">
        <v>393</v>
      </c>
      <c r="M35" s="1107" t="s">
        <v>393</v>
      </c>
      <c r="N35" s="247"/>
      <c r="R35" s="305"/>
    </row>
    <row r="36" spans="1:18">
      <c r="A36" s="1112" t="s">
        <v>484</v>
      </c>
      <c r="B36" s="1114">
        <v>2</v>
      </c>
      <c r="C36" s="1114" t="s">
        <v>393</v>
      </c>
      <c r="D36" s="1114">
        <v>2</v>
      </c>
      <c r="E36" s="1114" t="s">
        <v>393</v>
      </c>
      <c r="F36" s="1114" t="s">
        <v>393</v>
      </c>
      <c r="G36" s="1114">
        <v>2519</v>
      </c>
      <c r="H36" s="1114" t="s">
        <v>393</v>
      </c>
      <c r="I36" s="1114" t="s">
        <v>393</v>
      </c>
      <c r="J36" s="1114">
        <v>2</v>
      </c>
      <c r="K36" s="1114" t="s">
        <v>393</v>
      </c>
      <c r="L36" s="1114">
        <v>5</v>
      </c>
      <c r="M36" s="1130">
        <v>5</v>
      </c>
      <c r="N36" s="247"/>
      <c r="R36" s="305"/>
    </row>
    <row r="37" spans="1:18">
      <c r="A37" s="1109"/>
      <c r="B37" s="917"/>
      <c r="C37" s="917"/>
      <c r="D37" s="917"/>
      <c r="E37" s="917"/>
      <c r="F37" s="917"/>
      <c r="G37" s="917"/>
      <c r="H37" s="922"/>
      <c r="I37" s="922"/>
      <c r="J37" s="922"/>
      <c r="K37" s="922"/>
      <c r="L37" s="922"/>
      <c r="M37" s="925"/>
      <c r="R37" s="305"/>
    </row>
    <row r="38" spans="1:18">
      <c r="A38" s="1104" t="s">
        <v>488</v>
      </c>
      <c r="B38" s="1105">
        <v>2</v>
      </c>
      <c r="C38" s="1105" t="s">
        <v>393</v>
      </c>
      <c r="D38" s="1105">
        <v>2</v>
      </c>
      <c r="E38" s="1105" t="s">
        <v>393</v>
      </c>
      <c r="F38" s="1105" t="s">
        <v>393</v>
      </c>
      <c r="G38" s="1105" t="s">
        <v>393</v>
      </c>
      <c r="H38" s="1105" t="s">
        <v>393</v>
      </c>
      <c r="I38" s="1105" t="s">
        <v>393</v>
      </c>
      <c r="J38" s="1105" t="s">
        <v>393</v>
      </c>
      <c r="K38" s="1105" t="s">
        <v>393</v>
      </c>
      <c r="L38" s="1105" t="s">
        <v>393</v>
      </c>
      <c r="M38" s="1107" t="s">
        <v>393</v>
      </c>
    </row>
    <row r="39" spans="1:18">
      <c r="A39" s="1112" t="s">
        <v>565</v>
      </c>
      <c r="B39" s="1114">
        <v>2</v>
      </c>
      <c r="C39" s="1114" t="s">
        <v>393</v>
      </c>
      <c r="D39" s="1114">
        <v>2</v>
      </c>
      <c r="E39" s="1114" t="s">
        <v>393</v>
      </c>
      <c r="F39" s="1114" t="s">
        <v>393</v>
      </c>
      <c r="G39" s="1114" t="s">
        <v>393</v>
      </c>
      <c r="H39" s="1114" t="s">
        <v>393</v>
      </c>
      <c r="I39" s="1114" t="s">
        <v>393</v>
      </c>
      <c r="J39" s="1114" t="s">
        <v>393</v>
      </c>
      <c r="K39" s="1114" t="s">
        <v>393</v>
      </c>
      <c r="L39" s="1114" t="s">
        <v>393</v>
      </c>
      <c r="M39" s="1130" t="s">
        <v>393</v>
      </c>
    </row>
    <row r="40" spans="1:18">
      <c r="A40" s="1104"/>
      <c r="B40" s="1106"/>
      <c r="C40" s="1106"/>
      <c r="D40" s="1106"/>
      <c r="E40" s="1106"/>
      <c r="F40" s="1106"/>
      <c r="G40" s="1106"/>
      <c r="H40" s="1105"/>
      <c r="I40" s="1105"/>
      <c r="J40" s="1105"/>
      <c r="K40" s="1105"/>
      <c r="L40" s="1105"/>
      <c r="M40" s="1108"/>
    </row>
    <row r="41" spans="1:18">
      <c r="A41" s="1104" t="s">
        <v>492</v>
      </c>
      <c r="B41" s="1105">
        <v>2</v>
      </c>
      <c r="C41" s="1105" t="s">
        <v>393</v>
      </c>
      <c r="D41" s="1105">
        <v>2</v>
      </c>
      <c r="E41" s="1105">
        <v>2</v>
      </c>
      <c r="F41" s="1105" t="s">
        <v>393</v>
      </c>
      <c r="G41" s="1105">
        <v>700</v>
      </c>
      <c r="H41" s="1105">
        <v>400</v>
      </c>
      <c r="I41" s="1105" t="s">
        <v>393</v>
      </c>
      <c r="J41" s="1105" t="s">
        <v>393</v>
      </c>
      <c r="K41" s="1105">
        <v>1</v>
      </c>
      <c r="L41" s="1105" t="s">
        <v>393</v>
      </c>
      <c r="M41" s="1107">
        <v>1</v>
      </c>
    </row>
    <row r="42" spans="1:18">
      <c r="A42" s="1104" t="s">
        <v>493</v>
      </c>
      <c r="B42" s="1105">
        <v>1016</v>
      </c>
      <c r="C42" s="1105">
        <v>17</v>
      </c>
      <c r="D42" s="1105">
        <v>1033</v>
      </c>
      <c r="E42" s="1105">
        <v>987</v>
      </c>
      <c r="F42" s="1105">
        <v>17</v>
      </c>
      <c r="G42" s="1105" t="s">
        <v>393</v>
      </c>
      <c r="H42" s="1105">
        <v>350</v>
      </c>
      <c r="I42" s="1105">
        <v>875</v>
      </c>
      <c r="J42" s="1105" t="s">
        <v>393</v>
      </c>
      <c r="K42" s="1105">
        <v>360</v>
      </c>
      <c r="L42" s="1105" t="s">
        <v>393</v>
      </c>
      <c r="M42" s="1107">
        <v>360</v>
      </c>
    </row>
    <row r="43" spans="1:18">
      <c r="A43" s="1104" t="s">
        <v>494</v>
      </c>
      <c r="B43" s="1105">
        <v>7</v>
      </c>
      <c r="C43" s="1105" t="s">
        <v>393</v>
      </c>
      <c r="D43" s="1105">
        <v>7</v>
      </c>
      <c r="E43" s="1105">
        <v>4</v>
      </c>
      <c r="F43" s="1105" t="s">
        <v>393</v>
      </c>
      <c r="G43" s="1105" t="s">
        <v>393</v>
      </c>
      <c r="H43" s="1105">
        <v>1000</v>
      </c>
      <c r="I43" s="1105" t="s">
        <v>393</v>
      </c>
      <c r="J43" s="1105" t="s">
        <v>393</v>
      </c>
      <c r="K43" s="1105">
        <v>4</v>
      </c>
      <c r="L43" s="1105" t="s">
        <v>393</v>
      </c>
      <c r="M43" s="1107">
        <v>4</v>
      </c>
    </row>
    <row r="44" spans="1:18">
      <c r="A44" s="1112" t="s">
        <v>495</v>
      </c>
      <c r="B44" s="1114">
        <v>1025</v>
      </c>
      <c r="C44" s="1114">
        <v>17</v>
      </c>
      <c r="D44" s="1114">
        <v>1042</v>
      </c>
      <c r="E44" s="1114">
        <v>993</v>
      </c>
      <c r="F44" s="1114">
        <v>17</v>
      </c>
      <c r="G44" s="1114">
        <v>700</v>
      </c>
      <c r="H44" s="1114">
        <v>353</v>
      </c>
      <c r="I44" s="1114">
        <v>875</v>
      </c>
      <c r="J44" s="1114" t="s">
        <v>393</v>
      </c>
      <c r="K44" s="1114">
        <v>365</v>
      </c>
      <c r="L44" s="1114" t="s">
        <v>393</v>
      </c>
      <c r="M44" s="1130">
        <v>365</v>
      </c>
    </row>
    <row r="45" spans="1:18">
      <c r="A45" s="1104"/>
      <c r="B45" s="1106"/>
      <c r="C45" s="1106"/>
      <c r="D45" s="1106"/>
      <c r="E45" s="1106"/>
      <c r="F45" s="1106"/>
      <c r="G45" s="1106"/>
      <c r="H45" s="1105"/>
      <c r="I45" s="1105"/>
      <c r="J45" s="1105"/>
      <c r="K45" s="1105"/>
      <c r="L45" s="1105"/>
      <c r="M45" s="1108"/>
    </row>
    <row r="46" spans="1:18">
      <c r="A46" s="1112" t="s">
        <v>496</v>
      </c>
      <c r="B46" s="1114">
        <v>16</v>
      </c>
      <c r="C46" s="1114">
        <v>1</v>
      </c>
      <c r="D46" s="1114">
        <v>17</v>
      </c>
      <c r="E46" s="1114">
        <v>16</v>
      </c>
      <c r="F46" s="1114">
        <v>1</v>
      </c>
      <c r="G46" s="1114" t="s">
        <v>393</v>
      </c>
      <c r="H46" s="1114">
        <v>485</v>
      </c>
      <c r="I46" s="1114">
        <v>900</v>
      </c>
      <c r="J46" s="1114" t="s">
        <v>393</v>
      </c>
      <c r="K46" s="1114">
        <v>9</v>
      </c>
      <c r="L46" s="1114" t="s">
        <v>393</v>
      </c>
      <c r="M46" s="1130">
        <v>9</v>
      </c>
    </row>
    <row r="47" spans="1:18">
      <c r="A47" s="1104"/>
      <c r="B47" s="1106"/>
      <c r="C47" s="1106"/>
      <c r="D47" s="1106"/>
      <c r="E47" s="1106"/>
      <c r="F47" s="1106"/>
      <c r="G47" s="1106"/>
      <c r="H47" s="1105"/>
      <c r="I47" s="1105"/>
      <c r="J47" s="1105"/>
      <c r="K47" s="1105"/>
      <c r="L47" s="1105"/>
      <c r="M47" s="1108"/>
    </row>
    <row r="48" spans="1:18">
      <c r="A48" s="1104" t="s">
        <v>503</v>
      </c>
      <c r="B48" s="1106" t="s">
        <v>393</v>
      </c>
      <c r="C48" s="1105">
        <v>36</v>
      </c>
      <c r="D48" s="1105">
        <v>36</v>
      </c>
      <c r="E48" s="1106" t="s">
        <v>393</v>
      </c>
      <c r="F48" s="1105">
        <v>33</v>
      </c>
      <c r="G48" s="1105" t="s">
        <v>393</v>
      </c>
      <c r="H48" s="1106" t="s">
        <v>393</v>
      </c>
      <c r="I48" s="1105">
        <v>1000</v>
      </c>
      <c r="J48" s="1106" t="s">
        <v>393</v>
      </c>
      <c r="K48" s="1111">
        <v>33</v>
      </c>
      <c r="L48" s="1106" t="s">
        <v>393</v>
      </c>
      <c r="M48" s="1107">
        <v>33</v>
      </c>
    </row>
    <row r="49" spans="1:13">
      <c r="A49" s="1104" t="s">
        <v>505</v>
      </c>
      <c r="B49" s="1105">
        <v>1</v>
      </c>
      <c r="C49" s="1105" t="s">
        <v>393</v>
      </c>
      <c r="D49" s="1105">
        <v>1</v>
      </c>
      <c r="E49" s="1105">
        <v>1</v>
      </c>
      <c r="F49" s="1105" t="s">
        <v>393</v>
      </c>
      <c r="G49" s="1105" t="s">
        <v>393</v>
      </c>
      <c r="H49" s="1105">
        <v>600</v>
      </c>
      <c r="I49" s="1105" t="s">
        <v>393</v>
      </c>
      <c r="J49" s="1105" t="s">
        <v>393</v>
      </c>
      <c r="K49" s="1105">
        <v>1</v>
      </c>
      <c r="L49" s="1105" t="s">
        <v>393</v>
      </c>
      <c r="M49" s="1107">
        <v>1</v>
      </c>
    </row>
    <row r="50" spans="1:13">
      <c r="A50" s="1112" t="s">
        <v>508</v>
      </c>
      <c r="B50" s="1114">
        <v>1</v>
      </c>
      <c r="C50" s="1114">
        <v>36</v>
      </c>
      <c r="D50" s="1114">
        <v>37</v>
      </c>
      <c r="E50" s="1114">
        <v>1</v>
      </c>
      <c r="F50" s="1114">
        <v>33</v>
      </c>
      <c r="G50" s="1114" t="s">
        <v>393</v>
      </c>
      <c r="H50" s="1114">
        <v>600</v>
      </c>
      <c r="I50" s="1114">
        <v>1000</v>
      </c>
      <c r="J50" s="1114" t="s">
        <v>393</v>
      </c>
      <c r="K50" s="1114">
        <v>34</v>
      </c>
      <c r="L50" s="1114" t="s">
        <v>393</v>
      </c>
      <c r="M50" s="1130">
        <v>34</v>
      </c>
    </row>
    <row r="51" spans="1:13">
      <c r="A51" s="1104"/>
      <c r="B51" s="1105"/>
      <c r="C51" s="1105"/>
      <c r="D51" s="1105"/>
      <c r="E51" s="1105"/>
      <c r="F51" s="1105"/>
      <c r="G51" s="1105"/>
      <c r="H51" s="1105"/>
      <c r="I51" s="1105"/>
      <c r="J51" s="1105"/>
      <c r="K51" s="1105"/>
      <c r="L51" s="1105"/>
      <c r="M51" s="1107"/>
    </row>
    <row r="52" spans="1:13">
      <c r="A52" s="1104" t="s">
        <v>509</v>
      </c>
      <c r="B52" s="1106" t="s">
        <v>393</v>
      </c>
      <c r="C52" s="1106" t="s">
        <v>393</v>
      </c>
      <c r="D52" s="1106" t="s">
        <v>393</v>
      </c>
      <c r="E52" s="1106" t="s">
        <v>393</v>
      </c>
      <c r="F52" s="1106" t="s">
        <v>393</v>
      </c>
      <c r="G52" s="1106">
        <v>307</v>
      </c>
      <c r="H52" s="1105" t="s">
        <v>393</v>
      </c>
      <c r="I52" s="1105" t="s">
        <v>393</v>
      </c>
      <c r="J52" s="1105" t="s">
        <v>393</v>
      </c>
      <c r="K52" s="1105" t="s">
        <v>393</v>
      </c>
      <c r="L52" s="1105" t="s">
        <v>393</v>
      </c>
      <c r="M52" s="1108" t="s">
        <v>393</v>
      </c>
    </row>
    <row r="53" spans="1:13">
      <c r="A53" s="1104" t="s">
        <v>510</v>
      </c>
      <c r="B53" s="1105" t="s">
        <v>393</v>
      </c>
      <c r="C53" s="1105" t="s">
        <v>393</v>
      </c>
      <c r="D53" s="1105" t="s">
        <v>393</v>
      </c>
      <c r="E53" s="1105" t="s">
        <v>393</v>
      </c>
      <c r="F53" s="1105" t="s">
        <v>393</v>
      </c>
      <c r="G53" s="1105">
        <v>200</v>
      </c>
      <c r="H53" s="1105" t="s">
        <v>393</v>
      </c>
      <c r="I53" s="1105" t="s">
        <v>393</v>
      </c>
      <c r="J53" s="1105">
        <v>3</v>
      </c>
      <c r="K53" s="1105" t="s">
        <v>393</v>
      </c>
      <c r="L53" s="1105">
        <v>1</v>
      </c>
      <c r="M53" s="1107">
        <v>1</v>
      </c>
    </row>
    <row r="54" spans="1:13">
      <c r="A54" s="1112" t="s">
        <v>511</v>
      </c>
      <c r="B54" s="1114" t="s">
        <v>393</v>
      </c>
      <c r="C54" s="1114" t="s">
        <v>393</v>
      </c>
      <c r="D54" s="1114" t="s">
        <v>393</v>
      </c>
      <c r="E54" s="1114" t="s">
        <v>393</v>
      </c>
      <c r="F54" s="1114" t="s">
        <v>393</v>
      </c>
      <c r="G54" s="1114">
        <v>507</v>
      </c>
      <c r="H54" s="1114" t="s">
        <v>393</v>
      </c>
      <c r="I54" s="1114" t="s">
        <v>393</v>
      </c>
      <c r="J54" s="1114">
        <v>1</v>
      </c>
      <c r="K54" s="1114" t="s">
        <v>393</v>
      </c>
      <c r="L54" s="1114">
        <v>1</v>
      </c>
      <c r="M54" s="1130">
        <v>1</v>
      </c>
    </row>
    <row r="55" spans="1:13">
      <c r="A55" s="1104"/>
      <c r="B55" s="1105"/>
      <c r="C55" s="1105"/>
      <c r="D55" s="1105"/>
      <c r="E55" s="1105"/>
      <c r="F55" s="1105"/>
      <c r="G55" s="1105"/>
      <c r="H55" s="1105"/>
      <c r="I55" s="1105"/>
      <c r="J55" s="1105"/>
      <c r="K55" s="1105"/>
      <c r="L55" s="1105"/>
      <c r="M55" s="1107"/>
    </row>
    <row r="56" spans="1:13" ht="13.5" thickBot="1">
      <c r="A56" s="1116" t="s">
        <v>512</v>
      </c>
      <c r="B56" s="1117">
        <v>5406</v>
      </c>
      <c r="C56" s="1117">
        <v>8185</v>
      </c>
      <c r="D56" s="1117">
        <v>13591</v>
      </c>
      <c r="E56" s="1117">
        <v>5366</v>
      </c>
      <c r="F56" s="1117">
        <v>8151</v>
      </c>
      <c r="G56" s="1117">
        <v>230236</v>
      </c>
      <c r="H56" s="1117">
        <v>610</v>
      </c>
      <c r="I56" s="1117">
        <v>1222</v>
      </c>
      <c r="J56" s="1117">
        <v>1</v>
      </c>
      <c r="K56" s="1117">
        <v>13296</v>
      </c>
      <c r="L56" s="1117">
        <v>248</v>
      </c>
      <c r="M56" s="1163">
        <v>13544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sheetPr codeName="Hoja304">
    <pageSetUpPr fitToPage="1"/>
  </sheetPr>
  <dimension ref="A1:H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2.28515625" style="149" customWidth="1"/>
    <col min="2" max="8" width="16.7109375" style="149" customWidth="1"/>
    <col min="9" max="9" width="11.140625" style="149" customWidth="1"/>
    <col min="10" max="17" width="12" style="149" customWidth="1"/>
    <col min="18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90" t="s">
        <v>13</v>
      </c>
      <c r="B3" s="1590"/>
      <c r="C3" s="1590"/>
      <c r="D3" s="1590"/>
      <c r="E3" s="1590"/>
      <c r="F3" s="1590"/>
      <c r="G3" s="1590"/>
      <c r="H3" s="1590"/>
    </row>
    <row r="4" spans="1:8" s="3" customFormat="1" ht="15">
      <c r="A4" s="1590" t="s">
        <v>1225</v>
      </c>
      <c r="B4" s="1590"/>
      <c r="C4" s="1590"/>
      <c r="D4" s="1590"/>
      <c r="E4" s="1590"/>
      <c r="F4" s="1590"/>
      <c r="G4" s="1590"/>
      <c r="H4" s="1590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ht="21" customHeight="1">
      <c r="A6" s="1673" t="s">
        <v>372</v>
      </c>
      <c r="B6" s="534" t="s">
        <v>1120</v>
      </c>
      <c r="C6" s="33"/>
      <c r="D6" s="1656" t="s">
        <v>1134</v>
      </c>
      <c r="E6" s="123" t="s">
        <v>380</v>
      </c>
      <c r="F6" s="146"/>
      <c r="G6" s="147" t="s">
        <v>514</v>
      </c>
      <c r="H6" s="148"/>
    </row>
    <row r="7" spans="1:8" ht="21" customHeight="1">
      <c r="A7" s="1674"/>
      <c r="B7" s="535" t="s">
        <v>1135</v>
      </c>
      <c r="C7" s="40"/>
      <c r="D7" s="1657"/>
      <c r="E7" s="62" t="s">
        <v>1136</v>
      </c>
      <c r="F7" s="125" t="s">
        <v>374</v>
      </c>
      <c r="G7" s="125" t="s">
        <v>515</v>
      </c>
      <c r="H7" s="43" t="s">
        <v>375</v>
      </c>
    </row>
    <row r="8" spans="1:8" ht="21" customHeight="1">
      <c r="A8" s="1674"/>
      <c r="B8" s="60" t="s">
        <v>389</v>
      </c>
      <c r="C8" s="60" t="s">
        <v>1095</v>
      </c>
      <c r="D8" s="1657"/>
      <c r="E8" s="62" t="s">
        <v>1137</v>
      </c>
      <c r="F8" s="62" t="s">
        <v>526</v>
      </c>
      <c r="G8" s="125" t="s">
        <v>518</v>
      </c>
      <c r="H8" s="43" t="s">
        <v>378</v>
      </c>
    </row>
    <row r="9" spans="1:8" ht="21" customHeight="1" thickBot="1">
      <c r="A9" s="1675"/>
      <c r="B9" s="134" t="s">
        <v>1</v>
      </c>
      <c r="C9" s="134" t="s">
        <v>1</v>
      </c>
      <c r="D9" s="1541"/>
      <c r="E9" s="63" t="s">
        <v>517</v>
      </c>
      <c r="F9" s="64"/>
      <c r="G9" s="134" t="s">
        <v>519</v>
      </c>
      <c r="H9" s="150"/>
    </row>
    <row r="10" spans="1:8" ht="19.5" customHeight="1">
      <c r="A10" s="14">
        <v>2004</v>
      </c>
      <c r="B10" s="609">
        <v>5978</v>
      </c>
      <c r="C10" s="609">
        <v>5071</v>
      </c>
      <c r="D10" s="609">
        <v>254.34800000000001</v>
      </c>
      <c r="E10" s="1466">
        <v>16.789587852494577</v>
      </c>
      <c r="F10" s="609">
        <v>8514</v>
      </c>
      <c r="G10" s="611">
        <v>183.19</v>
      </c>
      <c r="H10" s="1464">
        <v>15596.7966</v>
      </c>
    </row>
    <row r="11" spans="1:8">
      <c r="A11" s="14">
        <v>2005</v>
      </c>
      <c r="B11" s="609">
        <v>5846</v>
      </c>
      <c r="C11" s="609">
        <v>5092</v>
      </c>
      <c r="D11" s="609">
        <v>250.93700000000001</v>
      </c>
      <c r="E11" s="610">
        <v>16.946190102120976</v>
      </c>
      <c r="F11" s="609">
        <v>8629</v>
      </c>
      <c r="G11" s="611">
        <v>192.24</v>
      </c>
      <c r="H11" s="1464">
        <v>16588.389599999999</v>
      </c>
    </row>
    <row r="12" spans="1:8">
      <c r="A12" s="14">
        <v>2006</v>
      </c>
      <c r="B12" s="609">
        <v>6134</v>
      </c>
      <c r="C12" s="609">
        <v>4875</v>
      </c>
      <c r="D12" s="609">
        <v>232.22499999999999</v>
      </c>
      <c r="E12" s="610">
        <v>20.8</v>
      </c>
      <c r="F12" s="609">
        <v>10140</v>
      </c>
      <c r="G12" s="611">
        <v>207.91</v>
      </c>
      <c r="H12" s="1464">
        <v>21082.074000000001</v>
      </c>
    </row>
    <row r="13" spans="1:8">
      <c r="A13" s="14">
        <v>2007</v>
      </c>
      <c r="B13" s="609">
        <v>7147</v>
      </c>
      <c r="C13" s="609">
        <v>5650</v>
      </c>
      <c r="D13" s="609">
        <v>216.523</v>
      </c>
      <c r="E13" s="610">
        <v>16.835398230088497</v>
      </c>
      <c r="F13" s="609">
        <v>9512</v>
      </c>
      <c r="G13" s="611">
        <v>220.04</v>
      </c>
      <c r="H13" s="1464">
        <v>20930.2048</v>
      </c>
    </row>
    <row r="14" spans="1:8">
      <c r="A14" s="14">
        <v>2008</v>
      </c>
      <c r="B14" s="609">
        <v>7418</v>
      </c>
      <c r="C14" s="609">
        <v>6434</v>
      </c>
      <c r="D14" s="609">
        <v>232.072</v>
      </c>
      <c r="E14" s="610">
        <v>18.15666770282872</v>
      </c>
      <c r="F14" s="609">
        <v>11682</v>
      </c>
      <c r="G14" s="611">
        <v>225.3</v>
      </c>
      <c r="H14" s="1464">
        <v>26319.546000000002</v>
      </c>
    </row>
    <row r="15" spans="1:8">
      <c r="A15" s="14">
        <v>2009</v>
      </c>
      <c r="B15" s="609">
        <v>7765</v>
      </c>
      <c r="C15" s="609">
        <v>6586</v>
      </c>
      <c r="D15" s="609">
        <v>212.93100000000001</v>
      </c>
      <c r="E15" s="610">
        <v>20.192833282720922</v>
      </c>
      <c r="F15" s="609">
        <v>13299</v>
      </c>
      <c r="G15" s="611">
        <v>214.29</v>
      </c>
      <c r="H15" s="1464">
        <v>28498.427100000001</v>
      </c>
    </row>
    <row r="16" spans="1:8">
      <c r="A16" s="14">
        <v>2010</v>
      </c>
      <c r="B16" s="609">
        <v>7962</v>
      </c>
      <c r="C16" s="609">
        <v>6843</v>
      </c>
      <c r="D16" s="609">
        <v>223.70400000000001</v>
      </c>
      <c r="E16" s="610">
        <v>19.549905012421455</v>
      </c>
      <c r="F16" s="609">
        <v>13378</v>
      </c>
      <c r="G16" s="611">
        <v>203.56</v>
      </c>
      <c r="H16" s="1464">
        <v>27232.256800000003</v>
      </c>
    </row>
    <row r="17" spans="1:8">
      <c r="A17" s="14">
        <v>2011</v>
      </c>
      <c r="B17" s="609">
        <v>8355</v>
      </c>
      <c r="C17" s="609">
        <v>7060</v>
      </c>
      <c r="D17" s="609">
        <v>207.495</v>
      </c>
      <c r="E17" s="610">
        <v>19.567988668555241</v>
      </c>
      <c r="F17" s="609">
        <v>13815</v>
      </c>
      <c r="G17" s="611">
        <v>208.77</v>
      </c>
      <c r="H17" s="1464">
        <v>28841.575500000003</v>
      </c>
    </row>
    <row r="18" spans="1:8">
      <c r="A18" s="15">
        <v>2012</v>
      </c>
      <c r="B18" s="609">
        <v>8278</v>
      </c>
      <c r="C18" s="609">
        <v>7045</v>
      </c>
      <c r="D18" s="609">
        <v>196.96</v>
      </c>
      <c r="E18" s="610">
        <v>23.955997161107167</v>
      </c>
      <c r="F18" s="609">
        <v>16877</v>
      </c>
      <c r="G18" s="611">
        <v>277.17</v>
      </c>
      <c r="H18" s="1464">
        <v>46777.980899999995</v>
      </c>
    </row>
    <row r="19" spans="1:8">
      <c r="A19" s="15">
        <v>2013</v>
      </c>
      <c r="B19" s="609">
        <v>7811</v>
      </c>
      <c r="C19" s="609">
        <v>6856</v>
      </c>
      <c r="D19" s="609">
        <v>344.58499999999998</v>
      </c>
      <c r="E19" s="610">
        <v>20.755542590431737</v>
      </c>
      <c r="F19" s="609">
        <v>14230</v>
      </c>
      <c r="G19" s="611">
        <v>345.87</v>
      </c>
      <c r="H19" s="1464">
        <v>49217.300999999999</v>
      </c>
    </row>
    <row r="20" spans="1:8" ht="13.5" thickBot="1">
      <c r="A20" s="19">
        <v>2014</v>
      </c>
      <c r="B20" s="616">
        <v>8116</v>
      </c>
      <c r="C20" s="616">
        <v>6836</v>
      </c>
      <c r="D20" s="616">
        <v>336.23200000000003</v>
      </c>
      <c r="E20" s="617">
        <f>+F20/C20*10</f>
        <v>22.600936220011704</v>
      </c>
      <c r="F20" s="616">
        <v>15450</v>
      </c>
      <c r="G20" s="1209">
        <v>335.12</v>
      </c>
      <c r="H20" s="613">
        <v>51776.04</v>
      </c>
    </row>
    <row r="21" spans="1:8" ht="13.15" customHeight="1">
      <c r="A21" s="152" t="s">
        <v>355</v>
      </c>
      <c r="B21" s="152"/>
      <c r="C21" s="152"/>
      <c r="D21" s="152"/>
      <c r="E21" s="152"/>
      <c r="F21" s="152"/>
      <c r="G21" s="152"/>
      <c r="H21" s="152"/>
    </row>
    <row r="23" spans="1:8">
      <c r="A23" s="582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>
  <sheetPr codeName="Hoja409">
    <pageSetUpPr fitToPage="1"/>
  </sheetPr>
  <dimension ref="A1:S8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7109375" style="240" customWidth="1"/>
    <col min="2" max="6" width="11.5703125" style="240" bestFit="1" customWidth="1"/>
    <col min="7" max="13" width="14.42578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1463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8" s="91" customFormat="1" ht="14.2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739" customFormat="1" ht="24" customHeight="1">
      <c r="A5" s="1154"/>
      <c r="B5" s="1577" t="s">
        <v>1088</v>
      </c>
      <c r="C5" s="1577"/>
      <c r="D5" s="1577"/>
      <c r="E5" s="1577"/>
      <c r="F5" s="1577"/>
      <c r="G5" s="1776" t="s">
        <v>1231</v>
      </c>
      <c r="H5" s="722"/>
      <c r="I5" s="1152" t="s">
        <v>380</v>
      </c>
      <c r="J5" s="1123"/>
      <c r="K5" s="1763" t="s">
        <v>381</v>
      </c>
      <c r="L5" s="1763"/>
      <c r="M5" s="1531"/>
    </row>
    <row r="6" spans="1:18" s="739" customFormat="1" ht="24" customHeight="1">
      <c r="A6" s="1156" t="s">
        <v>552</v>
      </c>
      <c r="B6" s="1584" t="s">
        <v>383</v>
      </c>
      <c r="C6" s="1584"/>
      <c r="D6" s="1584"/>
      <c r="E6" s="1584"/>
      <c r="F6" s="1584"/>
      <c r="G6" s="1777"/>
      <c r="H6" s="1725" t="s">
        <v>1232</v>
      </c>
      <c r="I6" s="1725"/>
      <c r="J6" s="262" t="s">
        <v>1121</v>
      </c>
      <c r="K6" s="1777" t="s">
        <v>1143</v>
      </c>
      <c r="L6" s="1777" t="s">
        <v>1123</v>
      </c>
      <c r="M6" s="1774" t="s">
        <v>1124</v>
      </c>
    </row>
    <row r="7" spans="1:18" s="739" customFormat="1" ht="24" customHeight="1">
      <c r="A7" s="1156" t="s">
        <v>531</v>
      </c>
      <c r="B7" s="740"/>
      <c r="C7" s="1158" t="s">
        <v>389</v>
      </c>
      <c r="D7" s="267"/>
      <c r="E7" s="1768" t="s">
        <v>1095</v>
      </c>
      <c r="F7" s="1768"/>
      <c r="G7" s="1777"/>
      <c r="H7" s="1584" t="s">
        <v>384</v>
      </c>
      <c r="I7" s="1584"/>
      <c r="J7" s="1160" t="s">
        <v>1092</v>
      </c>
      <c r="K7" s="1777"/>
      <c r="L7" s="1777"/>
      <c r="M7" s="1774"/>
    </row>
    <row r="8" spans="1:18" s="739" customFormat="1" ht="24" customHeight="1" thickBot="1">
      <c r="A8" s="1156"/>
      <c r="B8" s="262" t="s">
        <v>387</v>
      </c>
      <c r="C8" s="262" t="s">
        <v>388</v>
      </c>
      <c r="D8" s="262" t="s">
        <v>389</v>
      </c>
      <c r="E8" s="262" t="s">
        <v>387</v>
      </c>
      <c r="F8" s="262" t="s">
        <v>388</v>
      </c>
      <c r="G8" s="1540"/>
      <c r="H8" s="262" t="s">
        <v>387</v>
      </c>
      <c r="I8" s="262" t="s">
        <v>388</v>
      </c>
      <c r="J8" s="1160" t="s">
        <v>1129</v>
      </c>
      <c r="K8" s="1540"/>
      <c r="L8" s="1540"/>
      <c r="M8" s="1699"/>
      <c r="O8" s="892"/>
      <c r="P8" s="1126"/>
      <c r="Q8" s="1126"/>
    </row>
    <row r="9" spans="1:18">
      <c r="A9" s="75" t="s">
        <v>452</v>
      </c>
      <c r="B9" s="126">
        <v>119</v>
      </c>
      <c r="C9" s="126">
        <v>30</v>
      </c>
      <c r="D9" s="45">
        <v>149</v>
      </c>
      <c r="E9" s="126">
        <v>119</v>
      </c>
      <c r="F9" s="126">
        <v>30</v>
      </c>
      <c r="G9" s="126">
        <v>3288</v>
      </c>
      <c r="H9" s="126">
        <v>3750</v>
      </c>
      <c r="I9" s="126">
        <v>4410</v>
      </c>
      <c r="J9" s="126">
        <v>52</v>
      </c>
      <c r="K9" s="126">
        <v>579</v>
      </c>
      <c r="L9" s="126">
        <v>171</v>
      </c>
      <c r="M9" s="135">
        <v>750</v>
      </c>
      <c r="N9" s="247"/>
      <c r="R9" s="305"/>
    </row>
    <row r="10" spans="1:18">
      <c r="A10" s="66" t="s">
        <v>453</v>
      </c>
      <c r="B10" s="12">
        <v>207</v>
      </c>
      <c r="C10" s="12">
        <v>52</v>
      </c>
      <c r="D10" s="12">
        <v>259</v>
      </c>
      <c r="E10" s="12">
        <v>207</v>
      </c>
      <c r="F10" s="12">
        <v>52</v>
      </c>
      <c r="G10" s="12">
        <v>1521</v>
      </c>
      <c r="H10" s="12">
        <v>3860</v>
      </c>
      <c r="I10" s="12">
        <v>4960</v>
      </c>
      <c r="J10" s="12">
        <v>52</v>
      </c>
      <c r="K10" s="12">
        <v>1057</v>
      </c>
      <c r="L10" s="12">
        <v>79</v>
      </c>
      <c r="M10" s="13">
        <v>1136</v>
      </c>
      <c r="N10" s="247"/>
      <c r="R10" s="305"/>
    </row>
    <row r="11" spans="1:18">
      <c r="A11" s="66" t="s">
        <v>454</v>
      </c>
      <c r="B11" s="85">
        <v>106</v>
      </c>
      <c r="C11" s="85">
        <v>27</v>
      </c>
      <c r="D11" s="85">
        <v>133</v>
      </c>
      <c r="E11" s="85">
        <v>106</v>
      </c>
      <c r="F11" s="85">
        <v>27</v>
      </c>
      <c r="G11" s="12">
        <v>4371</v>
      </c>
      <c r="H11" s="85">
        <v>3860</v>
      </c>
      <c r="I11" s="85">
        <v>4960</v>
      </c>
      <c r="J11" s="12">
        <v>52</v>
      </c>
      <c r="K11" s="12">
        <v>543</v>
      </c>
      <c r="L11" s="12">
        <v>227</v>
      </c>
      <c r="M11" s="13">
        <v>770</v>
      </c>
      <c r="N11" s="247"/>
      <c r="R11" s="305"/>
    </row>
    <row r="12" spans="1:18">
      <c r="A12" s="66" t="s">
        <v>455</v>
      </c>
      <c r="B12" s="12">
        <v>23</v>
      </c>
      <c r="C12" s="12">
        <v>6</v>
      </c>
      <c r="D12" s="12">
        <v>29</v>
      </c>
      <c r="E12" s="12">
        <v>23</v>
      </c>
      <c r="F12" s="12">
        <v>6</v>
      </c>
      <c r="G12" s="12">
        <v>1738</v>
      </c>
      <c r="H12" s="12">
        <v>3860</v>
      </c>
      <c r="I12" s="12">
        <v>4960</v>
      </c>
      <c r="J12" s="12">
        <v>26</v>
      </c>
      <c r="K12" s="12">
        <v>119</v>
      </c>
      <c r="L12" s="12">
        <v>45</v>
      </c>
      <c r="M12" s="13">
        <v>164</v>
      </c>
      <c r="N12" s="247"/>
      <c r="R12" s="305"/>
    </row>
    <row r="13" spans="1:18">
      <c r="A13" s="76" t="s">
        <v>456</v>
      </c>
      <c r="B13" s="77">
        <v>455</v>
      </c>
      <c r="C13" s="77">
        <v>115</v>
      </c>
      <c r="D13" s="77">
        <v>570</v>
      </c>
      <c r="E13" s="77">
        <v>455</v>
      </c>
      <c r="F13" s="77">
        <v>115</v>
      </c>
      <c r="G13" s="77">
        <v>10918</v>
      </c>
      <c r="H13" s="81">
        <v>3831</v>
      </c>
      <c r="I13" s="81">
        <v>4817</v>
      </c>
      <c r="J13" s="81">
        <v>48</v>
      </c>
      <c r="K13" s="81">
        <v>2298</v>
      </c>
      <c r="L13" s="81">
        <v>522</v>
      </c>
      <c r="M13" s="78">
        <v>2820</v>
      </c>
      <c r="N13" s="247"/>
      <c r="R13" s="305"/>
    </row>
    <row r="14" spans="1:18">
      <c r="A14" s="68"/>
      <c r="B14" s="73"/>
      <c r="C14" s="73"/>
      <c r="D14" s="73"/>
      <c r="E14" s="73"/>
      <c r="F14" s="73"/>
      <c r="G14" s="73"/>
      <c r="H14" s="79"/>
      <c r="I14" s="79"/>
      <c r="J14" s="79"/>
      <c r="K14" s="79"/>
      <c r="L14" s="79"/>
      <c r="M14" s="74"/>
      <c r="N14" s="247"/>
      <c r="R14" s="305"/>
    </row>
    <row r="15" spans="1:18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7">
        <v>30000</v>
      </c>
      <c r="H15" s="81" t="s">
        <v>393</v>
      </c>
      <c r="I15" s="81" t="s">
        <v>393</v>
      </c>
      <c r="J15" s="81">
        <v>2</v>
      </c>
      <c r="K15" s="81" t="s">
        <v>393</v>
      </c>
      <c r="L15" s="81">
        <v>45</v>
      </c>
      <c r="M15" s="78">
        <v>45</v>
      </c>
      <c r="N15" s="247"/>
      <c r="R15" s="305"/>
    </row>
    <row r="16" spans="1:18">
      <c r="A16" s="68"/>
      <c r="B16" s="73"/>
      <c r="C16" s="73"/>
      <c r="D16" s="73"/>
      <c r="E16" s="73"/>
      <c r="F16" s="73"/>
      <c r="G16" s="73"/>
      <c r="H16" s="79"/>
      <c r="I16" s="79"/>
      <c r="J16" s="79"/>
      <c r="K16" s="79"/>
      <c r="L16" s="79"/>
      <c r="M16" s="74"/>
      <c r="N16" s="247"/>
      <c r="R16" s="305"/>
    </row>
    <row r="17" spans="1:18">
      <c r="A17" s="76" t="s">
        <v>458</v>
      </c>
      <c r="B17" s="77">
        <v>1</v>
      </c>
      <c r="C17" s="77" t="s">
        <v>393</v>
      </c>
      <c r="D17" s="77">
        <v>1</v>
      </c>
      <c r="E17" s="77">
        <v>1</v>
      </c>
      <c r="F17" s="77" t="s">
        <v>393</v>
      </c>
      <c r="G17" s="77">
        <v>815</v>
      </c>
      <c r="H17" s="81">
        <v>2500</v>
      </c>
      <c r="I17" s="81" t="s">
        <v>393</v>
      </c>
      <c r="J17" s="81">
        <v>15</v>
      </c>
      <c r="K17" s="81">
        <v>3</v>
      </c>
      <c r="L17" s="81">
        <v>11</v>
      </c>
      <c r="M17" s="78">
        <v>14</v>
      </c>
      <c r="N17" s="247"/>
      <c r="R17" s="305"/>
    </row>
    <row r="18" spans="1:18">
      <c r="A18" s="66"/>
      <c r="B18" s="48"/>
      <c r="C18" s="48"/>
      <c r="D18" s="48"/>
      <c r="E18" s="48"/>
      <c r="F18" s="48"/>
      <c r="G18" s="48"/>
      <c r="H18" s="12"/>
      <c r="I18" s="12"/>
      <c r="J18" s="12"/>
      <c r="K18" s="12"/>
      <c r="L18" s="12"/>
      <c r="M18" s="49"/>
      <c r="N18" s="247"/>
      <c r="R18" s="305"/>
    </row>
    <row r="19" spans="1:18">
      <c r="A19" s="66" t="s">
        <v>537</v>
      </c>
      <c r="B19" s="12">
        <v>9</v>
      </c>
      <c r="C19" s="12" t="s">
        <v>393</v>
      </c>
      <c r="D19" s="12">
        <v>9</v>
      </c>
      <c r="E19" s="12">
        <v>9</v>
      </c>
      <c r="F19" s="12" t="s">
        <v>393</v>
      </c>
      <c r="G19" s="12">
        <v>9985</v>
      </c>
      <c r="H19" s="12">
        <v>1500</v>
      </c>
      <c r="I19" s="12" t="s">
        <v>393</v>
      </c>
      <c r="J19" s="12">
        <v>6</v>
      </c>
      <c r="K19" s="12">
        <v>14</v>
      </c>
      <c r="L19" s="12">
        <v>59</v>
      </c>
      <c r="M19" s="13">
        <v>73</v>
      </c>
      <c r="N19" s="247"/>
      <c r="R19" s="305"/>
    </row>
    <row r="20" spans="1:18">
      <c r="A20" s="66" t="s">
        <v>460</v>
      </c>
      <c r="B20" s="12">
        <v>49</v>
      </c>
      <c r="C20" s="48" t="s">
        <v>393</v>
      </c>
      <c r="D20" s="12">
        <v>49</v>
      </c>
      <c r="E20" s="12">
        <v>46</v>
      </c>
      <c r="F20" s="48" t="s">
        <v>393</v>
      </c>
      <c r="G20" s="12">
        <v>35000</v>
      </c>
      <c r="H20" s="12">
        <v>1550</v>
      </c>
      <c r="I20" s="48" t="s">
        <v>393</v>
      </c>
      <c r="J20" s="12">
        <v>6</v>
      </c>
      <c r="K20" s="12">
        <v>71</v>
      </c>
      <c r="L20" s="12">
        <v>210</v>
      </c>
      <c r="M20" s="13">
        <v>281</v>
      </c>
      <c r="N20" s="247"/>
      <c r="R20" s="305"/>
    </row>
    <row r="21" spans="1:18">
      <c r="A21" s="66" t="s">
        <v>461</v>
      </c>
      <c r="B21" s="12">
        <v>64</v>
      </c>
      <c r="C21" s="12" t="s">
        <v>393</v>
      </c>
      <c r="D21" s="12">
        <v>64</v>
      </c>
      <c r="E21" s="12">
        <v>60</v>
      </c>
      <c r="F21" s="12" t="s">
        <v>393</v>
      </c>
      <c r="G21" s="12">
        <v>14850</v>
      </c>
      <c r="H21" s="12">
        <v>1700</v>
      </c>
      <c r="I21" s="12" t="s">
        <v>393</v>
      </c>
      <c r="J21" s="12">
        <v>8</v>
      </c>
      <c r="K21" s="12">
        <v>102</v>
      </c>
      <c r="L21" s="12">
        <v>119</v>
      </c>
      <c r="M21" s="13">
        <v>221</v>
      </c>
      <c r="N21" s="247"/>
      <c r="R21" s="305"/>
    </row>
    <row r="22" spans="1:18">
      <c r="A22" s="76" t="s">
        <v>462</v>
      </c>
      <c r="B22" s="77">
        <v>122</v>
      </c>
      <c r="C22" s="77" t="s">
        <v>393</v>
      </c>
      <c r="D22" s="77">
        <v>122</v>
      </c>
      <c r="E22" s="77">
        <v>115</v>
      </c>
      <c r="F22" s="77" t="s">
        <v>393</v>
      </c>
      <c r="G22" s="77">
        <v>59835</v>
      </c>
      <c r="H22" s="81">
        <v>1624</v>
      </c>
      <c r="I22" s="81" t="s">
        <v>393</v>
      </c>
      <c r="J22" s="81">
        <v>6</v>
      </c>
      <c r="K22" s="81">
        <v>187</v>
      </c>
      <c r="L22" s="81">
        <v>388</v>
      </c>
      <c r="M22" s="78">
        <v>575</v>
      </c>
      <c r="N22" s="247"/>
      <c r="R22" s="305"/>
    </row>
    <row r="23" spans="1:18">
      <c r="A23" s="68"/>
      <c r="B23" s="73"/>
      <c r="C23" s="73"/>
      <c r="D23" s="73"/>
      <c r="E23" s="73"/>
      <c r="F23" s="73"/>
      <c r="G23" s="73"/>
      <c r="H23" s="79"/>
      <c r="I23" s="79"/>
      <c r="J23" s="79"/>
      <c r="K23" s="79"/>
      <c r="L23" s="79"/>
      <c r="M23" s="74"/>
      <c r="N23" s="247"/>
      <c r="R23" s="305"/>
    </row>
    <row r="24" spans="1:18">
      <c r="A24" s="76" t="s">
        <v>463</v>
      </c>
      <c r="B24" s="77">
        <v>164</v>
      </c>
      <c r="C24" s="77">
        <v>95</v>
      </c>
      <c r="D24" s="77">
        <v>259</v>
      </c>
      <c r="E24" s="77">
        <v>154</v>
      </c>
      <c r="F24" s="77">
        <v>89</v>
      </c>
      <c r="G24" s="77">
        <v>11263</v>
      </c>
      <c r="H24" s="81">
        <v>780</v>
      </c>
      <c r="I24" s="81">
        <v>2760</v>
      </c>
      <c r="J24" s="81">
        <v>6</v>
      </c>
      <c r="K24" s="81">
        <v>366</v>
      </c>
      <c r="L24" s="81">
        <v>68</v>
      </c>
      <c r="M24" s="78">
        <v>434</v>
      </c>
      <c r="N24" s="247"/>
      <c r="R24" s="305"/>
    </row>
    <row r="25" spans="1:18">
      <c r="A25" s="68"/>
      <c r="B25" s="73"/>
      <c r="C25" s="73"/>
      <c r="D25" s="73"/>
      <c r="E25" s="73"/>
      <c r="F25" s="73"/>
      <c r="G25" s="73"/>
      <c r="H25" s="79"/>
      <c r="I25" s="79"/>
      <c r="J25" s="79"/>
      <c r="K25" s="79"/>
      <c r="L25" s="79"/>
      <c r="M25" s="74"/>
      <c r="N25" s="247"/>
      <c r="R25" s="305"/>
    </row>
    <row r="26" spans="1:18">
      <c r="A26" s="76" t="s">
        <v>464</v>
      </c>
      <c r="B26" s="77">
        <v>223</v>
      </c>
      <c r="C26" s="77">
        <v>168</v>
      </c>
      <c r="D26" s="77">
        <v>391</v>
      </c>
      <c r="E26" s="77">
        <v>172</v>
      </c>
      <c r="F26" s="77">
        <v>150</v>
      </c>
      <c r="G26" s="77" t="s">
        <v>393</v>
      </c>
      <c r="H26" s="81">
        <v>400</v>
      </c>
      <c r="I26" s="81">
        <v>1500</v>
      </c>
      <c r="J26" s="81" t="s">
        <v>393</v>
      </c>
      <c r="K26" s="81">
        <v>294</v>
      </c>
      <c r="L26" s="81" t="s">
        <v>393</v>
      </c>
      <c r="M26" s="78">
        <v>294</v>
      </c>
      <c r="N26" s="247"/>
      <c r="R26" s="305"/>
    </row>
    <row r="27" spans="1:18">
      <c r="A27" s="66"/>
      <c r="B27" s="48"/>
      <c r="C27" s="48"/>
      <c r="D27" s="48"/>
      <c r="E27" s="48"/>
      <c r="F27" s="48"/>
      <c r="G27" s="48"/>
      <c r="H27" s="12"/>
      <c r="I27" s="12"/>
      <c r="J27" s="12"/>
      <c r="K27" s="12"/>
      <c r="L27" s="12"/>
      <c r="M27" s="49"/>
      <c r="N27" s="247"/>
      <c r="R27" s="305"/>
    </row>
    <row r="28" spans="1:18">
      <c r="A28" s="66" t="s">
        <v>465</v>
      </c>
      <c r="B28" s="85">
        <v>15</v>
      </c>
      <c r="C28" s="48">
        <v>148</v>
      </c>
      <c r="D28" s="12">
        <v>163</v>
      </c>
      <c r="E28" s="85">
        <v>15</v>
      </c>
      <c r="F28" s="48">
        <v>90</v>
      </c>
      <c r="G28" s="48" t="s">
        <v>393</v>
      </c>
      <c r="H28" s="85">
        <v>3000</v>
      </c>
      <c r="I28" s="12">
        <v>6500</v>
      </c>
      <c r="J28" s="48" t="s">
        <v>393</v>
      </c>
      <c r="K28" s="85">
        <v>630</v>
      </c>
      <c r="L28" s="48" t="s">
        <v>393</v>
      </c>
      <c r="M28" s="49">
        <v>630</v>
      </c>
      <c r="N28" s="247"/>
      <c r="R28" s="305"/>
    </row>
    <row r="29" spans="1:18">
      <c r="A29" s="66" t="s">
        <v>466</v>
      </c>
      <c r="B29" s="85">
        <v>55</v>
      </c>
      <c r="C29" s="12">
        <v>58</v>
      </c>
      <c r="D29" s="12">
        <v>113</v>
      </c>
      <c r="E29" s="85">
        <v>44</v>
      </c>
      <c r="F29" s="12">
        <v>50</v>
      </c>
      <c r="G29" s="12" t="s">
        <v>393</v>
      </c>
      <c r="H29" s="85">
        <v>300</v>
      </c>
      <c r="I29" s="12">
        <v>2996</v>
      </c>
      <c r="J29" s="12" t="s">
        <v>393</v>
      </c>
      <c r="K29" s="12">
        <v>163</v>
      </c>
      <c r="L29" s="12" t="s">
        <v>393</v>
      </c>
      <c r="M29" s="13">
        <v>163</v>
      </c>
      <c r="N29" s="247"/>
      <c r="R29" s="305"/>
    </row>
    <row r="30" spans="1:18">
      <c r="A30" s="66" t="s">
        <v>467</v>
      </c>
      <c r="B30" s="85">
        <v>8</v>
      </c>
      <c r="C30" s="12">
        <v>106</v>
      </c>
      <c r="D30" s="12">
        <v>114</v>
      </c>
      <c r="E30" s="85">
        <v>8</v>
      </c>
      <c r="F30" s="12">
        <v>104</v>
      </c>
      <c r="G30" s="48" t="s">
        <v>393</v>
      </c>
      <c r="H30" s="85">
        <v>1000</v>
      </c>
      <c r="I30" s="12">
        <v>2000</v>
      </c>
      <c r="J30" s="48" t="s">
        <v>393</v>
      </c>
      <c r="K30" s="85">
        <v>216</v>
      </c>
      <c r="L30" s="48" t="s">
        <v>393</v>
      </c>
      <c r="M30" s="13">
        <v>216</v>
      </c>
      <c r="N30" s="247"/>
      <c r="R30" s="305"/>
    </row>
    <row r="31" spans="1:18" s="347" customFormat="1">
      <c r="A31" s="76" t="s">
        <v>468</v>
      </c>
      <c r="B31" s="77">
        <v>78</v>
      </c>
      <c r="C31" s="77">
        <v>312</v>
      </c>
      <c r="D31" s="77">
        <v>390</v>
      </c>
      <c r="E31" s="77">
        <v>67</v>
      </c>
      <c r="F31" s="77">
        <v>244</v>
      </c>
      <c r="G31" s="77" t="s">
        <v>393</v>
      </c>
      <c r="H31" s="81">
        <v>988</v>
      </c>
      <c r="I31" s="81">
        <v>3864</v>
      </c>
      <c r="J31" s="81" t="s">
        <v>393</v>
      </c>
      <c r="K31" s="81">
        <v>1009</v>
      </c>
      <c r="L31" s="81" t="s">
        <v>393</v>
      </c>
      <c r="M31" s="78">
        <v>1009</v>
      </c>
      <c r="N31" s="584"/>
      <c r="R31" s="581"/>
    </row>
    <row r="32" spans="1:18">
      <c r="A32" s="66"/>
      <c r="B32" s="48"/>
      <c r="C32" s="48"/>
      <c r="D32" s="48"/>
      <c r="E32" s="48"/>
      <c r="F32" s="48"/>
      <c r="G32" s="48"/>
      <c r="H32" s="12"/>
      <c r="I32" s="12"/>
      <c r="J32" s="12"/>
      <c r="K32" s="12"/>
      <c r="L32" s="12"/>
      <c r="M32" s="49"/>
      <c r="N32" s="247"/>
      <c r="R32" s="305"/>
    </row>
    <row r="33" spans="1:18">
      <c r="A33" s="66" t="s">
        <v>469</v>
      </c>
      <c r="B33" s="83">
        <v>38</v>
      </c>
      <c r="C33" s="83">
        <v>21</v>
      </c>
      <c r="D33" s="12">
        <v>59</v>
      </c>
      <c r="E33" s="83">
        <v>38</v>
      </c>
      <c r="F33" s="83">
        <v>21</v>
      </c>
      <c r="G33" s="12" t="s">
        <v>393</v>
      </c>
      <c r="H33" s="83">
        <v>813</v>
      </c>
      <c r="I33" s="83">
        <v>2738</v>
      </c>
      <c r="J33" s="83" t="s">
        <v>393</v>
      </c>
      <c r="K33" s="83">
        <v>88</v>
      </c>
      <c r="L33" s="83" t="s">
        <v>393</v>
      </c>
      <c r="M33" s="84">
        <v>88</v>
      </c>
      <c r="N33" s="247"/>
      <c r="R33" s="305"/>
    </row>
    <row r="34" spans="1:18">
      <c r="A34" s="66" t="s">
        <v>470</v>
      </c>
      <c r="B34" s="83">
        <v>23</v>
      </c>
      <c r="C34" s="83">
        <v>197</v>
      </c>
      <c r="D34" s="12">
        <v>220</v>
      </c>
      <c r="E34" s="83">
        <v>22</v>
      </c>
      <c r="F34" s="83">
        <v>197</v>
      </c>
      <c r="G34" s="12" t="s">
        <v>393</v>
      </c>
      <c r="H34" s="83">
        <v>578</v>
      </c>
      <c r="I34" s="83">
        <v>1139</v>
      </c>
      <c r="J34" s="83" t="s">
        <v>393</v>
      </c>
      <c r="K34" s="83">
        <v>238</v>
      </c>
      <c r="L34" s="83" t="s">
        <v>393</v>
      </c>
      <c r="M34" s="13">
        <v>238</v>
      </c>
      <c r="N34" s="247"/>
      <c r="R34" s="305"/>
    </row>
    <row r="35" spans="1:18">
      <c r="A35" s="66" t="s">
        <v>471</v>
      </c>
      <c r="B35" s="83">
        <v>92</v>
      </c>
      <c r="C35" s="83">
        <v>336</v>
      </c>
      <c r="D35" s="12">
        <v>428</v>
      </c>
      <c r="E35" s="83">
        <v>90</v>
      </c>
      <c r="F35" s="83">
        <v>329</v>
      </c>
      <c r="G35" s="12" t="s">
        <v>393</v>
      </c>
      <c r="H35" s="83">
        <v>1302</v>
      </c>
      <c r="I35" s="83">
        <v>3476</v>
      </c>
      <c r="J35" s="83" t="s">
        <v>393</v>
      </c>
      <c r="K35" s="83">
        <v>1261</v>
      </c>
      <c r="L35" s="83" t="s">
        <v>393</v>
      </c>
      <c r="M35" s="13">
        <v>1261</v>
      </c>
      <c r="N35" s="247"/>
      <c r="R35" s="305"/>
    </row>
    <row r="36" spans="1:18">
      <c r="A36" s="66" t="s">
        <v>472</v>
      </c>
      <c r="B36" s="83">
        <v>64</v>
      </c>
      <c r="C36" s="83">
        <v>193</v>
      </c>
      <c r="D36" s="12">
        <v>257</v>
      </c>
      <c r="E36" s="83">
        <v>64</v>
      </c>
      <c r="F36" s="83">
        <v>193</v>
      </c>
      <c r="G36" s="12" t="s">
        <v>393</v>
      </c>
      <c r="H36" s="83">
        <v>1000</v>
      </c>
      <c r="I36" s="83">
        <v>2500</v>
      </c>
      <c r="J36" s="83" t="s">
        <v>393</v>
      </c>
      <c r="K36" s="83">
        <v>547</v>
      </c>
      <c r="L36" s="83" t="s">
        <v>393</v>
      </c>
      <c r="M36" s="13">
        <v>547</v>
      </c>
      <c r="N36" s="247"/>
      <c r="R36" s="305"/>
    </row>
    <row r="37" spans="1:18">
      <c r="A37" s="76" t="s">
        <v>473</v>
      </c>
      <c r="B37" s="77">
        <v>217</v>
      </c>
      <c r="C37" s="77">
        <v>747</v>
      </c>
      <c r="D37" s="77">
        <v>964</v>
      </c>
      <c r="E37" s="77">
        <v>214</v>
      </c>
      <c r="F37" s="77">
        <v>740</v>
      </c>
      <c r="G37" s="77" t="s">
        <v>393</v>
      </c>
      <c r="H37" s="81">
        <v>1050</v>
      </c>
      <c r="I37" s="81">
        <v>2578</v>
      </c>
      <c r="J37" s="81" t="s">
        <v>393</v>
      </c>
      <c r="K37" s="81">
        <v>2134</v>
      </c>
      <c r="L37" s="81" t="s">
        <v>393</v>
      </c>
      <c r="M37" s="78">
        <v>2134</v>
      </c>
      <c r="N37" s="247"/>
      <c r="R37" s="305"/>
    </row>
    <row r="38" spans="1:18">
      <c r="A38" s="68"/>
      <c r="B38" s="73"/>
      <c r="C38" s="73"/>
      <c r="D38" s="73"/>
      <c r="E38" s="73"/>
      <c r="F38" s="73"/>
      <c r="G38" s="73"/>
      <c r="H38" s="79"/>
      <c r="I38" s="79"/>
      <c r="J38" s="79"/>
      <c r="K38" s="79"/>
      <c r="L38" s="79"/>
      <c r="M38" s="74"/>
      <c r="N38" s="247"/>
      <c r="R38" s="305"/>
    </row>
    <row r="39" spans="1:18">
      <c r="A39" s="76" t="s">
        <v>474</v>
      </c>
      <c r="B39" s="77">
        <v>6</v>
      </c>
      <c r="C39" s="77" t="s">
        <v>393</v>
      </c>
      <c r="D39" s="77">
        <v>6</v>
      </c>
      <c r="E39" s="77">
        <v>6</v>
      </c>
      <c r="F39" s="77" t="s">
        <v>393</v>
      </c>
      <c r="G39" s="77">
        <v>3000</v>
      </c>
      <c r="H39" s="81">
        <v>1000</v>
      </c>
      <c r="I39" s="81" t="s">
        <v>393</v>
      </c>
      <c r="J39" s="81" t="s">
        <v>393</v>
      </c>
      <c r="K39" s="81">
        <v>4</v>
      </c>
      <c r="L39" s="81" t="s">
        <v>393</v>
      </c>
      <c r="M39" s="78">
        <v>4</v>
      </c>
      <c r="N39" s="247"/>
      <c r="R39" s="305"/>
    </row>
    <row r="40" spans="1:18">
      <c r="A40" s="66"/>
      <c r="B40" s="48"/>
      <c r="C40" s="48"/>
      <c r="D40" s="48"/>
      <c r="E40" s="48"/>
      <c r="F40" s="48"/>
      <c r="G40" s="48"/>
      <c r="H40" s="12"/>
      <c r="I40" s="12"/>
      <c r="J40" s="12"/>
      <c r="K40" s="12"/>
      <c r="L40" s="12"/>
      <c r="M40" s="49"/>
      <c r="N40" s="247"/>
      <c r="R40" s="305"/>
    </row>
    <row r="41" spans="1:18">
      <c r="A41" s="66" t="s">
        <v>538</v>
      </c>
      <c r="B41" s="48">
        <v>2</v>
      </c>
      <c r="C41" s="12" t="s">
        <v>393</v>
      </c>
      <c r="D41" s="12">
        <v>2</v>
      </c>
      <c r="E41" s="48">
        <v>1</v>
      </c>
      <c r="F41" s="12" t="s">
        <v>393</v>
      </c>
      <c r="G41" s="12">
        <v>4099</v>
      </c>
      <c r="H41" s="48">
        <v>980</v>
      </c>
      <c r="I41" s="12" t="s">
        <v>393</v>
      </c>
      <c r="J41" s="12">
        <v>12</v>
      </c>
      <c r="K41" s="12">
        <v>1</v>
      </c>
      <c r="L41" s="12">
        <v>49</v>
      </c>
      <c r="M41" s="13">
        <v>50</v>
      </c>
      <c r="N41" s="247"/>
      <c r="R41" s="305"/>
    </row>
    <row r="42" spans="1:18">
      <c r="A42" s="66" t="s">
        <v>476</v>
      </c>
      <c r="B42" s="12">
        <v>201</v>
      </c>
      <c r="C42" s="12">
        <v>3</v>
      </c>
      <c r="D42" s="12">
        <v>204</v>
      </c>
      <c r="E42" s="12">
        <v>87</v>
      </c>
      <c r="F42" s="12" t="s">
        <v>393</v>
      </c>
      <c r="G42" s="12">
        <v>13528</v>
      </c>
      <c r="H42" s="12">
        <v>223</v>
      </c>
      <c r="I42" s="12" t="s">
        <v>393</v>
      </c>
      <c r="J42" s="12">
        <v>3</v>
      </c>
      <c r="K42" s="12">
        <v>19</v>
      </c>
      <c r="L42" s="12">
        <v>41</v>
      </c>
      <c r="M42" s="13">
        <v>60</v>
      </c>
      <c r="N42" s="247"/>
      <c r="R42" s="305"/>
    </row>
    <row r="43" spans="1:18">
      <c r="A43" s="66" t="s">
        <v>477</v>
      </c>
      <c r="B43" s="12">
        <v>1</v>
      </c>
      <c r="C43" s="12">
        <v>1</v>
      </c>
      <c r="D43" s="12">
        <v>2</v>
      </c>
      <c r="E43" s="12">
        <v>1</v>
      </c>
      <c r="F43" s="12">
        <v>1</v>
      </c>
      <c r="G43" s="12">
        <v>14870</v>
      </c>
      <c r="H43" s="12">
        <v>1340</v>
      </c>
      <c r="I43" s="12">
        <v>2700</v>
      </c>
      <c r="J43" s="12">
        <v>8</v>
      </c>
      <c r="K43" s="12">
        <v>4</v>
      </c>
      <c r="L43" s="12">
        <v>119</v>
      </c>
      <c r="M43" s="13">
        <v>123</v>
      </c>
      <c r="N43" s="247"/>
      <c r="R43" s="305"/>
    </row>
    <row r="44" spans="1:18">
      <c r="A44" s="66" t="s">
        <v>478</v>
      </c>
      <c r="B44" s="85">
        <v>1</v>
      </c>
      <c r="C44" s="12">
        <v>4</v>
      </c>
      <c r="D44" s="12">
        <v>5</v>
      </c>
      <c r="E44" s="85">
        <v>1</v>
      </c>
      <c r="F44" s="12">
        <v>4</v>
      </c>
      <c r="G44" s="12">
        <v>2961</v>
      </c>
      <c r="H44" s="85">
        <v>300</v>
      </c>
      <c r="I44" s="12">
        <v>300</v>
      </c>
      <c r="J44" s="12">
        <v>1</v>
      </c>
      <c r="K44" s="12">
        <v>1</v>
      </c>
      <c r="L44" s="12">
        <v>3</v>
      </c>
      <c r="M44" s="13">
        <v>4</v>
      </c>
      <c r="N44" s="247"/>
      <c r="R44" s="305"/>
    </row>
    <row r="45" spans="1:18">
      <c r="A45" s="66" t="s">
        <v>479</v>
      </c>
      <c r="B45" s="12">
        <v>13</v>
      </c>
      <c r="C45" s="12">
        <v>2</v>
      </c>
      <c r="D45" s="12">
        <v>15</v>
      </c>
      <c r="E45" s="12">
        <v>13</v>
      </c>
      <c r="F45" s="12">
        <v>2</v>
      </c>
      <c r="G45" s="12">
        <v>2695</v>
      </c>
      <c r="H45" s="12">
        <v>385</v>
      </c>
      <c r="I45" s="12">
        <v>500</v>
      </c>
      <c r="J45" s="12">
        <v>3</v>
      </c>
      <c r="K45" s="12">
        <v>6</v>
      </c>
      <c r="L45" s="12">
        <v>8</v>
      </c>
      <c r="M45" s="13">
        <v>14</v>
      </c>
      <c r="N45" s="247"/>
      <c r="R45" s="305"/>
    </row>
    <row r="46" spans="1:18">
      <c r="A46" s="66" t="s">
        <v>480</v>
      </c>
      <c r="B46" s="12">
        <v>1</v>
      </c>
      <c r="C46" s="12" t="s">
        <v>393</v>
      </c>
      <c r="D46" s="12">
        <v>1</v>
      </c>
      <c r="E46" s="12">
        <v>1</v>
      </c>
      <c r="F46" s="12" t="s">
        <v>393</v>
      </c>
      <c r="G46" s="12">
        <v>500</v>
      </c>
      <c r="H46" s="12">
        <v>2000</v>
      </c>
      <c r="I46" s="12" t="s">
        <v>393</v>
      </c>
      <c r="J46" s="12">
        <v>4</v>
      </c>
      <c r="K46" s="12">
        <v>2</v>
      </c>
      <c r="L46" s="12">
        <v>2</v>
      </c>
      <c r="M46" s="13">
        <v>4</v>
      </c>
      <c r="N46" s="247"/>
      <c r="R46" s="305"/>
    </row>
    <row r="47" spans="1:18">
      <c r="A47" s="66" t="s">
        <v>481</v>
      </c>
      <c r="B47" s="85">
        <v>4</v>
      </c>
      <c r="C47" s="12">
        <v>2</v>
      </c>
      <c r="D47" s="12">
        <v>6</v>
      </c>
      <c r="E47" s="85">
        <v>3</v>
      </c>
      <c r="F47" s="12">
        <v>2</v>
      </c>
      <c r="G47" s="12" t="s">
        <v>393</v>
      </c>
      <c r="H47" s="85">
        <v>600</v>
      </c>
      <c r="I47" s="12">
        <v>900</v>
      </c>
      <c r="J47" s="12" t="s">
        <v>393</v>
      </c>
      <c r="K47" s="12">
        <v>4</v>
      </c>
      <c r="L47" s="12" t="s">
        <v>393</v>
      </c>
      <c r="M47" s="13">
        <v>4</v>
      </c>
      <c r="N47" s="247"/>
      <c r="R47" s="305"/>
    </row>
    <row r="48" spans="1:18">
      <c r="A48" s="66" t="s">
        <v>482</v>
      </c>
      <c r="B48" s="85" t="s">
        <v>393</v>
      </c>
      <c r="C48" s="12">
        <v>159</v>
      </c>
      <c r="D48" s="12">
        <v>159</v>
      </c>
      <c r="E48" s="85" t="s">
        <v>393</v>
      </c>
      <c r="F48" s="12">
        <v>69</v>
      </c>
      <c r="G48" s="12" t="s">
        <v>393</v>
      </c>
      <c r="H48" s="85" t="s">
        <v>393</v>
      </c>
      <c r="I48" s="12">
        <v>1536</v>
      </c>
      <c r="J48" s="12" t="s">
        <v>393</v>
      </c>
      <c r="K48" s="12">
        <v>106</v>
      </c>
      <c r="L48" s="12" t="s">
        <v>393</v>
      </c>
      <c r="M48" s="13">
        <v>106</v>
      </c>
      <c r="N48" s="247"/>
      <c r="R48" s="305"/>
    </row>
    <row r="49" spans="1:19">
      <c r="A49" s="66" t="s">
        <v>483</v>
      </c>
      <c r="B49" s="12">
        <v>4</v>
      </c>
      <c r="C49" s="12">
        <v>17</v>
      </c>
      <c r="D49" s="12">
        <v>21</v>
      </c>
      <c r="E49" s="12">
        <v>4</v>
      </c>
      <c r="F49" s="12">
        <v>13</v>
      </c>
      <c r="G49" s="12" t="s">
        <v>393</v>
      </c>
      <c r="H49" s="12">
        <v>1700</v>
      </c>
      <c r="I49" s="12">
        <v>7200</v>
      </c>
      <c r="J49" s="12" t="s">
        <v>393</v>
      </c>
      <c r="K49" s="12">
        <v>100</v>
      </c>
      <c r="L49" s="12" t="s">
        <v>393</v>
      </c>
      <c r="M49" s="13">
        <v>100</v>
      </c>
      <c r="N49" s="247"/>
      <c r="R49" s="305"/>
    </row>
    <row r="50" spans="1:19">
      <c r="A50" s="76" t="s">
        <v>484</v>
      </c>
      <c r="B50" s="77">
        <v>227</v>
      </c>
      <c r="C50" s="77">
        <v>188</v>
      </c>
      <c r="D50" s="77">
        <v>415</v>
      </c>
      <c r="E50" s="77">
        <v>111</v>
      </c>
      <c r="F50" s="77">
        <v>91</v>
      </c>
      <c r="G50" s="77">
        <v>38653</v>
      </c>
      <c r="H50" s="81">
        <v>339</v>
      </c>
      <c r="I50" s="81">
        <v>2267</v>
      </c>
      <c r="J50" s="81">
        <v>6</v>
      </c>
      <c r="K50" s="81">
        <v>243</v>
      </c>
      <c r="L50" s="81">
        <v>222</v>
      </c>
      <c r="M50" s="78">
        <v>465</v>
      </c>
      <c r="N50" s="247"/>
      <c r="R50" s="305"/>
    </row>
    <row r="51" spans="1:19">
      <c r="A51" s="68"/>
      <c r="B51" s="73"/>
      <c r="C51" s="73"/>
      <c r="D51" s="73"/>
      <c r="E51" s="73"/>
      <c r="F51" s="73"/>
      <c r="G51" s="73"/>
      <c r="H51" s="79"/>
      <c r="I51" s="79"/>
      <c r="J51" s="79"/>
      <c r="K51" s="79"/>
      <c r="L51" s="79"/>
      <c r="M51" s="74"/>
      <c r="N51" s="247"/>
      <c r="R51" s="305"/>
    </row>
    <row r="52" spans="1:19">
      <c r="A52" s="76" t="s">
        <v>485</v>
      </c>
      <c r="B52" s="77">
        <v>5</v>
      </c>
      <c r="C52" s="77">
        <v>3</v>
      </c>
      <c r="D52" s="77">
        <v>8</v>
      </c>
      <c r="E52" s="77">
        <v>5</v>
      </c>
      <c r="F52" s="77">
        <v>3</v>
      </c>
      <c r="G52" s="77">
        <v>2279</v>
      </c>
      <c r="H52" s="81">
        <v>1350</v>
      </c>
      <c r="I52" s="81">
        <v>2700</v>
      </c>
      <c r="J52" s="81">
        <v>8</v>
      </c>
      <c r="K52" s="81">
        <v>15</v>
      </c>
      <c r="L52" s="81">
        <v>18</v>
      </c>
      <c r="M52" s="78">
        <v>33</v>
      </c>
      <c r="N52" s="247"/>
      <c r="R52" s="305"/>
    </row>
    <row r="53" spans="1:19">
      <c r="A53" s="66"/>
      <c r="B53" s="48"/>
      <c r="C53" s="48"/>
      <c r="D53" s="48"/>
      <c r="E53" s="48"/>
      <c r="F53" s="48"/>
      <c r="G53" s="48"/>
      <c r="H53" s="12"/>
      <c r="I53" s="12"/>
      <c r="J53" s="12"/>
      <c r="K53" s="12"/>
      <c r="L53" s="12"/>
      <c r="M53" s="49"/>
      <c r="N53" s="247"/>
      <c r="R53" s="305"/>
    </row>
    <row r="54" spans="1:19">
      <c r="A54" s="66" t="s">
        <v>486</v>
      </c>
      <c r="B54" s="85">
        <v>72</v>
      </c>
      <c r="C54" s="12">
        <v>362</v>
      </c>
      <c r="D54" s="12">
        <v>434</v>
      </c>
      <c r="E54" s="85">
        <v>52</v>
      </c>
      <c r="F54" s="12">
        <v>355</v>
      </c>
      <c r="G54" s="12" t="s">
        <v>393</v>
      </c>
      <c r="H54" s="85">
        <v>260</v>
      </c>
      <c r="I54" s="12">
        <v>1850</v>
      </c>
      <c r="J54" s="12" t="s">
        <v>393</v>
      </c>
      <c r="K54" s="12">
        <v>670</v>
      </c>
      <c r="L54" s="12" t="s">
        <v>393</v>
      </c>
      <c r="M54" s="13">
        <v>670</v>
      </c>
      <c r="N54" s="247"/>
      <c r="R54" s="305"/>
    </row>
    <row r="55" spans="1:19">
      <c r="A55" s="66" t="s">
        <v>487</v>
      </c>
      <c r="B55" s="12">
        <v>77</v>
      </c>
      <c r="C55" s="12">
        <v>25</v>
      </c>
      <c r="D55" s="12">
        <v>102</v>
      </c>
      <c r="E55" s="12">
        <v>38</v>
      </c>
      <c r="F55" s="12">
        <v>18</v>
      </c>
      <c r="G55" s="12">
        <v>918</v>
      </c>
      <c r="H55" s="12">
        <v>635</v>
      </c>
      <c r="I55" s="12">
        <v>1070</v>
      </c>
      <c r="J55" s="12">
        <v>4</v>
      </c>
      <c r="K55" s="12">
        <v>43</v>
      </c>
      <c r="L55" s="12">
        <v>4</v>
      </c>
      <c r="M55" s="13">
        <v>47</v>
      </c>
      <c r="N55" s="247"/>
      <c r="R55" s="305"/>
    </row>
    <row r="56" spans="1:19" s="347" customFormat="1">
      <c r="A56" s="66" t="s">
        <v>488</v>
      </c>
      <c r="B56" s="12">
        <v>135</v>
      </c>
      <c r="C56" s="12">
        <v>60</v>
      </c>
      <c r="D56" s="12">
        <v>195</v>
      </c>
      <c r="E56" s="12">
        <v>135</v>
      </c>
      <c r="F56" s="12">
        <v>60</v>
      </c>
      <c r="G56" s="12">
        <v>7000</v>
      </c>
      <c r="H56" s="12">
        <v>500</v>
      </c>
      <c r="I56" s="12">
        <v>700</v>
      </c>
      <c r="J56" s="12">
        <v>5</v>
      </c>
      <c r="K56" s="12">
        <v>110</v>
      </c>
      <c r="L56" s="12">
        <v>35</v>
      </c>
      <c r="M56" s="13">
        <v>145</v>
      </c>
      <c r="N56" s="584"/>
      <c r="R56" s="581"/>
    </row>
    <row r="57" spans="1:19">
      <c r="A57" s="66" t="s">
        <v>489</v>
      </c>
      <c r="B57" s="12">
        <v>341</v>
      </c>
      <c r="C57" s="12">
        <v>1</v>
      </c>
      <c r="D57" s="12">
        <v>342</v>
      </c>
      <c r="E57" s="12">
        <v>341</v>
      </c>
      <c r="F57" s="12">
        <v>1</v>
      </c>
      <c r="G57" s="12">
        <v>1957</v>
      </c>
      <c r="H57" s="12">
        <v>1000</v>
      </c>
      <c r="I57" s="12">
        <v>2300</v>
      </c>
      <c r="J57" s="12" t="s">
        <v>393</v>
      </c>
      <c r="K57" s="12">
        <v>343</v>
      </c>
      <c r="L57" s="12" t="s">
        <v>393</v>
      </c>
      <c r="M57" s="13">
        <v>343</v>
      </c>
      <c r="N57" s="247"/>
      <c r="R57" s="305"/>
    </row>
    <row r="58" spans="1:19">
      <c r="A58" s="66" t="s">
        <v>490</v>
      </c>
      <c r="B58" s="12">
        <v>89</v>
      </c>
      <c r="C58" s="12">
        <v>107</v>
      </c>
      <c r="D58" s="12">
        <v>196</v>
      </c>
      <c r="E58" s="12">
        <v>60</v>
      </c>
      <c r="F58" s="12">
        <v>98</v>
      </c>
      <c r="G58" s="12" t="s">
        <v>393</v>
      </c>
      <c r="H58" s="12">
        <v>815</v>
      </c>
      <c r="I58" s="12">
        <v>1750</v>
      </c>
      <c r="J58" s="12" t="s">
        <v>393</v>
      </c>
      <c r="K58" s="12">
        <v>220</v>
      </c>
      <c r="L58" s="12" t="s">
        <v>393</v>
      </c>
      <c r="M58" s="13">
        <v>220</v>
      </c>
      <c r="N58" s="247"/>
      <c r="R58" s="305"/>
    </row>
    <row r="59" spans="1:19">
      <c r="A59" s="76" t="s">
        <v>565</v>
      </c>
      <c r="B59" s="77">
        <v>714</v>
      </c>
      <c r="C59" s="77">
        <v>555</v>
      </c>
      <c r="D59" s="77">
        <v>1269</v>
      </c>
      <c r="E59" s="77">
        <v>626</v>
      </c>
      <c r="F59" s="77">
        <v>532</v>
      </c>
      <c r="G59" s="77">
        <v>9875</v>
      </c>
      <c r="H59" s="81">
        <v>791</v>
      </c>
      <c r="I59" s="81">
        <v>1676</v>
      </c>
      <c r="J59" s="81">
        <v>4</v>
      </c>
      <c r="K59" s="81">
        <v>1386</v>
      </c>
      <c r="L59" s="81">
        <v>39</v>
      </c>
      <c r="M59" s="78">
        <v>1425</v>
      </c>
      <c r="N59" s="247"/>
      <c r="R59" s="305"/>
    </row>
    <row r="60" spans="1:19">
      <c r="A60" s="66"/>
      <c r="B60" s="48"/>
      <c r="C60" s="48"/>
      <c r="D60" s="48"/>
      <c r="E60" s="48"/>
      <c r="F60" s="48"/>
      <c r="G60" s="48"/>
      <c r="H60" s="12"/>
      <c r="I60" s="12"/>
      <c r="J60" s="12"/>
      <c r="K60" s="12"/>
      <c r="L60" s="12"/>
      <c r="M60" s="49"/>
      <c r="N60" s="247"/>
      <c r="R60" s="305"/>
    </row>
    <row r="61" spans="1:19" s="347" customFormat="1">
      <c r="A61" s="66" t="s">
        <v>492</v>
      </c>
      <c r="B61" s="12">
        <v>54</v>
      </c>
      <c r="C61" s="12">
        <v>27</v>
      </c>
      <c r="D61" s="12">
        <v>81</v>
      </c>
      <c r="E61" s="12">
        <v>50</v>
      </c>
      <c r="F61" s="12">
        <v>26</v>
      </c>
      <c r="G61" s="12">
        <v>5000</v>
      </c>
      <c r="H61" s="12">
        <v>550</v>
      </c>
      <c r="I61" s="12">
        <v>1600</v>
      </c>
      <c r="J61" s="12">
        <v>10</v>
      </c>
      <c r="K61" s="12">
        <v>69</v>
      </c>
      <c r="L61" s="12">
        <v>50</v>
      </c>
      <c r="M61" s="13">
        <v>119</v>
      </c>
      <c r="N61" s="584"/>
      <c r="R61" s="581"/>
    </row>
    <row r="62" spans="1:19">
      <c r="A62" s="66" t="s">
        <v>493</v>
      </c>
      <c r="B62" s="12">
        <v>233</v>
      </c>
      <c r="C62" s="12">
        <v>54</v>
      </c>
      <c r="D62" s="12">
        <v>287</v>
      </c>
      <c r="E62" s="12">
        <v>212</v>
      </c>
      <c r="F62" s="12">
        <v>26</v>
      </c>
      <c r="G62" s="12" t="s">
        <v>393</v>
      </c>
      <c r="H62" s="12">
        <v>175</v>
      </c>
      <c r="I62" s="12">
        <v>500</v>
      </c>
      <c r="J62" s="12" t="s">
        <v>393</v>
      </c>
      <c r="K62" s="12">
        <v>50</v>
      </c>
      <c r="L62" s="12" t="s">
        <v>393</v>
      </c>
      <c r="M62" s="13">
        <v>50</v>
      </c>
      <c r="N62" s="247"/>
      <c r="R62" s="305"/>
    </row>
    <row r="63" spans="1:19" s="347" customFormat="1">
      <c r="A63" s="66" t="s">
        <v>494</v>
      </c>
      <c r="B63" s="12">
        <v>171</v>
      </c>
      <c r="C63" s="12">
        <v>442</v>
      </c>
      <c r="D63" s="12">
        <v>613</v>
      </c>
      <c r="E63" s="12">
        <v>163</v>
      </c>
      <c r="F63" s="12">
        <v>417</v>
      </c>
      <c r="G63" s="12" t="s">
        <v>393</v>
      </c>
      <c r="H63" s="12">
        <v>200</v>
      </c>
      <c r="I63" s="12">
        <v>930</v>
      </c>
      <c r="J63" s="12" t="s">
        <v>393</v>
      </c>
      <c r="K63" s="12">
        <v>420</v>
      </c>
      <c r="L63" s="12" t="s">
        <v>393</v>
      </c>
      <c r="M63" s="13">
        <v>420</v>
      </c>
      <c r="N63" s="584"/>
      <c r="R63" s="581"/>
    </row>
    <row r="64" spans="1:19">
      <c r="A64" s="76" t="s">
        <v>495</v>
      </c>
      <c r="B64" s="77">
        <v>458</v>
      </c>
      <c r="C64" s="77">
        <v>523</v>
      </c>
      <c r="D64" s="77">
        <v>981</v>
      </c>
      <c r="E64" s="77">
        <v>425</v>
      </c>
      <c r="F64" s="77">
        <v>469</v>
      </c>
      <c r="G64" s="77">
        <v>5000</v>
      </c>
      <c r="H64" s="81">
        <v>229</v>
      </c>
      <c r="I64" s="81">
        <v>943</v>
      </c>
      <c r="J64" s="81">
        <v>10</v>
      </c>
      <c r="K64" s="81">
        <v>539</v>
      </c>
      <c r="L64" s="81">
        <v>50</v>
      </c>
      <c r="M64" s="78">
        <v>589</v>
      </c>
      <c r="N64" s="247"/>
      <c r="R64" s="305"/>
      <c r="S64" s="576"/>
    </row>
    <row r="65" spans="1:19">
      <c r="A65" s="66"/>
      <c r="B65" s="48"/>
      <c r="C65" s="48"/>
      <c r="D65" s="48"/>
      <c r="E65" s="48"/>
      <c r="F65" s="48"/>
      <c r="G65" s="48"/>
      <c r="H65" s="12"/>
      <c r="I65" s="12"/>
      <c r="J65" s="12"/>
      <c r="K65" s="12"/>
      <c r="L65" s="12"/>
      <c r="M65" s="49"/>
      <c r="N65" s="247"/>
      <c r="R65" s="305"/>
      <c r="S65" s="576"/>
    </row>
    <row r="66" spans="1:19">
      <c r="A66" s="76" t="s">
        <v>496</v>
      </c>
      <c r="B66" s="77">
        <v>156</v>
      </c>
      <c r="C66" s="77">
        <v>87</v>
      </c>
      <c r="D66" s="77">
        <v>243</v>
      </c>
      <c r="E66" s="77">
        <v>148</v>
      </c>
      <c r="F66" s="77">
        <v>70</v>
      </c>
      <c r="G66" s="77" t="s">
        <v>393</v>
      </c>
      <c r="H66" s="81">
        <v>700</v>
      </c>
      <c r="I66" s="81">
        <v>3000</v>
      </c>
      <c r="J66" s="81" t="s">
        <v>393</v>
      </c>
      <c r="K66" s="81">
        <v>314</v>
      </c>
      <c r="L66" s="81" t="s">
        <v>393</v>
      </c>
      <c r="M66" s="78">
        <v>314</v>
      </c>
      <c r="N66" s="247"/>
      <c r="R66" s="305"/>
    </row>
    <row r="67" spans="1:19" s="347" customFormat="1">
      <c r="A67" s="66"/>
      <c r="B67" s="48"/>
      <c r="C67" s="48"/>
      <c r="D67" s="48"/>
      <c r="E67" s="48"/>
      <c r="F67" s="48"/>
      <c r="G67" s="48"/>
      <c r="H67" s="12"/>
      <c r="I67" s="12"/>
      <c r="J67" s="12"/>
      <c r="K67" s="12"/>
      <c r="L67" s="12"/>
      <c r="M67" s="49"/>
      <c r="N67" s="584"/>
      <c r="R67" s="581"/>
    </row>
    <row r="68" spans="1:19">
      <c r="A68" s="66" t="s">
        <v>497</v>
      </c>
      <c r="B68" s="48" t="s">
        <v>393</v>
      </c>
      <c r="C68" s="12">
        <v>683</v>
      </c>
      <c r="D68" s="12">
        <v>683</v>
      </c>
      <c r="E68" s="48" t="s">
        <v>393</v>
      </c>
      <c r="F68" s="12">
        <v>640</v>
      </c>
      <c r="G68" s="12" t="s">
        <v>393</v>
      </c>
      <c r="H68" s="48" t="s">
        <v>393</v>
      </c>
      <c r="I68" s="12">
        <v>2820</v>
      </c>
      <c r="J68" s="12" t="s">
        <v>393</v>
      </c>
      <c r="K68" s="12">
        <v>1805</v>
      </c>
      <c r="L68" s="12" t="s">
        <v>393</v>
      </c>
      <c r="M68" s="13">
        <v>1805</v>
      </c>
      <c r="N68" s="247"/>
      <c r="R68" s="305"/>
    </row>
    <row r="69" spans="1:19">
      <c r="A69" s="66" t="s">
        <v>498</v>
      </c>
      <c r="B69" s="48" t="s">
        <v>393</v>
      </c>
      <c r="C69" s="12">
        <v>97</v>
      </c>
      <c r="D69" s="12">
        <v>97</v>
      </c>
      <c r="E69" s="48" t="s">
        <v>393</v>
      </c>
      <c r="F69" s="12">
        <v>50</v>
      </c>
      <c r="G69" s="12">
        <v>150000</v>
      </c>
      <c r="H69" s="48" t="s">
        <v>393</v>
      </c>
      <c r="I69" s="12">
        <v>1420</v>
      </c>
      <c r="J69" s="12">
        <v>7</v>
      </c>
      <c r="K69" s="12">
        <v>71</v>
      </c>
      <c r="L69" s="12">
        <v>1050</v>
      </c>
      <c r="M69" s="13">
        <v>1121</v>
      </c>
      <c r="N69" s="247"/>
      <c r="R69" s="305"/>
    </row>
    <row r="70" spans="1:19">
      <c r="A70" s="76" t="s">
        <v>499</v>
      </c>
      <c r="B70" s="77" t="s">
        <v>393</v>
      </c>
      <c r="C70" s="77">
        <v>780</v>
      </c>
      <c r="D70" s="77">
        <v>780</v>
      </c>
      <c r="E70" s="77" t="s">
        <v>393</v>
      </c>
      <c r="F70" s="77">
        <v>690</v>
      </c>
      <c r="G70" s="77">
        <v>150000</v>
      </c>
      <c r="H70" s="81" t="s">
        <v>393</v>
      </c>
      <c r="I70" s="81">
        <v>2719</v>
      </c>
      <c r="J70" s="81">
        <v>7</v>
      </c>
      <c r="K70" s="81">
        <v>1876</v>
      </c>
      <c r="L70" s="81">
        <v>1050</v>
      </c>
      <c r="M70" s="78">
        <v>2926</v>
      </c>
      <c r="N70" s="247"/>
      <c r="R70" s="305"/>
    </row>
    <row r="71" spans="1:19">
      <c r="A71" s="66"/>
      <c r="B71" s="48"/>
      <c r="C71" s="48"/>
      <c r="D71" s="48"/>
      <c r="E71" s="48"/>
      <c r="F71" s="48"/>
      <c r="G71" s="48"/>
      <c r="H71" s="12"/>
      <c r="I71" s="12"/>
      <c r="J71" s="12"/>
      <c r="K71" s="12"/>
      <c r="L71" s="12"/>
      <c r="M71" s="49"/>
      <c r="N71" s="247"/>
      <c r="R71" s="305"/>
    </row>
    <row r="72" spans="1:19">
      <c r="A72" s="66" t="s">
        <v>500</v>
      </c>
      <c r="B72" s="48" t="s">
        <v>393</v>
      </c>
      <c r="C72" s="12">
        <v>88</v>
      </c>
      <c r="D72" s="12">
        <v>88</v>
      </c>
      <c r="E72" s="48" t="s">
        <v>393</v>
      </c>
      <c r="F72" s="12">
        <v>85</v>
      </c>
      <c r="G72" s="48" t="s">
        <v>393</v>
      </c>
      <c r="H72" s="48" t="s">
        <v>393</v>
      </c>
      <c r="I72" s="12">
        <v>5518</v>
      </c>
      <c r="J72" s="48" t="s">
        <v>393</v>
      </c>
      <c r="K72" s="85">
        <v>469</v>
      </c>
      <c r="L72" s="48" t="s">
        <v>393</v>
      </c>
      <c r="M72" s="13">
        <v>469</v>
      </c>
      <c r="N72" s="247"/>
      <c r="R72" s="305"/>
    </row>
    <row r="73" spans="1:19">
      <c r="A73" s="66" t="s">
        <v>501</v>
      </c>
      <c r="B73" s="48" t="s">
        <v>393</v>
      </c>
      <c r="C73" s="12">
        <v>5</v>
      </c>
      <c r="D73" s="12">
        <v>5</v>
      </c>
      <c r="E73" s="48" t="s">
        <v>393</v>
      </c>
      <c r="F73" s="12" t="s">
        <v>393</v>
      </c>
      <c r="G73" s="48" t="s">
        <v>393</v>
      </c>
      <c r="H73" s="48" t="s">
        <v>393</v>
      </c>
      <c r="I73" s="12" t="s">
        <v>393</v>
      </c>
      <c r="J73" s="48" t="s">
        <v>393</v>
      </c>
      <c r="K73" s="48" t="s">
        <v>393</v>
      </c>
      <c r="L73" s="48" t="s">
        <v>393</v>
      </c>
      <c r="M73" s="13" t="s">
        <v>393</v>
      </c>
      <c r="N73" s="247"/>
      <c r="R73" s="305"/>
    </row>
    <row r="74" spans="1:19">
      <c r="A74" s="66" t="s">
        <v>502</v>
      </c>
      <c r="B74" s="12">
        <v>7</v>
      </c>
      <c r="C74" s="12">
        <v>17</v>
      </c>
      <c r="D74" s="12">
        <v>24</v>
      </c>
      <c r="E74" s="12">
        <v>4</v>
      </c>
      <c r="F74" s="12">
        <v>13</v>
      </c>
      <c r="G74" s="12" t="s">
        <v>393</v>
      </c>
      <c r="H74" s="12">
        <v>900</v>
      </c>
      <c r="I74" s="12">
        <v>1500</v>
      </c>
      <c r="J74" s="12" t="s">
        <v>393</v>
      </c>
      <c r="K74" s="12">
        <v>23</v>
      </c>
      <c r="L74" s="12" t="s">
        <v>393</v>
      </c>
      <c r="M74" s="13">
        <v>23</v>
      </c>
      <c r="N74" s="247"/>
      <c r="R74" s="305"/>
    </row>
    <row r="75" spans="1:19" s="347" customFormat="1">
      <c r="A75" s="66" t="s">
        <v>503</v>
      </c>
      <c r="B75" s="85">
        <v>300</v>
      </c>
      <c r="C75" s="12">
        <v>541</v>
      </c>
      <c r="D75" s="12">
        <v>841</v>
      </c>
      <c r="E75" s="85">
        <v>107</v>
      </c>
      <c r="F75" s="12">
        <v>404</v>
      </c>
      <c r="G75" s="12">
        <v>1744</v>
      </c>
      <c r="H75" s="85">
        <v>712</v>
      </c>
      <c r="I75" s="12">
        <v>2357</v>
      </c>
      <c r="J75" s="85">
        <v>12</v>
      </c>
      <c r="K75" s="85">
        <v>1028</v>
      </c>
      <c r="L75" s="85">
        <v>21</v>
      </c>
      <c r="M75" s="13">
        <v>1049</v>
      </c>
      <c r="N75" s="584"/>
      <c r="R75" s="581"/>
    </row>
    <row r="76" spans="1:19">
      <c r="A76" s="66" t="s">
        <v>504</v>
      </c>
      <c r="B76" s="12">
        <v>1</v>
      </c>
      <c r="C76" s="12">
        <v>4</v>
      </c>
      <c r="D76" s="12">
        <v>5</v>
      </c>
      <c r="E76" s="12">
        <v>1</v>
      </c>
      <c r="F76" s="12">
        <v>4</v>
      </c>
      <c r="G76" s="12" t="s">
        <v>393</v>
      </c>
      <c r="H76" s="12">
        <v>600</v>
      </c>
      <c r="I76" s="12">
        <v>1200</v>
      </c>
      <c r="J76" s="12" t="s">
        <v>393</v>
      </c>
      <c r="K76" s="12">
        <v>5</v>
      </c>
      <c r="L76" s="12" t="s">
        <v>393</v>
      </c>
      <c r="M76" s="13">
        <v>5</v>
      </c>
      <c r="N76" s="247"/>
      <c r="R76" s="305"/>
    </row>
    <row r="77" spans="1:19">
      <c r="A77" s="66" t="s">
        <v>505</v>
      </c>
      <c r="B77" s="12">
        <v>121</v>
      </c>
      <c r="C77" s="12">
        <v>63</v>
      </c>
      <c r="D77" s="12">
        <v>184</v>
      </c>
      <c r="E77" s="12">
        <v>118</v>
      </c>
      <c r="F77" s="12">
        <v>51</v>
      </c>
      <c r="G77" s="12" t="s">
        <v>393</v>
      </c>
      <c r="H77" s="12">
        <v>900</v>
      </c>
      <c r="I77" s="12">
        <v>1500</v>
      </c>
      <c r="J77" s="12" t="s">
        <v>393</v>
      </c>
      <c r="K77" s="12">
        <v>183</v>
      </c>
      <c r="L77" s="12" t="s">
        <v>393</v>
      </c>
      <c r="M77" s="13">
        <v>183</v>
      </c>
      <c r="N77" s="247"/>
      <c r="R77" s="305"/>
    </row>
    <row r="78" spans="1:19">
      <c r="A78" s="66" t="s">
        <v>506</v>
      </c>
      <c r="B78" s="85">
        <v>210</v>
      </c>
      <c r="C78" s="12">
        <v>351</v>
      </c>
      <c r="D78" s="12">
        <v>561</v>
      </c>
      <c r="E78" s="85">
        <v>210</v>
      </c>
      <c r="F78" s="12">
        <v>139</v>
      </c>
      <c r="G78" s="48" t="s">
        <v>393</v>
      </c>
      <c r="H78" s="85">
        <v>570</v>
      </c>
      <c r="I78" s="12">
        <v>3555</v>
      </c>
      <c r="J78" s="48" t="s">
        <v>393</v>
      </c>
      <c r="K78" s="85">
        <v>614</v>
      </c>
      <c r="L78" s="48" t="s">
        <v>393</v>
      </c>
      <c r="M78" s="13">
        <v>614</v>
      </c>
      <c r="N78" s="247"/>
      <c r="R78" s="305"/>
    </row>
    <row r="79" spans="1:19" s="347" customFormat="1">
      <c r="A79" s="66" t="s">
        <v>507</v>
      </c>
      <c r="B79" s="85" t="s">
        <v>393</v>
      </c>
      <c r="C79" s="12" t="s">
        <v>393</v>
      </c>
      <c r="D79" s="12" t="s">
        <v>393</v>
      </c>
      <c r="E79" s="85" t="s">
        <v>393</v>
      </c>
      <c r="F79" s="12" t="s">
        <v>393</v>
      </c>
      <c r="G79" s="48" t="s">
        <v>393</v>
      </c>
      <c r="H79" s="48" t="s">
        <v>393</v>
      </c>
      <c r="I79" s="12" t="s">
        <v>393</v>
      </c>
      <c r="J79" s="48" t="s">
        <v>393</v>
      </c>
      <c r="K79" s="48" t="s">
        <v>393</v>
      </c>
      <c r="L79" s="48" t="s">
        <v>393</v>
      </c>
      <c r="M79" s="13" t="s">
        <v>393</v>
      </c>
      <c r="N79" s="584"/>
      <c r="R79" s="581"/>
    </row>
    <row r="80" spans="1:19">
      <c r="A80" s="76" t="s">
        <v>508</v>
      </c>
      <c r="B80" s="77">
        <v>639</v>
      </c>
      <c r="C80" s="77">
        <v>1069</v>
      </c>
      <c r="D80" s="77">
        <v>1708</v>
      </c>
      <c r="E80" s="77">
        <v>440</v>
      </c>
      <c r="F80" s="77">
        <v>696</v>
      </c>
      <c r="G80" s="77">
        <v>1744</v>
      </c>
      <c r="H80" s="81">
        <v>696</v>
      </c>
      <c r="I80" s="81">
        <v>2897</v>
      </c>
      <c r="J80" s="81">
        <v>12</v>
      </c>
      <c r="K80" s="81">
        <v>2322</v>
      </c>
      <c r="L80" s="81">
        <v>21</v>
      </c>
      <c r="M80" s="78">
        <v>2343</v>
      </c>
      <c r="N80" s="247"/>
      <c r="R80" s="305"/>
    </row>
    <row r="81" spans="1:18">
      <c r="A81" s="66"/>
      <c r="B81" s="48"/>
      <c r="C81" s="48"/>
      <c r="D81" s="48"/>
      <c r="E81" s="48"/>
      <c r="F81" s="48"/>
      <c r="G81" s="48"/>
      <c r="H81" s="12"/>
      <c r="I81" s="12"/>
      <c r="J81" s="12"/>
      <c r="K81" s="12"/>
      <c r="L81" s="12"/>
      <c r="M81" s="49"/>
      <c r="N81" s="247"/>
      <c r="R81" s="305"/>
    </row>
    <row r="82" spans="1:18">
      <c r="A82" s="66" t="s">
        <v>509</v>
      </c>
      <c r="B82" s="12" t="s">
        <v>393</v>
      </c>
      <c r="C82" s="12">
        <v>8</v>
      </c>
      <c r="D82" s="12">
        <v>8</v>
      </c>
      <c r="E82" s="12" t="s">
        <v>393</v>
      </c>
      <c r="F82" s="12">
        <v>8</v>
      </c>
      <c r="G82" s="12">
        <v>10200</v>
      </c>
      <c r="H82" s="12" t="s">
        <v>393</v>
      </c>
      <c r="I82" s="12">
        <v>1000</v>
      </c>
      <c r="J82" s="12">
        <v>1</v>
      </c>
      <c r="K82" s="12">
        <v>8</v>
      </c>
      <c r="L82" s="12">
        <v>10</v>
      </c>
      <c r="M82" s="13">
        <v>18</v>
      </c>
      <c r="R82" s="305"/>
    </row>
    <row r="83" spans="1:18">
      <c r="A83" s="66" t="s">
        <v>510</v>
      </c>
      <c r="B83" s="12" t="s">
        <v>393</v>
      </c>
      <c r="C83" s="12" t="s">
        <v>393</v>
      </c>
      <c r="D83" s="12">
        <v>1</v>
      </c>
      <c r="E83" s="12" t="s">
        <v>393</v>
      </c>
      <c r="F83" s="12" t="s">
        <v>393</v>
      </c>
      <c r="G83" s="12">
        <v>2650</v>
      </c>
      <c r="H83" s="12">
        <v>200</v>
      </c>
      <c r="I83" s="12" t="s">
        <v>393</v>
      </c>
      <c r="J83" s="12">
        <v>3</v>
      </c>
      <c r="K83" s="12" t="s">
        <v>393</v>
      </c>
      <c r="L83" s="12">
        <v>8</v>
      </c>
      <c r="M83" s="13">
        <v>8</v>
      </c>
      <c r="R83" s="305"/>
    </row>
    <row r="84" spans="1:18">
      <c r="A84" s="76" t="s">
        <v>511</v>
      </c>
      <c r="B84" s="77" t="s">
        <v>393</v>
      </c>
      <c r="C84" s="77">
        <v>8</v>
      </c>
      <c r="D84" s="77">
        <v>9</v>
      </c>
      <c r="E84" s="77" t="s">
        <v>393</v>
      </c>
      <c r="F84" s="77">
        <v>8</v>
      </c>
      <c r="G84" s="77">
        <v>12850</v>
      </c>
      <c r="H84" s="81" t="s">
        <v>393</v>
      </c>
      <c r="I84" s="81">
        <v>1000</v>
      </c>
      <c r="J84" s="81">
        <v>1</v>
      </c>
      <c r="K84" s="81">
        <v>8</v>
      </c>
      <c r="L84" s="81">
        <v>18</v>
      </c>
      <c r="M84" s="78">
        <v>26</v>
      </c>
      <c r="R84" s="305"/>
    </row>
    <row r="85" spans="1:18">
      <c r="A85" s="66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9"/>
    </row>
    <row r="86" spans="1:18" ht="13.5" thickBot="1">
      <c r="A86" s="69" t="s">
        <v>512</v>
      </c>
      <c r="B86" s="55">
        <v>3465</v>
      </c>
      <c r="C86" s="55">
        <v>4650</v>
      </c>
      <c r="D86" s="55">
        <v>8116</v>
      </c>
      <c r="E86" s="55">
        <v>2939</v>
      </c>
      <c r="F86" s="55">
        <v>3897</v>
      </c>
      <c r="G86" s="55">
        <v>336232</v>
      </c>
      <c r="H86" s="55">
        <v>1179</v>
      </c>
      <c r="I86" s="55">
        <v>2446</v>
      </c>
      <c r="J86" s="55">
        <v>7</v>
      </c>
      <c r="K86" s="55">
        <v>12981</v>
      </c>
      <c r="L86" s="55">
        <v>2469</v>
      </c>
      <c r="M86" s="56">
        <v>15450</v>
      </c>
    </row>
    <row r="88" spans="1:18">
      <c r="L88" s="242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>
  <sheetPr codeName="Hoja339">
    <pageSetUpPr fitToPage="1"/>
  </sheetPr>
  <dimension ref="A1:T4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7109375" style="240" customWidth="1"/>
    <col min="2" max="13" width="16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618"/>
    </row>
    <row r="3" spans="1:18" s="91" customFormat="1" ht="15">
      <c r="A3" s="1545" t="s">
        <v>1464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8" ht="24" customHeight="1">
      <c r="A5" s="130"/>
      <c r="B5" s="1782" t="s">
        <v>1088</v>
      </c>
      <c r="C5" s="1782"/>
      <c r="D5" s="1782"/>
      <c r="E5" s="1782"/>
      <c r="F5" s="1782"/>
      <c r="G5" s="1776" t="s">
        <v>1231</v>
      </c>
      <c r="H5" s="35"/>
      <c r="I5" s="285" t="s">
        <v>380</v>
      </c>
      <c r="J5" s="575"/>
      <c r="K5" s="1753" t="s">
        <v>381</v>
      </c>
      <c r="L5" s="1753"/>
      <c r="M5" s="1754"/>
    </row>
    <row r="6" spans="1:18" ht="24" customHeight="1">
      <c r="A6" s="132" t="s">
        <v>552</v>
      </c>
      <c r="B6" s="1779" t="s">
        <v>383</v>
      </c>
      <c r="C6" s="1779"/>
      <c r="D6" s="1779"/>
      <c r="E6" s="1779"/>
      <c r="F6" s="1779"/>
      <c r="G6" s="1777"/>
      <c r="H6" s="1780" t="s">
        <v>1232</v>
      </c>
      <c r="I6" s="1780"/>
      <c r="J6" s="60" t="s">
        <v>1121</v>
      </c>
      <c r="K6" s="1777" t="s">
        <v>1143</v>
      </c>
      <c r="L6" s="1777" t="s">
        <v>1123</v>
      </c>
      <c r="M6" s="1774" t="s">
        <v>1124</v>
      </c>
    </row>
    <row r="7" spans="1:18" ht="24" customHeight="1">
      <c r="A7" s="132" t="s">
        <v>531</v>
      </c>
      <c r="B7" s="622"/>
      <c r="C7" s="284" t="s">
        <v>389</v>
      </c>
      <c r="D7" s="59"/>
      <c r="E7" s="1781" t="s">
        <v>1095</v>
      </c>
      <c r="F7" s="1781"/>
      <c r="G7" s="1777"/>
      <c r="H7" s="1779" t="s">
        <v>384</v>
      </c>
      <c r="I7" s="1779"/>
      <c r="J7" s="62" t="s">
        <v>1092</v>
      </c>
      <c r="K7" s="1777"/>
      <c r="L7" s="1777"/>
      <c r="M7" s="1774"/>
    </row>
    <row r="8" spans="1:18" ht="24" customHeight="1" thickBot="1">
      <c r="A8" s="132"/>
      <c r="B8" s="60" t="s">
        <v>387</v>
      </c>
      <c r="C8" s="60" t="s">
        <v>388</v>
      </c>
      <c r="D8" s="60" t="s">
        <v>389</v>
      </c>
      <c r="E8" s="60" t="s">
        <v>387</v>
      </c>
      <c r="F8" s="60" t="s">
        <v>388</v>
      </c>
      <c r="G8" s="1540"/>
      <c r="H8" s="60" t="s">
        <v>387</v>
      </c>
      <c r="I8" s="60" t="s">
        <v>388</v>
      </c>
      <c r="J8" s="62" t="s">
        <v>1129</v>
      </c>
      <c r="K8" s="1540"/>
      <c r="L8" s="1540"/>
      <c r="M8" s="1699"/>
      <c r="O8" s="91"/>
      <c r="P8" s="576"/>
      <c r="Q8" s="576"/>
    </row>
    <row r="9" spans="1:18">
      <c r="A9" s="1100" t="s">
        <v>452</v>
      </c>
      <c r="B9" s="1102">
        <v>2774</v>
      </c>
      <c r="C9" s="1102" t="s">
        <v>393</v>
      </c>
      <c r="D9" s="1101">
        <v>2774</v>
      </c>
      <c r="E9" s="1102">
        <v>2774</v>
      </c>
      <c r="F9" s="1102" t="s">
        <v>393</v>
      </c>
      <c r="G9" s="1102">
        <v>93609</v>
      </c>
      <c r="H9" s="1102">
        <v>760</v>
      </c>
      <c r="I9" s="1102" t="s">
        <v>393</v>
      </c>
      <c r="J9" s="1102">
        <v>57</v>
      </c>
      <c r="K9" s="1102">
        <v>2108</v>
      </c>
      <c r="L9" s="1102">
        <v>5336</v>
      </c>
      <c r="M9" s="1118">
        <v>7444</v>
      </c>
      <c r="N9" s="247"/>
      <c r="R9" s="305"/>
    </row>
    <row r="10" spans="1:18">
      <c r="A10" s="1104" t="s">
        <v>453</v>
      </c>
      <c r="B10" s="1105">
        <v>7157</v>
      </c>
      <c r="C10" s="1105" t="s">
        <v>393</v>
      </c>
      <c r="D10" s="1105">
        <v>7157</v>
      </c>
      <c r="E10" s="1105">
        <v>7157</v>
      </c>
      <c r="F10" s="1105" t="s">
        <v>393</v>
      </c>
      <c r="G10" s="1105">
        <v>253641</v>
      </c>
      <c r="H10" s="1105">
        <v>2910</v>
      </c>
      <c r="I10" s="1105" t="s">
        <v>393</v>
      </c>
      <c r="J10" s="1105">
        <v>84</v>
      </c>
      <c r="K10" s="1105">
        <v>20827</v>
      </c>
      <c r="L10" s="1105">
        <v>21306</v>
      </c>
      <c r="M10" s="1107">
        <v>42133</v>
      </c>
      <c r="N10" s="247"/>
      <c r="R10" s="305"/>
    </row>
    <row r="11" spans="1:18">
      <c r="A11" s="1104" t="s">
        <v>454</v>
      </c>
      <c r="B11" s="1111">
        <v>12947</v>
      </c>
      <c r="C11" s="1111">
        <v>681</v>
      </c>
      <c r="D11" s="1111">
        <v>13628</v>
      </c>
      <c r="E11" s="1111">
        <v>12947</v>
      </c>
      <c r="F11" s="1111">
        <v>681</v>
      </c>
      <c r="G11" s="1105">
        <v>646048</v>
      </c>
      <c r="H11" s="1111">
        <v>2380</v>
      </c>
      <c r="I11" s="1111">
        <v>2100</v>
      </c>
      <c r="J11" s="1105">
        <v>88</v>
      </c>
      <c r="K11" s="1105">
        <v>32244</v>
      </c>
      <c r="L11" s="1105">
        <v>56852</v>
      </c>
      <c r="M11" s="1107">
        <v>89096</v>
      </c>
      <c r="N11" s="247"/>
      <c r="R11" s="305"/>
    </row>
    <row r="12" spans="1:18">
      <c r="A12" s="1104" t="s">
        <v>455</v>
      </c>
      <c r="B12" s="1105">
        <v>808</v>
      </c>
      <c r="C12" s="1105" t="s">
        <v>393</v>
      </c>
      <c r="D12" s="1105">
        <v>808</v>
      </c>
      <c r="E12" s="1105">
        <v>808</v>
      </c>
      <c r="F12" s="1105" t="s">
        <v>393</v>
      </c>
      <c r="G12" s="1105">
        <v>53556</v>
      </c>
      <c r="H12" s="1105">
        <v>760</v>
      </c>
      <c r="I12" s="1105" t="s">
        <v>393</v>
      </c>
      <c r="J12" s="1105">
        <v>57</v>
      </c>
      <c r="K12" s="1105">
        <v>614</v>
      </c>
      <c r="L12" s="1105">
        <v>3053</v>
      </c>
      <c r="M12" s="1107">
        <v>3667</v>
      </c>
      <c r="N12" s="247"/>
      <c r="R12" s="305"/>
    </row>
    <row r="13" spans="1:18">
      <c r="A13" s="1112" t="s">
        <v>456</v>
      </c>
      <c r="B13" s="1113">
        <v>23686</v>
      </c>
      <c r="C13" s="1113">
        <v>681</v>
      </c>
      <c r="D13" s="1113">
        <v>24367</v>
      </c>
      <c r="E13" s="1113">
        <v>23686</v>
      </c>
      <c r="F13" s="1113">
        <v>681</v>
      </c>
      <c r="G13" s="1113">
        <v>1046854</v>
      </c>
      <c r="H13" s="1114">
        <v>2295</v>
      </c>
      <c r="I13" s="1114">
        <v>2100</v>
      </c>
      <c r="J13" s="1114">
        <v>83</v>
      </c>
      <c r="K13" s="1114">
        <v>55793</v>
      </c>
      <c r="L13" s="1114">
        <v>86547</v>
      </c>
      <c r="M13" s="1115">
        <v>142340</v>
      </c>
      <c r="N13" s="247"/>
      <c r="R13" s="305"/>
    </row>
    <row r="14" spans="1:18">
      <c r="A14" s="1109"/>
      <c r="B14" s="917"/>
      <c r="C14" s="917"/>
      <c r="D14" s="917"/>
      <c r="E14" s="917"/>
      <c r="F14" s="917"/>
      <c r="G14" s="917"/>
      <c r="H14" s="922"/>
      <c r="I14" s="922"/>
      <c r="J14" s="922"/>
      <c r="K14" s="922"/>
      <c r="L14" s="922"/>
      <c r="M14" s="925"/>
      <c r="N14" s="247"/>
      <c r="R14" s="305"/>
    </row>
    <row r="15" spans="1:18">
      <c r="A15" s="1112" t="s">
        <v>457</v>
      </c>
      <c r="B15" s="1114" t="s">
        <v>393</v>
      </c>
      <c r="C15" s="1113" t="s">
        <v>393</v>
      </c>
      <c r="D15" s="1114" t="s">
        <v>393</v>
      </c>
      <c r="E15" s="1113" t="s">
        <v>393</v>
      </c>
      <c r="F15" s="1113" t="s">
        <v>393</v>
      </c>
      <c r="G15" s="1114">
        <v>200000</v>
      </c>
      <c r="H15" s="1113" t="s">
        <v>393</v>
      </c>
      <c r="I15" s="1113" t="s">
        <v>393</v>
      </c>
      <c r="J15" s="1114">
        <v>2</v>
      </c>
      <c r="K15" s="1114" t="s">
        <v>393</v>
      </c>
      <c r="L15" s="1114">
        <v>300</v>
      </c>
      <c r="M15" s="1130">
        <v>300</v>
      </c>
      <c r="N15" s="247"/>
      <c r="R15" s="305"/>
    </row>
    <row r="16" spans="1:18">
      <c r="A16" s="1109"/>
      <c r="B16" s="917"/>
      <c r="C16" s="917"/>
      <c r="D16" s="917"/>
      <c r="E16" s="917"/>
      <c r="F16" s="917"/>
      <c r="G16" s="917"/>
      <c r="H16" s="922"/>
      <c r="I16" s="922"/>
      <c r="J16" s="922"/>
      <c r="K16" s="922"/>
      <c r="L16" s="922"/>
      <c r="M16" s="925"/>
      <c r="N16" s="247"/>
      <c r="R16" s="305"/>
    </row>
    <row r="17" spans="1:20">
      <c r="A17" s="1112" t="s">
        <v>458</v>
      </c>
      <c r="B17" s="1114">
        <v>3</v>
      </c>
      <c r="C17" s="1114" t="s">
        <v>393</v>
      </c>
      <c r="D17" s="1114">
        <v>3</v>
      </c>
      <c r="E17" s="1114" t="s">
        <v>393</v>
      </c>
      <c r="F17" s="1114" t="s">
        <v>393</v>
      </c>
      <c r="G17" s="1114" t="s">
        <v>393</v>
      </c>
      <c r="H17" s="1114" t="s">
        <v>393</v>
      </c>
      <c r="I17" s="1114" t="s">
        <v>393</v>
      </c>
      <c r="J17" s="1114" t="s">
        <v>393</v>
      </c>
      <c r="K17" s="1114" t="s">
        <v>393</v>
      </c>
      <c r="L17" s="1114" t="s">
        <v>393</v>
      </c>
      <c r="M17" s="1130" t="s">
        <v>393</v>
      </c>
      <c r="N17" s="247"/>
      <c r="R17" s="305"/>
    </row>
    <row r="18" spans="1:20">
      <c r="A18" s="1104"/>
      <c r="B18" s="1106"/>
      <c r="C18" s="1106"/>
      <c r="D18" s="1106"/>
      <c r="E18" s="1106"/>
      <c r="F18" s="1106"/>
      <c r="G18" s="1106"/>
      <c r="H18" s="1105"/>
      <c r="I18" s="1105"/>
      <c r="J18" s="1105"/>
      <c r="K18" s="1105"/>
      <c r="L18" s="1105"/>
      <c r="M18" s="1108"/>
      <c r="N18" s="247"/>
      <c r="R18" s="305"/>
    </row>
    <row r="19" spans="1:20">
      <c r="A19" s="1104" t="s">
        <v>465</v>
      </c>
      <c r="B19" s="1106" t="s">
        <v>393</v>
      </c>
      <c r="C19" s="1106" t="s">
        <v>393</v>
      </c>
      <c r="D19" s="1105" t="s">
        <v>393</v>
      </c>
      <c r="E19" s="1106" t="s">
        <v>393</v>
      </c>
      <c r="F19" s="1106" t="s">
        <v>393</v>
      </c>
      <c r="G19" s="1106" t="s">
        <v>393</v>
      </c>
      <c r="H19" s="1111">
        <v>1051</v>
      </c>
      <c r="I19" s="1105" t="s">
        <v>393</v>
      </c>
      <c r="J19" s="1106" t="s">
        <v>393</v>
      </c>
      <c r="K19" s="1106" t="s">
        <v>393</v>
      </c>
      <c r="L19" s="1106" t="s">
        <v>393</v>
      </c>
      <c r="M19" s="1108" t="s">
        <v>393</v>
      </c>
      <c r="N19" s="247"/>
      <c r="R19" s="305"/>
    </row>
    <row r="20" spans="1:20">
      <c r="A20" s="1104" t="s">
        <v>470</v>
      </c>
      <c r="B20" s="1110">
        <v>86</v>
      </c>
      <c r="C20" s="1110" t="s">
        <v>393</v>
      </c>
      <c r="D20" s="1105">
        <v>86</v>
      </c>
      <c r="E20" s="1110">
        <v>86</v>
      </c>
      <c r="F20" s="1110" t="s">
        <v>393</v>
      </c>
      <c r="G20" s="1105" t="s">
        <v>393</v>
      </c>
      <c r="H20" s="1110">
        <v>300</v>
      </c>
      <c r="I20" s="1110" t="s">
        <v>393</v>
      </c>
      <c r="J20" s="1110" t="s">
        <v>393</v>
      </c>
      <c r="K20" s="1110">
        <v>26</v>
      </c>
      <c r="L20" s="1110" t="s">
        <v>393</v>
      </c>
      <c r="M20" s="1107">
        <v>26</v>
      </c>
    </row>
    <row r="21" spans="1:20">
      <c r="A21" s="1104" t="s">
        <v>472</v>
      </c>
      <c r="B21" s="1106">
        <v>29</v>
      </c>
      <c r="C21" s="1106" t="s">
        <v>393</v>
      </c>
      <c r="D21" s="1106">
        <v>29</v>
      </c>
      <c r="E21" s="1106">
        <v>26</v>
      </c>
      <c r="F21" s="1106" t="s">
        <v>393</v>
      </c>
      <c r="G21" s="1106" t="s">
        <v>393</v>
      </c>
      <c r="H21" s="1105">
        <v>1000</v>
      </c>
      <c r="I21" s="1105" t="s">
        <v>393</v>
      </c>
      <c r="J21" s="1105" t="s">
        <v>393</v>
      </c>
      <c r="K21" s="1105">
        <v>26</v>
      </c>
      <c r="L21" s="1105" t="s">
        <v>393</v>
      </c>
      <c r="M21" s="1108">
        <v>26</v>
      </c>
    </row>
    <row r="22" spans="1:20">
      <c r="A22" s="1112" t="s">
        <v>473</v>
      </c>
      <c r="B22" s="1113">
        <v>115</v>
      </c>
      <c r="C22" s="1113" t="s">
        <v>393</v>
      </c>
      <c r="D22" s="1113">
        <v>115</v>
      </c>
      <c r="E22" s="1113">
        <v>112</v>
      </c>
      <c r="F22" s="1113" t="s">
        <v>393</v>
      </c>
      <c r="G22" s="1113" t="s">
        <v>393</v>
      </c>
      <c r="H22" s="1114">
        <v>463</v>
      </c>
      <c r="I22" s="1114" t="s">
        <v>393</v>
      </c>
      <c r="J22" s="1114" t="s">
        <v>393</v>
      </c>
      <c r="K22" s="1114">
        <v>52</v>
      </c>
      <c r="L22" s="1114" t="s">
        <v>393</v>
      </c>
      <c r="M22" s="1115">
        <v>52</v>
      </c>
      <c r="N22" s="247"/>
      <c r="R22" s="305"/>
    </row>
    <row r="23" spans="1:20">
      <c r="A23" s="1104"/>
      <c r="B23" s="1111"/>
      <c r="C23" s="1105"/>
      <c r="D23" s="1105"/>
      <c r="E23" s="1111"/>
      <c r="F23" s="1105"/>
      <c r="G23" s="1105"/>
      <c r="H23" s="1111"/>
      <c r="I23" s="1105"/>
      <c r="J23" s="1105"/>
      <c r="K23" s="1105"/>
      <c r="L23" s="1105"/>
      <c r="M23" s="1107"/>
      <c r="N23" s="247"/>
      <c r="R23" s="305"/>
    </row>
    <row r="24" spans="1:20" s="385" customFormat="1">
      <c r="A24" s="1104" t="s">
        <v>538</v>
      </c>
      <c r="B24" s="1105">
        <v>309</v>
      </c>
      <c r="C24" s="1105">
        <v>79</v>
      </c>
      <c r="D24" s="1105">
        <v>388</v>
      </c>
      <c r="E24" s="1105">
        <v>228</v>
      </c>
      <c r="F24" s="1105">
        <v>47</v>
      </c>
      <c r="G24" s="1105">
        <v>16365</v>
      </c>
      <c r="H24" s="1105">
        <v>745</v>
      </c>
      <c r="I24" s="1105">
        <v>2180</v>
      </c>
      <c r="J24" s="1105">
        <v>9</v>
      </c>
      <c r="K24" s="1105">
        <v>273</v>
      </c>
      <c r="L24" s="1105">
        <v>147</v>
      </c>
      <c r="M24" s="1107">
        <v>420</v>
      </c>
      <c r="N24" s="623"/>
      <c r="O24" s="459"/>
      <c r="P24" s="459"/>
      <c r="Q24" s="459"/>
      <c r="R24" s="471"/>
      <c r="S24" s="459"/>
      <c r="T24" s="459"/>
    </row>
    <row r="25" spans="1:20">
      <c r="A25" s="1104" t="s">
        <v>477</v>
      </c>
      <c r="B25" s="1105">
        <v>13</v>
      </c>
      <c r="C25" s="1105" t="s">
        <v>393</v>
      </c>
      <c r="D25" s="1105">
        <v>13</v>
      </c>
      <c r="E25" s="1105">
        <v>11</v>
      </c>
      <c r="F25" s="1105" t="s">
        <v>393</v>
      </c>
      <c r="G25" s="1105">
        <v>1541780</v>
      </c>
      <c r="H25" s="1105">
        <v>3700</v>
      </c>
      <c r="I25" s="1105" t="s">
        <v>393</v>
      </c>
      <c r="J25" s="1105">
        <v>5</v>
      </c>
      <c r="K25" s="1105">
        <v>41</v>
      </c>
      <c r="L25" s="1105">
        <v>7709</v>
      </c>
      <c r="M25" s="1107">
        <v>7750</v>
      </c>
      <c r="N25" s="127"/>
      <c r="O25" s="37"/>
      <c r="P25" s="37"/>
      <c r="Q25" s="37"/>
      <c r="R25" s="246"/>
      <c r="S25" s="37"/>
      <c r="T25" s="37"/>
    </row>
    <row r="26" spans="1:20">
      <c r="A26" s="1104" t="s">
        <v>479</v>
      </c>
      <c r="B26" s="1105">
        <v>20</v>
      </c>
      <c r="C26" s="1105" t="s">
        <v>393</v>
      </c>
      <c r="D26" s="1105">
        <v>20</v>
      </c>
      <c r="E26" s="1105">
        <v>20</v>
      </c>
      <c r="F26" s="1105" t="s">
        <v>393</v>
      </c>
      <c r="G26" s="1105">
        <v>6900</v>
      </c>
      <c r="H26" s="1105">
        <v>965</v>
      </c>
      <c r="I26" s="1105" t="s">
        <v>393</v>
      </c>
      <c r="J26" s="1105">
        <v>3</v>
      </c>
      <c r="K26" s="1105">
        <v>19</v>
      </c>
      <c r="L26" s="1105">
        <v>21</v>
      </c>
      <c r="M26" s="1107">
        <v>40</v>
      </c>
      <c r="N26" s="247"/>
      <c r="R26" s="305"/>
    </row>
    <row r="27" spans="1:20">
      <c r="A27" s="1104" t="s">
        <v>483</v>
      </c>
      <c r="B27" s="1106" t="s">
        <v>393</v>
      </c>
      <c r="C27" s="1106" t="s">
        <v>393</v>
      </c>
      <c r="D27" s="1106" t="s">
        <v>393</v>
      </c>
      <c r="E27" s="1106" t="s">
        <v>393</v>
      </c>
      <c r="F27" s="1106" t="s">
        <v>393</v>
      </c>
      <c r="G27" s="1106">
        <v>25000</v>
      </c>
      <c r="H27" s="1105" t="s">
        <v>393</v>
      </c>
      <c r="I27" s="1105" t="s">
        <v>393</v>
      </c>
      <c r="J27" s="1105">
        <v>20</v>
      </c>
      <c r="K27" s="1105" t="s">
        <v>393</v>
      </c>
      <c r="L27" s="1105">
        <v>500</v>
      </c>
      <c r="M27" s="1108">
        <v>500</v>
      </c>
    </row>
    <row r="28" spans="1:20">
      <c r="A28" s="1112" t="s">
        <v>484</v>
      </c>
      <c r="B28" s="1113">
        <v>342</v>
      </c>
      <c r="C28" s="1113">
        <v>79</v>
      </c>
      <c r="D28" s="1113">
        <v>421</v>
      </c>
      <c r="E28" s="1113">
        <v>259</v>
      </c>
      <c r="F28" s="1113">
        <v>47</v>
      </c>
      <c r="G28" s="1113">
        <v>1590045</v>
      </c>
      <c r="H28" s="1114">
        <v>887</v>
      </c>
      <c r="I28" s="1114">
        <v>2180</v>
      </c>
      <c r="J28" s="1114">
        <v>5</v>
      </c>
      <c r="K28" s="1114">
        <v>332</v>
      </c>
      <c r="L28" s="1114">
        <v>8378</v>
      </c>
      <c r="M28" s="1115">
        <v>8710</v>
      </c>
      <c r="N28" s="247"/>
      <c r="R28" s="305"/>
    </row>
    <row r="29" spans="1:20">
      <c r="A29" s="1104"/>
      <c r="B29" s="1106"/>
      <c r="C29" s="1106"/>
      <c r="D29" s="1106"/>
      <c r="E29" s="1106"/>
      <c r="F29" s="1106"/>
      <c r="G29" s="1106"/>
      <c r="H29" s="1105"/>
      <c r="I29" s="1105"/>
      <c r="J29" s="1105"/>
      <c r="K29" s="1105"/>
      <c r="L29" s="1105"/>
      <c r="M29" s="1108"/>
    </row>
    <row r="30" spans="1:20">
      <c r="A30" s="1112" t="s">
        <v>485</v>
      </c>
      <c r="B30" s="1113">
        <v>5</v>
      </c>
      <c r="C30" s="1113" t="s">
        <v>393</v>
      </c>
      <c r="D30" s="1113">
        <v>5</v>
      </c>
      <c r="E30" s="1113">
        <v>5</v>
      </c>
      <c r="F30" s="1113" t="s">
        <v>393</v>
      </c>
      <c r="G30" s="1113" t="s">
        <v>393</v>
      </c>
      <c r="H30" s="1114">
        <v>900</v>
      </c>
      <c r="I30" s="1114" t="s">
        <v>393</v>
      </c>
      <c r="J30" s="1114" t="s">
        <v>393</v>
      </c>
      <c r="K30" s="1114">
        <v>5</v>
      </c>
      <c r="L30" s="1114" t="s">
        <v>393</v>
      </c>
      <c r="M30" s="1115">
        <v>5</v>
      </c>
      <c r="N30" s="247"/>
      <c r="R30" s="305"/>
    </row>
    <row r="31" spans="1:20">
      <c r="A31" s="1104"/>
      <c r="B31" s="1106"/>
      <c r="C31" s="1105"/>
      <c r="D31" s="1105"/>
      <c r="E31" s="1106"/>
      <c r="F31" s="1105"/>
      <c r="G31" s="1105"/>
      <c r="H31" s="1106"/>
      <c r="I31" s="1105"/>
      <c r="J31" s="1105"/>
      <c r="K31" s="1105"/>
      <c r="L31" s="1105"/>
      <c r="M31" s="1107"/>
    </row>
    <row r="32" spans="1:20">
      <c r="A32" s="1104" t="s">
        <v>497</v>
      </c>
      <c r="B32" s="1106" t="s">
        <v>393</v>
      </c>
      <c r="C32" s="1105" t="s">
        <v>393</v>
      </c>
      <c r="D32" s="1105" t="s">
        <v>393</v>
      </c>
      <c r="E32" s="1106" t="s">
        <v>393</v>
      </c>
      <c r="F32" s="1105" t="s">
        <v>393</v>
      </c>
      <c r="G32" s="1105">
        <v>7550</v>
      </c>
      <c r="H32" s="1106" t="s">
        <v>393</v>
      </c>
      <c r="I32" s="1105" t="s">
        <v>393</v>
      </c>
      <c r="J32" s="1105">
        <v>46</v>
      </c>
      <c r="K32" s="1105" t="s">
        <v>393</v>
      </c>
      <c r="L32" s="1105">
        <v>350</v>
      </c>
      <c r="M32" s="1107">
        <v>350</v>
      </c>
    </row>
    <row r="33" spans="1:18">
      <c r="A33" s="1104" t="s">
        <v>498</v>
      </c>
      <c r="B33" s="1106" t="s">
        <v>393</v>
      </c>
      <c r="C33" s="1106" t="s">
        <v>393</v>
      </c>
      <c r="D33" s="1106" t="s">
        <v>393</v>
      </c>
      <c r="E33" s="1106" t="s">
        <v>393</v>
      </c>
      <c r="F33" s="1106" t="s">
        <v>393</v>
      </c>
      <c r="G33" s="1106">
        <v>54560</v>
      </c>
      <c r="H33" s="1105" t="s">
        <v>393</v>
      </c>
      <c r="I33" s="1105" t="s">
        <v>393</v>
      </c>
      <c r="J33" s="1105">
        <v>61</v>
      </c>
      <c r="K33" s="1105" t="s">
        <v>393</v>
      </c>
      <c r="L33" s="1105">
        <v>3350</v>
      </c>
      <c r="M33" s="1108">
        <v>3350</v>
      </c>
    </row>
    <row r="34" spans="1:18">
      <c r="A34" s="1112" t="s">
        <v>499</v>
      </c>
      <c r="B34" s="1113" t="s">
        <v>393</v>
      </c>
      <c r="C34" s="1113" t="s">
        <v>393</v>
      </c>
      <c r="D34" s="1113" t="s">
        <v>393</v>
      </c>
      <c r="E34" s="1113" t="s">
        <v>393</v>
      </c>
      <c r="F34" s="1113" t="s">
        <v>393</v>
      </c>
      <c r="G34" s="1113">
        <v>62110</v>
      </c>
      <c r="H34" s="1114" t="s">
        <v>393</v>
      </c>
      <c r="I34" s="1114" t="s">
        <v>393</v>
      </c>
      <c r="J34" s="1114">
        <v>59</v>
      </c>
      <c r="K34" s="1114" t="s">
        <v>393</v>
      </c>
      <c r="L34" s="1114">
        <v>3700</v>
      </c>
      <c r="M34" s="1115">
        <v>3700</v>
      </c>
      <c r="N34" s="247"/>
      <c r="R34" s="305"/>
    </row>
    <row r="35" spans="1:18">
      <c r="A35" s="1104"/>
      <c r="B35" s="1111"/>
      <c r="C35" s="1105"/>
      <c r="D35" s="1105"/>
      <c r="E35" s="1111"/>
      <c r="F35" s="1105"/>
      <c r="G35" s="1106"/>
      <c r="H35" s="1111"/>
      <c r="I35" s="1105"/>
      <c r="J35" s="1106"/>
      <c r="K35" s="1111"/>
      <c r="L35" s="1106"/>
      <c r="M35" s="1107"/>
    </row>
    <row r="36" spans="1:18">
      <c r="A36" s="1104" t="s">
        <v>500</v>
      </c>
      <c r="B36" s="1111">
        <v>69</v>
      </c>
      <c r="C36" s="1105" t="s">
        <v>393</v>
      </c>
      <c r="D36" s="1105">
        <v>69</v>
      </c>
      <c r="E36" s="1111">
        <v>69</v>
      </c>
      <c r="F36" s="1105" t="s">
        <v>393</v>
      </c>
      <c r="G36" s="1105" t="s">
        <v>393</v>
      </c>
      <c r="H36" s="1111">
        <v>2899</v>
      </c>
      <c r="I36" s="1105" t="s">
        <v>393</v>
      </c>
      <c r="J36" s="1111" t="s">
        <v>393</v>
      </c>
      <c r="K36" s="1111">
        <v>200</v>
      </c>
      <c r="L36" s="1111" t="s">
        <v>393</v>
      </c>
      <c r="M36" s="1107">
        <v>200</v>
      </c>
    </row>
    <row r="37" spans="1:18">
      <c r="A37" s="1104" t="s">
        <v>503</v>
      </c>
      <c r="B37" s="1105">
        <v>127</v>
      </c>
      <c r="C37" s="1105">
        <v>3</v>
      </c>
      <c r="D37" s="1105">
        <v>130</v>
      </c>
      <c r="E37" s="1105">
        <v>126</v>
      </c>
      <c r="F37" s="1105">
        <v>2</v>
      </c>
      <c r="G37" s="1105">
        <v>7500</v>
      </c>
      <c r="H37" s="1105">
        <v>4300</v>
      </c>
      <c r="I37" s="1105">
        <v>8000</v>
      </c>
      <c r="J37" s="1105">
        <v>50</v>
      </c>
      <c r="K37" s="1105">
        <v>558</v>
      </c>
      <c r="L37" s="1105">
        <v>375</v>
      </c>
      <c r="M37" s="1107">
        <v>933</v>
      </c>
    </row>
    <row r="38" spans="1:18">
      <c r="A38" s="1104" t="s">
        <v>504</v>
      </c>
      <c r="B38" s="1111">
        <v>2273</v>
      </c>
      <c r="C38" s="1105">
        <v>9</v>
      </c>
      <c r="D38" s="1105">
        <v>2282</v>
      </c>
      <c r="E38" s="1111">
        <v>2011</v>
      </c>
      <c r="F38" s="1105">
        <v>9</v>
      </c>
      <c r="G38" s="1106" t="s">
        <v>393</v>
      </c>
      <c r="H38" s="1111">
        <v>741</v>
      </c>
      <c r="I38" s="1105">
        <v>1000</v>
      </c>
      <c r="J38" s="1106" t="s">
        <v>393</v>
      </c>
      <c r="K38" s="1111">
        <v>1500</v>
      </c>
      <c r="L38" s="1106" t="s">
        <v>393</v>
      </c>
      <c r="M38" s="1107">
        <v>1500</v>
      </c>
    </row>
    <row r="39" spans="1:18">
      <c r="A39" s="1104" t="s">
        <v>506</v>
      </c>
      <c r="B39" s="1106">
        <v>3741</v>
      </c>
      <c r="C39" s="1106" t="s">
        <v>393</v>
      </c>
      <c r="D39" s="1106">
        <v>3741</v>
      </c>
      <c r="E39" s="1106">
        <v>3741</v>
      </c>
      <c r="F39" s="1106" t="s">
        <v>393</v>
      </c>
      <c r="G39" s="1106" t="s">
        <v>393</v>
      </c>
      <c r="H39" s="1105">
        <v>935</v>
      </c>
      <c r="I39" s="1105">
        <v>2000</v>
      </c>
      <c r="J39" s="1105" t="s">
        <v>393</v>
      </c>
      <c r="K39" s="1105">
        <v>3498</v>
      </c>
      <c r="L39" s="1105" t="s">
        <v>393</v>
      </c>
      <c r="M39" s="1108">
        <v>3498</v>
      </c>
    </row>
    <row r="40" spans="1:18">
      <c r="A40" s="1112" t="s">
        <v>508</v>
      </c>
      <c r="B40" s="1113">
        <v>6210</v>
      </c>
      <c r="C40" s="1113">
        <v>12</v>
      </c>
      <c r="D40" s="1113">
        <v>6222</v>
      </c>
      <c r="E40" s="1113">
        <v>5947</v>
      </c>
      <c r="F40" s="1113">
        <v>11</v>
      </c>
      <c r="G40" s="1113">
        <v>7500</v>
      </c>
      <c r="H40" s="1114">
        <v>963</v>
      </c>
      <c r="I40" s="1114">
        <v>2273</v>
      </c>
      <c r="J40" s="1114">
        <v>50</v>
      </c>
      <c r="K40" s="1114">
        <v>5756</v>
      </c>
      <c r="L40" s="1114">
        <v>375</v>
      </c>
      <c r="M40" s="1115">
        <v>6131</v>
      </c>
      <c r="N40" s="247"/>
      <c r="R40" s="305"/>
    </row>
    <row r="41" spans="1:18">
      <c r="A41" s="1104"/>
      <c r="B41" s="1105"/>
      <c r="C41" s="1105"/>
      <c r="D41" s="1105"/>
      <c r="E41" s="1105"/>
      <c r="F41" s="1105"/>
      <c r="G41" s="1105"/>
      <c r="H41" s="1105"/>
      <c r="I41" s="1105"/>
      <c r="J41" s="1105"/>
      <c r="K41" s="1105"/>
      <c r="L41" s="1105"/>
      <c r="M41" s="1107"/>
    </row>
    <row r="42" spans="1:18">
      <c r="A42" s="1104" t="s">
        <v>510</v>
      </c>
      <c r="B42" s="1106">
        <v>24</v>
      </c>
      <c r="C42" s="1106" t="s">
        <v>393</v>
      </c>
      <c r="D42" s="1106">
        <v>24</v>
      </c>
      <c r="E42" s="1106">
        <v>24</v>
      </c>
      <c r="F42" s="1106" t="s">
        <v>393</v>
      </c>
      <c r="G42" s="1106">
        <v>24250</v>
      </c>
      <c r="H42" s="1105">
        <v>2000</v>
      </c>
      <c r="I42" s="1105" t="s">
        <v>393</v>
      </c>
      <c r="J42" s="1105">
        <v>3</v>
      </c>
      <c r="K42" s="1105">
        <v>48</v>
      </c>
      <c r="L42" s="1105">
        <v>73</v>
      </c>
      <c r="M42" s="1108">
        <v>121</v>
      </c>
    </row>
    <row r="43" spans="1:18">
      <c r="A43" s="1112" t="s">
        <v>511</v>
      </c>
      <c r="B43" s="1113">
        <v>24</v>
      </c>
      <c r="C43" s="1113" t="s">
        <v>393</v>
      </c>
      <c r="D43" s="1113">
        <v>24</v>
      </c>
      <c r="E43" s="1113">
        <v>24</v>
      </c>
      <c r="F43" s="1113" t="s">
        <v>393</v>
      </c>
      <c r="G43" s="1113">
        <v>24250</v>
      </c>
      <c r="H43" s="1114">
        <v>2000</v>
      </c>
      <c r="I43" s="1114" t="s">
        <v>393</v>
      </c>
      <c r="J43" s="1114">
        <v>3</v>
      </c>
      <c r="K43" s="1114">
        <v>48</v>
      </c>
      <c r="L43" s="1114">
        <v>73</v>
      </c>
      <c r="M43" s="1115">
        <v>121</v>
      </c>
      <c r="N43" s="247"/>
      <c r="R43" s="305"/>
    </row>
    <row r="44" spans="1:18">
      <c r="A44" s="1104"/>
      <c r="B44" s="1106"/>
      <c r="C44" s="1106"/>
      <c r="D44" s="1106"/>
      <c r="E44" s="1106"/>
      <c r="F44" s="1106"/>
      <c r="G44" s="1106"/>
      <c r="H44" s="1105"/>
      <c r="I44" s="1105"/>
      <c r="J44" s="1105"/>
      <c r="K44" s="1105"/>
      <c r="L44" s="1105"/>
      <c r="M44" s="1108"/>
    </row>
    <row r="45" spans="1:18" ht="13.5" thickBot="1">
      <c r="A45" s="1116" t="s">
        <v>512</v>
      </c>
      <c r="B45" s="915">
        <v>30385</v>
      </c>
      <c r="C45" s="915">
        <v>772</v>
      </c>
      <c r="D45" s="915">
        <v>31157</v>
      </c>
      <c r="E45" s="915">
        <v>30033</v>
      </c>
      <c r="F45" s="915">
        <v>739</v>
      </c>
      <c r="G45" s="915">
        <v>2930759</v>
      </c>
      <c r="H45" s="915">
        <v>2012</v>
      </c>
      <c r="I45" s="915">
        <v>2108</v>
      </c>
      <c r="J45" s="915">
        <v>34</v>
      </c>
      <c r="K45" s="915">
        <v>61985</v>
      </c>
      <c r="L45" s="915">
        <v>99374</v>
      </c>
      <c r="M45" s="916">
        <v>161359</v>
      </c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34" orientation="portrait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>
  <sheetPr codeName="Hoja340">
    <pageSetUpPr fitToPage="1"/>
  </sheetPr>
  <dimension ref="A1:P55"/>
  <sheetViews>
    <sheetView topLeftCell="A13" zoomScaleNormal="100" zoomScaleSheetLayoutView="75" workbookViewId="0">
      <selection activeCell="G42" sqref="G42"/>
    </sheetView>
  </sheetViews>
  <sheetFormatPr baseColWidth="10" defaultRowHeight="12.75"/>
  <cols>
    <col min="1" max="1" width="34.140625" style="240" customWidth="1"/>
    <col min="2" max="4" width="11.5703125" style="240" bestFit="1" customWidth="1"/>
    <col min="5" max="6" width="11.7109375" style="240" bestFit="1" customWidth="1"/>
    <col min="7" max="13" width="14.28515625" style="240" customWidth="1"/>
    <col min="14" max="16384" width="11.42578125" style="240"/>
  </cols>
  <sheetData>
    <row r="1" spans="1:14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4" s="91" customFormat="1" ht="15">
      <c r="A3" s="1545" t="s">
        <v>14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4" s="91" customFormat="1" ht="15">
      <c r="A4" s="1545" t="s">
        <v>1465</v>
      </c>
      <c r="B4" s="1545"/>
      <c r="C4" s="1545"/>
      <c r="D4" s="1545"/>
      <c r="E4" s="1545"/>
      <c r="F4" s="1545"/>
      <c r="G4" s="1545"/>
      <c r="H4" s="1545"/>
      <c r="I4" s="1545"/>
      <c r="J4" s="1545"/>
      <c r="K4" s="1545"/>
      <c r="L4" s="1545"/>
      <c r="M4" s="1545"/>
    </row>
    <row r="5" spans="1:14" s="91" customFormat="1" ht="15.75" thickBot="1">
      <c r="A5" s="218"/>
      <c r="B5" s="219"/>
      <c r="C5" s="219"/>
      <c r="D5" s="219"/>
      <c r="E5" s="219"/>
      <c r="F5" s="219"/>
      <c r="G5" s="219"/>
      <c r="H5" s="219"/>
    </row>
    <row r="6" spans="1:14" s="739" customFormat="1" ht="24.75" customHeight="1">
      <c r="A6" s="1154"/>
      <c r="B6" s="1577" t="s">
        <v>1088</v>
      </c>
      <c r="C6" s="1577"/>
      <c r="D6" s="1577"/>
      <c r="E6" s="1577"/>
      <c r="F6" s="1577"/>
      <c r="G6" s="1776" t="s">
        <v>1231</v>
      </c>
      <c r="H6" s="722"/>
      <c r="I6" s="1152" t="s">
        <v>380</v>
      </c>
      <c r="J6" s="1123"/>
      <c r="K6" s="1763" t="s">
        <v>381</v>
      </c>
      <c r="L6" s="1763"/>
      <c r="M6" s="1531"/>
    </row>
    <row r="7" spans="1:14" s="739" customFormat="1" ht="24.75" customHeight="1">
      <c r="A7" s="1156" t="s">
        <v>552</v>
      </c>
      <c r="B7" s="1584" t="s">
        <v>383</v>
      </c>
      <c r="C7" s="1584"/>
      <c r="D7" s="1584"/>
      <c r="E7" s="1584"/>
      <c r="F7" s="1584"/>
      <c r="G7" s="1777"/>
      <c r="H7" s="1725" t="s">
        <v>1232</v>
      </c>
      <c r="I7" s="1725"/>
      <c r="J7" s="262" t="s">
        <v>1121</v>
      </c>
      <c r="K7" s="1777" t="s">
        <v>1143</v>
      </c>
      <c r="L7" s="1777" t="s">
        <v>1123</v>
      </c>
      <c r="M7" s="1774" t="s">
        <v>1124</v>
      </c>
    </row>
    <row r="8" spans="1:14" s="739" customFormat="1" ht="24.75" customHeight="1">
      <c r="A8" s="1156" t="s">
        <v>531</v>
      </c>
      <c r="B8" s="740"/>
      <c r="C8" s="1158" t="s">
        <v>389</v>
      </c>
      <c r="D8" s="267"/>
      <c r="E8" s="1768" t="s">
        <v>1095</v>
      </c>
      <c r="F8" s="1768"/>
      <c r="G8" s="1777"/>
      <c r="H8" s="1584" t="s">
        <v>384</v>
      </c>
      <c r="I8" s="1584"/>
      <c r="J8" s="1160" t="s">
        <v>1092</v>
      </c>
      <c r="K8" s="1777"/>
      <c r="L8" s="1777"/>
      <c r="M8" s="1774"/>
    </row>
    <row r="9" spans="1:14" s="739" customFormat="1" ht="24.75" customHeight="1" thickBot="1">
      <c r="A9" s="1156"/>
      <c r="B9" s="262" t="s">
        <v>387</v>
      </c>
      <c r="C9" s="262" t="s">
        <v>388</v>
      </c>
      <c r="D9" s="262" t="s">
        <v>389</v>
      </c>
      <c r="E9" s="262" t="s">
        <v>387</v>
      </c>
      <c r="F9" s="262" t="s">
        <v>388</v>
      </c>
      <c r="G9" s="1540"/>
      <c r="H9" s="262" t="s">
        <v>387</v>
      </c>
      <c r="I9" s="262" t="s">
        <v>388</v>
      </c>
      <c r="J9" s="1160" t="s">
        <v>1129</v>
      </c>
      <c r="K9" s="1540"/>
      <c r="L9" s="1540"/>
      <c r="M9" s="1699"/>
    </row>
    <row r="10" spans="1:14">
      <c r="A10" s="1127" t="s">
        <v>463</v>
      </c>
      <c r="B10" s="1128" t="s">
        <v>393</v>
      </c>
      <c r="C10" s="1128">
        <v>8</v>
      </c>
      <c r="D10" s="1128">
        <v>8</v>
      </c>
      <c r="E10" s="1128" t="s">
        <v>393</v>
      </c>
      <c r="F10" s="1128">
        <v>4</v>
      </c>
      <c r="G10" s="1128" t="s">
        <v>393</v>
      </c>
      <c r="H10" s="1128" t="s">
        <v>393</v>
      </c>
      <c r="I10" s="1128">
        <v>980</v>
      </c>
      <c r="J10" s="1128" t="s">
        <v>393</v>
      </c>
      <c r="K10" s="1128">
        <v>4</v>
      </c>
      <c r="L10" s="1128" t="s">
        <v>393</v>
      </c>
      <c r="M10" s="1129">
        <v>4</v>
      </c>
      <c r="N10" s="305"/>
    </row>
    <row r="11" spans="1:14">
      <c r="A11" s="1109"/>
      <c r="B11" s="917"/>
      <c r="C11" s="917"/>
      <c r="D11" s="917"/>
      <c r="E11" s="917"/>
      <c r="F11" s="917"/>
      <c r="G11" s="917"/>
      <c r="H11" s="922"/>
      <c r="I11" s="922"/>
      <c r="J11" s="922"/>
      <c r="K11" s="922"/>
      <c r="L11" s="922"/>
      <c r="M11" s="925"/>
      <c r="N11" s="305"/>
    </row>
    <row r="12" spans="1:14">
      <c r="A12" s="1104" t="s">
        <v>465</v>
      </c>
      <c r="B12" s="1110" t="s">
        <v>393</v>
      </c>
      <c r="C12" s="1110" t="s">
        <v>393</v>
      </c>
      <c r="D12" s="1105" t="s">
        <v>393</v>
      </c>
      <c r="E12" s="1110" t="s">
        <v>393</v>
      </c>
      <c r="F12" s="1110" t="s">
        <v>393</v>
      </c>
      <c r="G12" s="1105" t="s">
        <v>393</v>
      </c>
      <c r="H12" s="1110">
        <v>1052</v>
      </c>
      <c r="I12" s="1110" t="s">
        <v>393</v>
      </c>
      <c r="J12" s="1110" t="s">
        <v>393</v>
      </c>
      <c r="K12" s="1110" t="s">
        <v>393</v>
      </c>
      <c r="L12" s="1110" t="s">
        <v>393</v>
      </c>
      <c r="M12" s="1107" t="s">
        <v>393</v>
      </c>
      <c r="N12" s="305"/>
    </row>
    <row r="13" spans="1:14">
      <c r="A13" s="1104" t="s">
        <v>471</v>
      </c>
      <c r="B13" s="1110">
        <v>217</v>
      </c>
      <c r="C13" s="1110">
        <v>82</v>
      </c>
      <c r="D13" s="1105">
        <v>299</v>
      </c>
      <c r="E13" s="1110">
        <v>214</v>
      </c>
      <c r="F13" s="1110">
        <v>81</v>
      </c>
      <c r="G13" s="1105" t="s">
        <v>393</v>
      </c>
      <c r="H13" s="1110">
        <v>743</v>
      </c>
      <c r="I13" s="1110">
        <v>1947</v>
      </c>
      <c r="J13" s="1110" t="s">
        <v>393</v>
      </c>
      <c r="K13" s="1110">
        <v>317</v>
      </c>
      <c r="L13" s="1110" t="s">
        <v>393</v>
      </c>
      <c r="M13" s="1107">
        <v>317</v>
      </c>
      <c r="N13" s="305"/>
    </row>
    <row r="14" spans="1:14">
      <c r="A14" s="1104" t="s">
        <v>472</v>
      </c>
      <c r="B14" s="1111" t="s">
        <v>393</v>
      </c>
      <c r="C14" s="1105">
        <v>5</v>
      </c>
      <c r="D14" s="1105">
        <v>5</v>
      </c>
      <c r="E14" s="1111" t="s">
        <v>393</v>
      </c>
      <c r="F14" s="1105">
        <v>5</v>
      </c>
      <c r="G14" s="1106" t="s">
        <v>393</v>
      </c>
      <c r="H14" s="1111" t="s">
        <v>393</v>
      </c>
      <c r="I14" s="1105">
        <v>1000</v>
      </c>
      <c r="J14" s="1106" t="s">
        <v>393</v>
      </c>
      <c r="K14" s="1111">
        <v>5</v>
      </c>
      <c r="L14" s="1106" t="s">
        <v>393</v>
      </c>
      <c r="M14" s="1107">
        <v>5</v>
      </c>
    </row>
    <row r="15" spans="1:14">
      <c r="A15" s="1112" t="s">
        <v>473</v>
      </c>
      <c r="B15" s="1114">
        <v>217</v>
      </c>
      <c r="C15" s="1114">
        <v>87</v>
      </c>
      <c r="D15" s="1114">
        <v>304</v>
      </c>
      <c r="E15" s="1114">
        <v>214</v>
      </c>
      <c r="F15" s="1114">
        <v>86</v>
      </c>
      <c r="G15" s="1113" t="s">
        <v>393</v>
      </c>
      <c r="H15" s="1113">
        <v>743</v>
      </c>
      <c r="I15" s="1114">
        <v>1892</v>
      </c>
      <c r="J15" s="1113" t="s">
        <v>393</v>
      </c>
      <c r="K15" s="1131">
        <v>322</v>
      </c>
      <c r="L15" s="1113" t="s">
        <v>393</v>
      </c>
      <c r="M15" s="1130">
        <v>322</v>
      </c>
      <c r="N15" s="305"/>
    </row>
    <row r="16" spans="1:14">
      <c r="A16" s="1104"/>
      <c r="B16" s="1111"/>
      <c r="C16" s="1105"/>
      <c r="D16" s="1105"/>
      <c r="E16" s="1106"/>
      <c r="F16" s="1105"/>
      <c r="G16" s="1105"/>
      <c r="H16" s="1106"/>
      <c r="I16" s="1105"/>
      <c r="J16" s="1105"/>
      <c r="K16" s="1105"/>
      <c r="L16" s="1105"/>
      <c r="M16" s="1107"/>
      <c r="N16" s="305"/>
    </row>
    <row r="17" spans="1:16">
      <c r="A17" s="1104" t="s">
        <v>538</v>
      </c>
      <c r="B17" s="1105">
        <v>22</v>
      </c>
      <c r="C17" s="1105" t="s">
        <v>393</v>
      </c>
      <c r="D17" s="1105">
        <v>22</v>
      </c>
      <c r="E17" s="1105" t="s">
        <v>393</v>
      </c>
      <c r="F17" s="1105" t="s">
        <v>393</v>
      </c>
      <c r="G17" s="1105" t="s">
        <v>393</v>
      </c>
      <c r="H17" s="1105" t="s">
        <v>393</v>
      </c>
      <c r="I17" s="1105" t="s">
        <v>393</v>
      </c>
      <c r="J17" s="1105" t="s">
        <v>393</v>
      </c>
      <c r="K17" s="1105" t="s">
        <v>393</v>
      </c>
      <c r="L17" s="1105" t="s">
        <v>393</v>
      </c>
      <c r="M17" s="1107" t="s">
        <v>393</v>
      </c>
      <c r="N17" s="305"/>
    </row>
    <row r="18" spans="1:16">
      <c r="A18" s="1104" t="s">
        <v>477</v>
      </c>
      <c r="B18" s="1111">
        <v>2</v>
      </c>
      <c r="C18" s="1105" t="s">
        <v>393</v>
      </c>
      <c r="D18" s="1105">
        <v>2</v>
      </c>
      <c r="E18" s="1111" t="s">
        <v>393</v>
      </c>
      <c r="F18" s="1105" t="s">
        <v>393</v>
      </c>
      <c r="G18" s="1105" t="s">
        <v>393</v>
      </c>
      <c r="H18" s="1111" t="s">
        <v>393</v>
      </c>
      <c r="I18" s="1105" t="s">
        <v>393</v>
      </c>
      <c r="J18" s="1105" t="s">
        <v>393</v>
      </c>
      <c r="K18" s="1105" t="s">
        <v>393</v>
      </c>
      <c r="L18" s="1105" t="s">
        <v>393</v>
      </c>
      <c r="M18" s="1107" t="s">
        <v>393</v>
      </c>
      <c r="N18" s="305"/>
    </row>
    <row r="19" spans="1:16">
      <c r="A19" s="1104" t="s">
        <v>478</v>
      </c>
      <c r="B19" s="1105">
        <v>37</v>
      </c>
      <c r="C19" s="1105" t="s">
        <v>393</v>
      </c>
      <c r="D19" s="1105">
        <v>37</v>
      </c>
      <c r="E19" s="1105">
        <v>37</v>
      </c>
      <c r="F19" s="1105" t="s">
        <v>393</v>
      </c>
      <c r="G19" s="1105" t="s">
        <v>393</v>
      </c>
      <c r="H19" s="1105">
        <v>120</v>
      </c>
      <c r="I19" s="1105" t="s">
        <v>393</v>
      </c>
      <c r="J19" s="1105" t="s">
        <v>393</v>
      </c>
      <c r="K19" s="1105">
        <v>4</v>
      </c>
      <c r="L19" s="1105" t="s">
        <v>393</v>
      </c>
      <c r="M19" s="1107">
        <v>4</v>
      </c>
      <c r="N19" s="305"/>
    </row>
    <row r="20" spans="1:16">
      <c r="A20" s="1104" t="s">
        <v>479</v>
      </c>
      <c r="B20" s="1111">
        <v>3</v>
      </c>
      <c r="C20" s="1105" t="s">
        <v>393</v>
      </c>
      <c r="D20" s="1105">
        <v>3</v>
      </c>
      <c r="E20" s="1111" t="s">
        <v>393</v>
      </c>
      <c r="F20" s="1105" t="s">
        <v>393</v>
      </c>
      <c r="G20" s="1105" t="s">
        <v>393</v>
      </c>
      <c r="H20" s="1106" t="s">
        <v>393</v>
      </c>
      <c r="I20" s="1105" t="s">
        <v>393</v>
      </c>
      <c r="J20" s="1105" t="s">
        <v>393</v>
      </c>
      <c r="K20" s="1105" t="s">
        <v>393</v>
      </c>
      <c r="L20" s="1105" t="s">
        <v>393</v>
      </c>
      <c r="M20" s="1107" t="s">
        <v>393</v>
      </c>
      <c r="N20" s="305"/>
    </row>
    <row r="21" spans="1:16">
      <c r="A21" s="1104" t="s">
        <v>480</v>
      </c>
      <c r="B21" s="1105">
        <v>15</v>
      </c>
      <c r="C21" s="1105" t="s">
        <v>393</v>
      </c>
      <c r="D21" s="1105">
        <v>15</v>
      </c>
      <c r="E21" s="1105" t="s">
        <v>393</v>
      </c>
      <c r="F21" s="1105" t="s">
        <v>393</v>
      </c>
      <c r="G21" s="1105" t="s">
        <v>393</v>
      </c>
      <c r="H21" s="1105" t="s">
        <v>393</v>
      </c>
      <c r="I21" s="1105" t="s">
        <v>393</v>
      </c>
      <c r="J21" s="1105" t="s">
        <v>393</v>
      </c>
      <c r="K21" s="1105" t="s">
        <v>393</v>
      </c>
      <c r="L21" s="1105" t="s">
        <v>393</v>
      </c>
      <c r="M21" s="1107" t="s">
        <v>393</v>
      </c>
    </row>
    <row r="22" spans="1:16">
      <c r="A22" s="1104" t="s">
        <v>482</v>
      </c>
      <c r="B22" s="1111" t="s">
        <v>393</v>
      </c>
      <c r="C22" s="1105">
        <v>118</v>
      </c>
      <c r="D22" s="1105">
        <v>118</v>
      </c>
      <c r="E22" s="1111" t="s">
        <v>393</v>
      </c>
      <c r="F22" s="1105">
        <v>8</v>
      </c>
      <c r="G22" s="1106" t="s">
        <v>393</v>
      </c>
      <c r="H22" s="1111" t="s">
        <v>393</v>
      </c>
      <c r="I22" s="1105">
        <v>400</v>
      </c>
      <c r="J22" s="1106" t="s">
        <v>393</v>
      </c>
      <c r="K22" s="1111">
        <v>3</v>
      </c>
      <c r="L22" s="1106" t="s">
        <v>393</v>
      </c>
      <c r="M22" s="1107">
        <v>3</v>
      </c>
    </row>
    <row r="23" spans="1:16">
      <c r="A23" s="1104" t="s">
        <v>483</v>
      </c>
      <c r="B23" s="1111">
        <v>87</v>
      </c>
      <c r="C23" s="1105">
        <v>18</v>
      </c>
      <c r="D23" s="1105">
        <v>105</v>
      </c>
      <c r="E23" s="1111">
        <v>38</v>
      </c>
      <c r="F23" s="1105">
        <v>18</v>
      </c>
      <c r="G23" s="1106" t="s">
        <v>393</v>
      </c>
      <c r="H23" s="1111">
        <v>1200</v>
      </c>
      <c r="I23" s="1105">
        <v>3000</v>
      </c>
      <c r="J23" s="1106" t="s">
        <v>393</v>
      </c>
      <c r="K23" s="1111">
        <v>100</v>
      </c>
      <c r="L23" s="1106" t="s">
        <v>393</v>
      </c>
      <c r="M23" s="1107">
        <v>100</v>
      </c>
    </row>
    <row r="24" spans="1:16">
      <c r="A24" s="1112" t="s">
        <v>484</v>
      </c>
      <c r="B24" s="1114">
        <v>166</v>
      </c>
      <c r="C24" s="1114">
        <v>136</v>
      </c>
      <c r="D24" s="1114">
        <v>302</v>
      </c>
      <c r="E24" s="1114">
        <v>75</v>
      </c>
      <c r="F24" s="1114">
        <v>26</v>
      </c>
      <c r="G24" s="1113" t="s">
        <v>393</v>
      </c>
      <c r="H24" s="1113">
        <v>667</v>
      </c>
      <c r="I24" s="1114">
        <v>2200</v>
      </c>
      <c r="J24" s="1113" t="s">
        <v>393</v>
      </c>
      <c r="K24" s="1131">
        <v>107</v>
      </c>
      <c r="L24" s="1113" t="s">
        <v>393</v>
      </c>
      <c r="M24" s="1130">
        <v>107</v>
      </c>
      <c r="N24" s="305"/>
    </row>
    <row r="25" spans="1:16">
      <c r="A25" s="1104"/>
      <c r="B25" s="1106"/>
      <c r="C25" s="1106"/>
      <c r="D25" s="1106"/>
      <c r="E25" s="1106"/>
      <c r="F25" s="1106"/>
      <c r="G25" s="1106"/>
      <c r="H25" s="1105"/>
      <c r="I25" s="1105"/>
      <c r="J25" s="1105"/>
      <c r="K25" s="1105"/>
      <c r="L25" s="1105"/>
      <c r="M25" s="1108"/>
      <c r="N25" s="246"/>
      <c r="O25" s="37"/>
      <c r="P25" s="37"/>
    </row>
    <row r="26" spans="1:16">
      <c r="A26" s="1112" t="s">
        <v>485</v>
      </c>
      <c r="B26" s="1114" t="s">
        <v>393</v>
      </c>
      <c r="C26" s="1114">
        <v>1</v>
      </c>
      <c r="D26" s="1114">
        <v>1</v>
      </c>
      <c r="E26" s="1114" t="s">
        <v>393</v>
      </c>
      <c r="F26" s="1114">
        <v>1</v>
      </c>
      <c r="G26" s="1113" t="s">
        <v>393</v>
      </c>
      <c r="H26" s="1113" t="s">
        <v>393</v>
      </c>
      <c r="I26" s="1114">
        <v>700</v>
      </c>
      <c r="J26" s="1113" t="s">
        <v>393</v>
      </c>
      <c r="K26" s="1131">
        <v>1</v>
      </c>
      <c r="L26" s="1113" t="s">
        <v>393</v>
      </c>
      <c r="M26" s="1130">
        <v>1</v>
      </c>
      <c r="N26" s="305"/>
    </row>
    <row r="27" spans="1:16">
      <c r="A27" s="1104"/>
      <c r="B27" s="1105"/>
      <c r="C27" s="1105"/>
      <c r="D27" s="1105"/>
      <c r="E27" s="1105"/>
      <c r="F27" s="1105"/>
      <c r="G27" s="1105"/>
      <c r="H27" s="1105"/>
      <c r="I27" s="1105"/>
      <c r="J27" s="1105"/>
      <c r="K27" s="1105"/>
      <c r="L27" s="1105"/>
      <c r="M27" s="1107"/>
      <c r="N27" s="305"/>
    </row>
    <row r="28" spans="1:16">
      <c r="A28" s="1104" t="s">
        <v>486</v>
      </c>
      <c r="B28" s="1105">
        <v>580</v>
      </c>
      <c r="C28" s="1105">
        <v>406</v>
      </c>
      <c r="D28" s="1105">
        <v>986</v>
      </c>
      <c r="E28" s="1105">
        <v>240</v>
      </c>
      <c r="F28" s="1105">
        <v>230</v>
      </c>
      <c r="G28" s="1105" t="s">
        <v>393</v>
      </c>
      <c r="H28" s="1105">
        <v>475</v>
      </c>
      <c r="I28" s="1105">
        <v>1200</v>
      </c>
      <c r="J28" s="1105" t="s">
        <v>393</v>
      </c>
      <c r="K28" s="1105">
        <v>390</v>
      </c>
      <c r="L28" s="1105" t="s">
        <v>393</v>
      </c>
      <c r="M28" s="1107">
        <v>390</v>
      </c>
      <c r="N28" s="305"/>
    </row>
    <row r="29" spans="1:16">
      <c r="A29" s="1104" t="s">
        <v>487</v>
      </c>
      <c r="B29" s="1105">
        <v>1852</v>
      </c>
      <c r="C29" s="1105">
        <v>326</v>
      </c>
      <c r="D29" s="1105">
        <v>2178</v>
      </c>
      <c r="E29" s="1105">
        <v>1189</v>
      </c>
      <c r="F29" s="1105">
        <v>220</v>
      </c>
      <c r="G29" s="1105" t="s">
        <v>393</v>
      </c>
      <c r="H29" s="1105">
        <v>720</v>
      </c>
      <c r="I29" s="1105">
        <v>1300</v>
      </c>
      <c r="J29" s="1105" t="s">
        <v>393</v>
      </c>
      <c r="K29" s="1105">
        <v>1142</v>
      </c>
      <c r="L29" s="1105" t="s">
        <v>393</v>
      </c>
      <c r="M29" s="1107">
        <v>1142</v>
      </c>
      <c r="N29" s="305"/>
    </row>
    <row r="30" spans="1:16">
      <c r="A30" s="1104" t="s">
        <v>488</v>
      </c>
      <c r="B30" s="1105">
        <v>468</v>
      </c>
      <c r="C30" s="1105">
        <v>19</v>
      </c>
      <c r="D30" s="1105">
        <v>487</v>
      </c>
      <c r="E30" s="1105">
        <v>468</v>
      </c>
      <c r="F30" s="1105">
        <v>19</v>
      </c>
      <c r="G30" s="1105" t="s">
        <v>393</v>
      </c>
      <c r="H30" s="1105">
        <v>560</v>
      </c>
      <c r="I30" s="1105">
        <v>1350</v>
      </c>
      <c r="J30" s="1105" t="s">
        <v>393</v>
      </c>
      <c r="K30" s="1105">
        <v>288</v>
      </c>
      <c r="L30" s="1105" t="s">
        <v>393</v>
      </c>
      <c r="M30" s="1107">
        <v>288</v>
      </c>
      <c r="N30" s="305"/>
    </row>
    <row r="31" spans="1:16">
      <c r="A31" s="1104" t="s">
        <v>489</v>
      </c>
      <c r="B31" s="1111">
        <v>6</v>
      </c>
      <c r="C31" s="1105">
        <v>6</v>
      </c>
      <c r="D31" s="1105">
        <v>12</v>
      </c>
      <c r="E31" s="1111">
        <v>6</v>
      </c>
      <c r="F31" s="1105">
        <v>6</v>
      </c>
      <c r="G31" s="1106" t="s">
        <v>393</v>
      </c>
      <c r="H31" s="1111">
        <v>1000</v>
      </c>
      <c r="I31" s="1105">
        <v>1500</v>
      </c>
      <c r="J31" s="1106" t="s">
        <v>393</v>
      </c>
      <c r="K31" s="1111">
        <v>15</v>
      </c>
      <c r="L31" s="1106" t="s">
        <v>393</v>
      </c>
      <c r="M31" s="1107">
        <v>15</v>
      </c>
    </row>
    <row r="32" spans="1:16">
      <c r="A32" s="1104" t="s">
        <v>490</v>
      </c>
      <c r="B32" s="1111">
        <v>1278</v>
      </c>
      <c r="C32" s="1105">
        <v>325</v>
      </c>
      <c r="D32" s="1105">
        <v>1603</v>
      </c>
      <c r="E32" s="1111">
        <v>1022</v>
      </c>
      <c r="F32" s="1105">
        <v>232</v>
      </c>
      <c r="G32" s="1106" t="s">
        <v>393</v>
      </c>
      <c r="H32" s="1111">
        <v>650</v>
      </c>
      <c r="I32" s="1105">
        <v>1480</v>
      </c>
      <c r="J32" s="1106" t="s">
        <v>393</v>
      </c>
      <c r="K32" s="1111">
        <v>1008</v>
      </c>
      <c r="L32" s="1106" t="s">
        <v>393</v>
      </c>
      <c r="M32" s="1107">
        <v>1008</v>
      </c>
    </row>
    <row r="33" spans="1:14">
      <c r="A33" s="1112" t="s">
        <v>565</v>
      </c>
      <c r="B33" s="1114">
        <v>4184</v>
      </c>
      <c r="C33" s="1114">
        <v>1082</v>
      </c>
      <c r="D33" s="1114">
        <v>5266</v>
      </c>
      <c r="E33" s="1114">
        <v>2925</v>
      </c>
      <c r="F33" s="1114">
        <v>707</v>
      </c>
      <c r="G33" s="1113" t="s">
        <v>393</v>
      </c>
      <c r="H33" s="1113">
        <v>650</v>
      </c>
      <c r="I33" s="1114">
        <v>1330</v>
      </c>
      <c r="J33" s="1113" t="s">
        <v>393</v>
      </c>
      <c r="K33" s="1131">
        <v>2843</v>
      </c>
      <c r="L33" s="1113" t="s">
        <v>393</v>
      </c>
      <c r="M33" s="1130">
        <v>2843</v>
      </c>
      <c r="N33" s="305"/>
    </row>
    <row r="34" spans="1:14">
      <c r="A34" s="1104"/>
      <c r="B34" s="1111"/>
      <c r="C34" s="1105"/>
      <c r="D34" s="1105"/>
      <c r="E34" s="1111"/>
      <c r="F34" s="1105"/>
      <c r="G34" s="1106"/>
      <c r="H34" s="1111"/>
      <c r="I34" s="1105"/>
      <c r="J34" s="1106"/>
      <c r="K34" s="1111"/>
      <c r="L34" s="1106"/>
      <c r="M34" s="1107"/>
    </row>
    <row r="35" spans="1:14">
      <c r="A35" s="1104" t="s">
        <v>493</v>
      </c>
      <c r="B35" s="1106">
        <v>2</v>
      </c>
      <c r="C35" s="1106">
        <v>1</v>
      </c>
      <c r="D35" s="1106">
        <v>3</v>
      </c>
      <c r="E35" s="1106">
        <v>2</v>
      </c>
      <c r="F35" s="1106">
        <v>1</v>
      </c>
      <c r="G35" s="1106" t="s">
        <v>393</v>
      </c>
      <c r="H35" s="1105">
        <v>200</v>
      </c>
      <c r="I35" s="1105">
        <v>800</v>
      </c>
      <c r="J35" s="1105" t="s">
        <v>393</v>
      </c>
      <c r="K35" s="1105">
        <v>1</v>
      </c>
      <c r="L35" s="1105" t="s">
        <v>393</v>
      </c>
      <c r="M35" s="1108">
        <v>1</v>
      </c>
    </row>
    <row r="36" spans="1:14">
      <c r="A36" s="1104" t="s">
        <v>494</v>
      </c>
      <c r="B36" s="1111">
        <v>33</v>
      </c>
      <c r="C36" s="1105" t="s">
        <v>393</v>
      </c>
      <c r="D36" s="1105">
        <v>33</v>
      </c>
      <c r="E36" s="1111">
        <v>6</v>
      </c>
      <c r="F36" s="1105" t="s">
        <v>393</v>
      </c>
      <c r="G36" s="1106" t="s">
        <v>393</v>
      </c>
      <c r="H36" s="1111">
        <v>350</v>
      </c>
      <c r="I36" s="1105" t="s">
        <v>393</v>
      </c>
      <c r="J36" s="1106" t="s">
        <v>393</v>
      </c>
      <c r="K36" s="1111">
        <v>2</v>
      </c>
      <c r="L36" s="1106" t="s">
        <v>393</v>
      </c>
      <c r="M36" s="1107">
        <v>2</v>
      </c>
    </row>
    <row r="37" spans="1:14">
      <c r="A37" s="1112" t="s">
        <v>495</v>
      </c>
      <c r="B37" s="1114">
        <v>35</v>
      </c>
      <c r="C37" s="1114">
        <v>1</v>
      </c>
      <c r="D37" s="1114">
        <v>36</v>
      </c>
      <c r="E37" s="1114">
        <v>8</v>
      </c>
      <c r="F37" s="1114">
        <v>1</v>
      </c>
      <c r="G37" s="1113" t="s">
        <v>393</v>
      </c>
      <c r="H37" s="1113">
        <v>313</v>
      </c>
      <c r="I37" s="1114">
        <v>800</v>
      </c>
      <c r="J37" s="1113" t="s">
        <v>393</v>
      </c>
      <c r="K37" s="1131">
        <v>3</v>
      </c>
      <c r="L37" s="1113" t="s">
        <v>393</v>
      </c>
      <c r="M37" s="1130">
        <v>3</v>
      </c>
      <c r="N37" s="305"/>
    </row>
    <row r="38" spans="1:14">
      <c r="A38" s="1104"/>
      <c r="B38" s="1106"/>
      <c r="C38" s="1105"/>
      <c r="D38" s="1105"/>
      <c r="E38" s="1106"/>
      <c r="F38" s="1105"/>
      <c r="G38" s="1105"/>
      <c r="H38" s="1106"/>
      <c r="I38" s="1105"/>
      <c r="J38" s="1105"/>
      <c r="K38" s="1105"/>
      <c r="L38" s="1105"/>
      <c r="M38" s="1107"/>
    </row>
    <row r="39" spans="1:14">
      <c r="A39" s="1112" t="s">
        <v>496</v>
      </c>
      <c r="B39" s="1114">
        <v>42</v>
      </c>
      <c r="C39" s="1114">
        <v>64</v>
      </c>
      <c r="D39" s="1114">
        <v>106</v>
      </c>
      <c r="E39" s="1114">
        <v>2</v>
      </c>
      <c r="F39" s="1114">
        <v>54</v>
      </c>
      <c r="G39" s="1113" t="s">
        <v>393</v>
      </c>
      <c r="H39" s="1113">
        <v>650</v>
      </c>
      <c r="I39" s="1114">
        <v>1400</v>
      </c>
      <c r="J39" s="1113" t="s">
        <v>393</v>
      </c>
      <c r="K39" s="1131">
        <v>77</v>
      </c>
      <c r="L39" s="1113" t="s">
        <v>393</v>
      </c>
      <c r="M39" s="1130">
        <v>77</v>
      </c>
      <c r="N39" s="305"/>
    </row>
    <row r="40" spans="1:14">
      <c r="A40" s="1104"/>
      <c r="B40" s="1111"/>
      <c r="C40" s="1105"/>
      <c r="D40" s="1105"/>
      <c r="E40" s="1111"/>
      <c r="F40" s="1105"/>
      <c r="G40" s="1106"/>
      <c r="H40" s="1111"/>
      <c r="I40" s="1105"/>
      <c r="J40" s="1106"/>
      <c r="K40" s="1111"/>
      <c r="L40" s="1106"/>
      <c r="M40" s="1107"/>
    </row>
    <row r="41" spans="1:14">
      <c r="A41" s="1104" t="s">
        <v>497</v>
      </c>
      <c r="B41" s="1106" t="s">
        <v>393</v>
      </c>
      <c r="C41" s="1106">
        <v>325</v>
      </c>
      <c r="D41" s="1106">
        <v>325</v>
      </c>
      <c r="E41" s="1106" t="s">
        <v>393</v>
      </c>
      <c r="F41" s="1106">
        <v>64</v>
      </c>
      <c r="G41" s="1106" t="s">
        <v>393</v>
      </c>
      <c r="H41" s="1105" t="s">
        <v>393</v>
      </c>
      <c r="I41" s="1105">
        <v>1320</v>
      </c>
      <c r="J41" s="1105" t="s">
        <v>393</v>
      </c>
      <c r="K41" s="1105">
        <v>84</v>
      </c>
      <c r="L41" s="1105" t="s">
        <v>393</v>
      </c>
      <c r="M41" s="1108">
        <v>84</v>
      </c>
    </row>
    <row r="42" spans="1:14">
      <c r="A42" s="1104" t="s">
        <v>498</v>
      </c>
      <c r="B42" s="1111" t="s">
        <v>393</v>
      </c>
      <c r="C42" s="1105">
        <v>48</v>
      </c>
      <c r="D42" s="1105">
        <v>48</v>
      </c>
      <c r="E42" s="1111" t="s">
        <v>393</v>
      </c>
      <c r="F42" s="1105">
        <v>34</v>
      </c>
      <c r="G42" s="1106" t="s">
        <v>393</v>
      </c>
      <c r="H42" s="1111" t="s">
        <v>393</v>
      </c>
      <c r="I42" s="1105">
        <v>700</v>
      </c>
      <c r="J42" s="1106" t="s">
        <v>393</v>
      </c>
      <c r="K42" s="1111">
        <v>24</v>
      </c>
      <c r="L42" s="1106" t="s">
        <v>393</v>
      </c>
      <c r="M42" s="1107">
        <v>24</v>
      </c>
    </row>
    <row r="43" spans="1:14">
      <c r="A43" s="1112" t="s">
        <v>499</v>
      </c>
      <c r="B43" s="1114" t="s">
        <v>393</v>
      </c>
      <c r="C43" s="1114">
        <v>373</v>
      </c>
      <c r="D43" s="1114">
        <v>373</v>
      </c>
      <c r="E43" s="1114" t="s">
        <v>393</v>
      </c>
      <c r="F43" s="1114">
        <v>98</v>
      </c>
      <c r="G43" s="1113" t="s">
        <v>393</v>
      </c>
      <c r="H43" s="1113" t="s">
        <v>393</v>
      </c>
      <c r="I43" s="1114">
        <v>1105</v>
      </c>
      <c r="J43" s="1113" t="s">
        <v>393</v>
      </c>
      <c r="K43" s="1131">
        <v>108</v>
      </c>
      <c r="L43" s="1113" t="s">
        <v>393</v>
      </c>
      <c r="M43" s="1130">
        <v>108</v>
      </c>
      <c r="N43" s="305"/>
    </row>
    <row r="44" spans="1:14">
      <c r="A44" s="1104"/>
      <c r="B44" s="1105"/>
      <c r="C44" s="1105"/>
      <c r="D44" s="1105"/>
      <c r="E44" s="1105"/>
      <c r="F44" s="1105"/>
      <c r="G44" s="1105"/>
      <c r="H44" s="1105"/>
      <c r="I44" s="1105"/>
      <c r="J44" s="1105"/>
      <c r="K44" s="1105"/>
      <c r="L44" s="1105"/>
      <c r="M44" s="1107"/>
    </row>
    <row r="45" spans="1:14">
      <c r="A45" s="1104" t="s">
        <v>500</v>
      </c>
      <c r="B45" s="1111">
        <v>9</v>
      </c>
      <c r="C45" s="1105">
        <v>6</v>
      </c>
      <c r="D45" s="1105">
        <v>15</v>
      </c>
      <c r="E45" s="1111">
        <v>9</v>
      </c>
      <c r="F45" s="1105" t="s">
        <v>393</v>
      </c>
      <c r="G45" s="1105" t="s">
        <v>393</v>
      </c>
      <c r="H45" s="1111">
        <v>778</v>
      </c>
      <c r="I45" s="1105" t="s">
        <v>393</v>
      </c>
      <c r="J45" s="1106" t="s">
        <v>393</v>
      </c>
      <c r="K45" s="1111">
        <v>7</v>
      </c>
      <c r="L45" s="1106" t="s">
        <v>393</v>
      </c>
      <c r="M45" s="1107">
        <v>7</v>
      </c>
    </row>
    <row r="46" spans="1:14">
      <c r="A46" s="1104" t="s">
        <v>501</v>
      </c>
      <c r="B46" s="1105">
        <v>25</v>
      </c>
      <c r="C46" s="1105">
        <v>1</v>
      </c>
      <c r="D46" s="1105">
        <v>26</v>
      </c>
      <c r="E46" s="1105">
        <v>16</v>
      </c>
      <c r="F46" s="1105" t="s">
        <v>393</v>
      </c>
      <c r="G46" s="1105" t="s">
        <v>393</v>
      </c>
      <c r="H46" s="1105">
        <v>8000</v>
      </c>
      <c r="I46" s="1105" t="s">
        <v>393</v>
      </c>
      <c r="J46" s="1105" t="s">
        <v>393</v>
      </c>
      <c r="K46" s="1105">
        <v>128</v>
      </c>
      <c r="L46" s="1105" t="s">
        <v>393</v>
      </c>
      <c r="M46" s="1107">
        <v>128</v>
      </c>
    </row>
    <row r="47" spans="1:14">
      <c r="A47" s="1104" t="s">
        <v>502</v>
      </c>
      <c r="B47" s="1105">
        <v>189</v>
      </c>
      <c r="C47" s="1105">
        <v>57</v>
      </c>
      <c r="D47" s="1105">
        <v>246</v>
      </c>
      <c r="E47" s="1105" t="s">
        <v>393</v>
      </c>
      <c r="F47" s="1105" t="s">
        <v>393</v>
      </c>
      <c r="G47" s="1105" t="s">
        <v>393</v>
      </c>
      <c r="H47" s="1105" t="s">
        <v>393</v>
      </c>
      <c r="I47" s="1105" t="s">
        <v>393</v>
      </c>
      <c r="J47" s="1105" t="s">
        <v>393</v>
      </c>
      <c r="K47" s="1105" t="s">
        <v>393</v>
      </c>
      <c r="L47" s="1105" t="s">
        <v>393</v>
      </c>
      <c r="M47" s="1107" t="s">
        <v>393</v>
      </c>
    </row>
    <row r="48" spans="1:14">
      <c r="A48" s="1104" t="s">
        <v>503</v>
      </c>
      <c r="B48" s="1111">
        <v>176</v>
      </c>
      <c r="C48" s="1105">
        <v>129</v>
      </c>
      <c r="D48" s="1105">
        <v>305</v>
      </c>
      <c r="E48" s="1111">
        <v>125</v>
      </c>
      <c r="F48" s="1105">
        <v>68</v>
      </c>
      <c r="G48" s="1106" t="s">
        <v>393</v>
      </c>
      <c r="H48" s="1111">
        <v>997</v>
      </c>
      <c r="I48" s="1105">
        <v>1274</v>
      </c>
      <c r="J48" s="1106" t="s">
        <v>393</v>
      </c>
      <c r="K48" s="1111">
        <v>211</v>
      </c>
      <c r="L48" s="1106" t="s">
        <v>393</v>
      </c>
      <c r="M48" s="1107">
        <v>211</v>
      </c>
    </row>
    <row r="49" spans="1:14">
      <c r="A49" s="1104" t="s">
        <v>504</v>
      </c>
      <c r="B49" s="1111">
        <v>8</v>
      </c>
      <c r="C49" s="1105" t="s">
        <v>393</v>
      </c>
      <c r="D49" s="1105">
        <v>8</v>
      </c>
      <c r="E49" s="1111" t="s">
        <v>393</v>
      </c>
      <c r="F49" s="1105" t="s">
        <v>393</v>
      </c>
      <c r="G49" s="1106" t="s">
        <v>393</v>
      </c>
      <c r="H49" s="1111" t="s">
        <v>393</v>
      </c>
      <c r="I49" s="1105" t="s">
        <v>393</v>
      </c>
      <c r="J49" s="1106" t="s">
        <v>393</v>
      </c>
      <c r="K49" s="1111" t="s">
        <v>393</v>
      </c>
      <c r="L49" s="1106" t="s">
        <v>393</v>
      </c>
      <c r="M49" s="1107" t="s">
        <v>393</v>
      </c>
    </row>
    <row r="50" spans="1:14">
      <c r="A50" s="1104" t="s">
        <v>505</v>
      </c>
      <c r="B50" s="1111">
        <v>85</v>
      </c>
      <c r="C50" s="1105">
        <v>86</v>
      </c>
      <c r="D50" s="1105">
        <v>171</v>
      </c>
      <c r="E50" s="1111">
        <v>38</v>
      </c>
      <c r="F50" s="1105">
        <v>79</v>
      </c>
      <c r="G50" s="1106" t="s">
        <v>393</v>
      </c>
      <c r="H50" s="1111">
        <v>1000</v>
      </c>
      <c r="I50" s="1105">
        <v>2000</v>
      </c>
      <c r="J50" s="1106" t="s">
        <v>393</v>
      </c>
      <c r="K50" s="1111">
        <v>196</v>
      </c>
      <c r="L50" s="1106" t="s">
        <v>393</v>
      </c>
      <c r="M50" s="1107">
        <v>196</v>
      </c>
    </row>
    <row r="51" spans="1:14">
      <c r="A51" s="1104" t="s">
        <v>506</v>
      </c>
      <c r="B51" s="1106">
        <v>105</v>
      </c>
      <c r="C51" s="1106">
        <v>4</v>
      </c>
      <c r="D51" s="1106">
        <v>109</v>
      </c>
      <c r="E51" s="1106">
        <v>58</v>
      </c>
      <c r="F51" s="1106">
        <v>4</v>
      </c>
      <c r="G51" s="1106" t="s">
        <v>393</v>
      </c>
      <c r="H51" s="1105">
        <v>640</v>
      </c>
      <c r="I51" s="1105">
        <v>1200</v>
      </c>
      <c r="J51" s="1105" t="s">
        <v>393</v>
      </c>
      <c r="K51" s="1105">
        <v>42</v>
      </c>
      <c r="L51" s="1105" t="s">
        <v>393</v>
      </c>
      <c r="M51" s="1108">
        <v>42</v>
      </c>
    </row>
    <row r="52" spans="1:14">
      <c r="A52" s="1104" t="s">
        <v>507</v>
      </c>
      <c r="B52" s="1111">
        <v>45</v>
      </c>
      <c r="C52" s="1105">
        <v>13</v>
      </c>
      <c r="D52" s="1105">
        <v>58</v>
      </c>
      <c r="E52" s="1111">
        <v>16</v>
      </c>
      <c r="F52" s="1105">
        <v>3</v>
      </c>
      <c r="G52" s="1106" t="s">
        <v>393</v>
      </c>
      <c r="H52" s="1111">
        <v>125</v>
      </c>
      <c r="I52" s="1105">
        <v>450</v>
      </c>
      <c r="J52" s="1106" t="s">
        <v>393</v>
      </c>
      <c r="K52" s="1111">
        <v>3</v>
      </c>
      <c r="L52" s="1106" t="s">
        <v>393</v>
      </c>
      <c r="M52" s="1107">
        <v>3</v>
      </c>
    </row>
    <row r="53" spans="1:14">
      <c r="A53" s="1112" t="s">
        <v>508</v>
      </c>
      <c r="B53" s="1114">
        <v>642</v>
      </c>
      <c r="C53" s="1114">
        <v>296</v>
      </c>
      <c r="D53" s="1114">
        <v>938</v>
      </c>
      <c r="E53" s="1114">
        <v>262</v>
      </c>
      <c r="F53" s="1114">
        <v>154</v>
      </c>
      <c r="G53" s="1113" t="s">
        <v>393</v>
      </c>
      <c r="H53" s="1113">
        <v>1285</v>
      </c>
      <c r="I53" s="1114">
        <v>1628</v>
      </c>
      <c r="J53" s="1113" t="s">
        <v>393</v>
      </c>
      <c r="K53" s="1131">
        <v>587</v>
      </c>
      <c r="L53" s="1113" t="s">
        <v>393</v>
      </c>
      <c r="M53" s="1130">
        <v>587</v>
      </c>
      <c r="N53" s="305"/>
    </row>
    <row r="54" spans="1:14">
      <c r="A54" s="1282"/>
      <c r="B54" s="1277"/>
      <c r="C54" s="1277"/>
      <c r="D54" s="1277"/>
      <c r="E54" s="1277"/>
      <c r="F54" s="1277"/>
      <c r="G54" s="1277"/>
      <c r="H54" s="1277"/>
      <c r="I54" s="1277"/>
      <c r="J54" s="1277"/>
      <c r="K54" s="1277"/>
      <c r="L54" s="1277"/>
    </row>
    <row r="55" spans="1:14" ht="13.5" thickBot="1">
      <c r="A55" s="1116" t="s">
        <v>512</v>
      </c>
      <c r="B55" s="915">
        <v>5286</v>
      </c>
      <c r="C55" s="915">
        <v>2048</v>
      </c>
      <c r="D55" s="915">
        <v>7334</v>
      </c>
      <c r="E55" s="915">
        <v>3486</v>
      </c>
      <c r="F55" s="915">
        <v>1131</v>
      </c>
      <c r="G55" s="915" t="s">
        <v>393</v>
      </c>
      <c r="H55" s="915">
        <v>703</v>
      </c>
      <c r="I55" s="915">
        <v>1415</v>
      </c>
      <c r="J55" s="915" t="s">
        <v>393</v>
      </c>
      <c r="K55" s="915">
        <v>4052</v>
      </c>
      <c r="L55" s="915" t="s">
        <v>393</v>
      </c>
      <c r="M55" s="916">
        <v>4052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42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>
  <sheetPr codeName="Hoja305">
    <pageSetUpPr fitToPage="1"/>
  </sheetPr>
  <dimension ref="A1:AB24"/>
  <sheetViews>
    <sheetView zoomScaleNormal="100" zoomScaleSheetLayoutView="75" workbookViewId="0">
      <selection activeCell="E18" sqref="E18"/>
    </sheetView>
  </sheetViews>
  <sheetFormatPr baseColWidth="10" defaultRowHeight="12.75"/>
  <cols>
    <col min="1" max="1" width="52.7109375" style="240" customWidth="1"/>
    <col min="2" max="8" width="17" style="240" customWidth="1"/>
    <col min="9" max="10" width="11.42578125" style="240"/>
    <col min="11" max="11" width="30.7109375" style="240" customWidth="1"/>
    <col min="12" max="17" width="13.140625" style="240" customWidth="1"/>
    <col min="18" max="19" width="11.42578125" style="240"/>
    <col min="20" max="20" width="27.5703125" style="240" customWidth="1"/>
    <col min="21" max="23" width="11.42578125" style="240"/>
    <col min="24" max="24" width="8.7109375" style="240" customWidth="1"/>
    <col min="25" max="25" width="27.5703125" style="240" customWidth="1"/>
    <col min="26" max="16384" width="11.42578125" style="240"/>
  </cols>
  <sheetData>
    <row r="1" spans="1:2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</row>
    <row r="2" spans="1:28">
      <c r="A2" s="624"/>
    </row>
    <row r="3" spans="1:28" ht="23.25" customHeight="1">
      <c r="A3" s="1556" t="s">
        <v>1502</v>
      </c>
      <c r="B3" s="1556"/>
      <c r="C3" s="1556"/>
      <c r="D3" s="1556"/>
      <c r="E3" s="1556"/>
      <c r="F3" s="1556"/>
      <c r="G3" s="1556"/>
      <c r="H3" s="1556"/>
    </row>
    <row r="4" spans="1:28" ht="13.5" customHeight="1" thickBot="1">
      <c r="A4" s="30"/>
      <c r="B4" s="30"/>
      <c r="C4" s="30"/>
      <c r="D4" s="30"/>
      <c r="E4" s="30"/>
      <c r="F4" s="30"/>
      <c r="G4" s="30"/>
      <c r="H4" s="30"/>
      <c r="J4" s="37"/>
      <c r="AB4" s="37"/>
    </row>
    <row r="5" spans="1:28" ht="36" customHeight="1">
      <c r="A5" s="738"/>
      <c r="B5" s="1531" t="s">
        <v>1088</v>
      </c>
      <c r="C5" s="1532"/>
      <c r="D5" s="1532"/>
      <c r="E5" s="1532"/>
      <c r="F5" s="1533"/>
      <c r="G5" s="123" t="s">
        <v>1090</v>
      </c>
      <c r="H5" s="213" t="s">
        <v>1091</v>
      </c>
      <c r="J5" s="37"/>
      <c r="AB5" s="37"/>
    </row>
    <row r="6" spans="1:28" ht="37.5" customHeight="1">
      <c r="A6" s="729" t="s">
        <v>15</v>
      </c>
      <c r="B6" s="740"/>
      <c r="C6" s="731" t="s">
        <v>389</v>
      </c>
      <c r="D6" s="741"/>
      <c r="E6" s="1546" t="s">
        <v>1095</v>
      </c>
      <c r="F6" s="1551"/>
      <c r="G6" s="263" t="s">
        <v>16</v>
      </c>
      <c r="H6" s="272" t="s">
        <v>17</v>
      </c>
      <c r="J6" s="37"/>
      <c r="AB6" s="37"/>
    </row>
    <row r="7" spans="1:28" ht="26.25" customHeight="1" thickBot="1">
      <c r="A7" s="742"/>
      <c r="B7" s="262" t="s">
        <v>387</v>
      </c>
      <c r="C7" s="262" t="s">
        <v>388</v>
      </c>
      <c r="D7" s="262" t="s">
        <v>389</v>
      </c>
      <c r="E7" s="262" t="s">
        <v>387</v>
      </c>
      <c r="F7" s="262" t="s">
        <v>388</v>
      </c>
      <c r="G7" s="749" t="s">
        <v>18</v>
      </c>
      <c r="H7" s="751" t="s">
        <v>1093</v>
      </c>
      <c r="J7" s="37"/>
      <c r="AB7" s="37"/>
    </row>
    <row r="8" spans="1:28" ht="27" customHeight="1">
      <c r="A8" s="65" t="s">
        <v>19</v>
      </c>
      <c r="B8" s="625"/>
      <c r="C8" s="625"/>
      <c r="D8" s="626"/>
      <c r="E8" s="625"/>
      <c r="F8" s="625"/>
      <c r="G8" s="625"/>
      <c r="H8" s="627"/>
      <c r="J8" s="37"/>
      <c r="AB8" s="37"/>
    </row>
    <row r="9" spans="1:28">
      <c r="A9" s="66" t="s">
        <v>20</v>
      </c>
      <c r="B9" s="12">
        <v>1473</v>
      </c>
      <c r="C9" s="12">
        <v>12877</v>
      </c>
      <c r="D9" s="12">
        <v>14350</v>
      </c>
      <c r="E9" s="12">
        <v>1318</v>
      </c>
      <c r="F9" s="12">
        <v>12088</v>
      </c>
      <c r="G9" s="12">
        <v>124</v>
      </c>
      <c r="H9" s="13">
        <v>133</v>
      </c>
      <c r="I9" s="305"/>
      <c r="J9" s="37"/>
      <c r="AB9" s="37"/>
    </row>
    <row r="10" spans="1:28">
      <c r="A10" s="66" t="s">
        <v>21</v>
      </c>
      <c r="B10" s="48">
        <v>53</v>
      </c>
      <c r="C10" s="48" t="s">
        <v>393</v>
      </c>
      <c r="D10" s="48">
        <v>53</v>
      </c>
      <c r="E10" s="48">
        <v>50</v>
      </c>
      <c r="F10" s="48" t="s">
        <v>393</v>
      </c>
      <c r="G10" s="12" t="s">
        <v>393</v>
      </c>
      <c r="H10" s="49" t="s">
        <v>393</v>
      </c>
      <c r="J10" s="37"/>
      <c r="AB10" s="37"/>
    </row>
    <row r="11" spans="1:28">
      <c r="A11" s="68" t="s">
        <v>22</v>
      </c>
      <c r="B11" s="79">
        <v>1526</v>
      </c>
      <c r="C11" s="79">
        <v>12877</v>
      </c>
      <c r="D11" s="79">
        <v>14403</v>
      </c>
      <c r="E11" s="79">
        <v>1368</v>
      </c>
      <c r="F11" s="79">
        <v>12088</v>
      </c>
      <c r="G11" s="79">
        <v>124</v>
      </c>
      <c r="H11" s="80">
        <v>133</v>
      </c>
      <c r="I11" s="305"/>
      <c r="J11" s="37"/>
      <c r="AB11" s="37"/>
    </row>
    <row r="12" spans="1:28">
      <c r="A12" s="66"/>
      <c r="B12" s="12"/>
      <c r="C12" s="12"/>
      <c r="D12" s="48"/>
      <c r="E12" s="12"/>
      <c r="F12" s="12"/>
      <c r="G12" s="12"/>
      <c r="H12" s="13"/>
      <c r="J12" s="37"/>
      <c r="AB12" s="37"/>
    </row>
    <row r="13" spans="1:28">
      <c r="A13" s="68" t="s">
        <v>23</v>
      </c>
      <c r="B13" s="12"/>
      <c r="C13" s="12"/>
      <c r="D13" s="12"/>
      <c r="E13" s="12"/>
      <c r="F13" s="12"/>
      <c r="G13" s="12"/>
      <c r="H13" s="13"/>
      <c r="J13" s="37"/>
      <c r="AB13" s="37"/>
    </row>
    <row r="14" spans="1:28">
      <c r="A14" s="66" t="s">
        <v>20</v>
      </c>
      <c r="B14" s="48">
        <v>702946</v>
      </c>
      <c r="C14" s="48">
        <v>208998</v>
      </c>
      <c r="D14" s="48">
        <v>911944</v>
      </c>
      <c r="E14" s="48">
        <v>665050</v>
      </c>
      <c r="F14" s="48">
        <v>190159</v>
      </c>
      <c r="G14" s="12">
        <v>14783</v>
      </c>
      <c r="H14" s="49">
        <v>10295</v>
      </c>
      <c r="J14" s="37"/>
      <c r="AB14" s="37"/>
    </row>
    <row r="15" spans="1:28">
      <c r="A15" s="66" t="s">
        <v>21</v>
      </c>
      <c r="B15" s="12">
        <v>18862</v>
      </c>
      <c r="C15" s="12">
        <v>116</v>
      </c>
      <c r="D15" s="12">
        <v>18978</v>
      </c>
      <c r="E15" s="12">
        <v>17906</v>
      </c>
      <c r="F15" s="12">
        <v>98</v>
      </c>
      <c r="G15" s="12">
        <v>102</v>
      </c>
      <c r="H15" s="13">
        <v>1</v>
      </c>
      <c r="J15" s="37"/>
    </row>
    <row r="16" spans="1:28">
      <c r="A16" s="68" t="s">
        <v>22</v>
      </c>
      <c r="B16" s="79">
        <v>721808</v>
      </c>
      <c r="C16" s="79">
        <v>209114</v>
      </c>
      <c r="D16" s="73">
        <v>930922</v>
      </c>
      <c r="E16" s="79">
        <v>682956</v>
      </c>
      <c r="F16" s="79">
        <v>190257</v>
      </c>
      <c r="G16" s="79">
        <v>14885</v>
      </c>
      <c r="H16" s="80">
        <v>10296</v>
      </c>
      <c r="J16" s="37"/>
    </row>
    <row r="17" spans="1:10">
      <c r="A17" s="66"/>
      <c r="B17" s="12"/>
      <c r="C17" s="12"/>
      <c r="D17" s="12"/>
      <c r="E17" s="12"/>
      <c r="F17" s="12"/>
      <c r="G17" s="12"/>
      <c r="H17" s="13"/>
      <c r="J17" s="37"/>
    </row>
    <row r="18" spans="1:10">
      <c r="A18" s="68" t="s">
        <v>24</v>
      </c>
      <c r="B18" s="73">
        <v>1689</v>
      </c>
      <c r="C18" s="73" t="s">
        <v>393</v>
      </c>
      <c r="D18" s="73">
        <v>1689</v>
      </c>
      <c r="E18" s="73">
        <v>1689</v>
      </c>
      <c r="F18" s="73" t="s">
        <v>393</v>
      </c>
      <c r="G18" s="79" t="s">
        <v>393</v>
      </c>
      <c r="H18" s="74" t="s">
        <v>393</v>
      </c>
      <c r="J18" s="37"/>
    </row>
    <row r="19" spans="1:10">
      <c r="A19" s="68"/>
      <c r="B19" s="79"/>
      <c r="C19" s="79"/>
      <c r="D19" s="79"/>
      <c r="E19" s="79"/>
      <c r="F19" s="79"/>
      <c r="G19" s="79"/>
      <c r="H19" s="80"/>
      <c r="J19" s="37"/>
    </row>
    <row r="20" spans="1:10">
      <c r="A20" s="68" t="s">
        <v>25</v>
      </c>
      <c r="B20" s="79">
        <v>51</v>
      </c>
      <c r="C20" s="79">
        <v>553</v>
      </c>
      <c r="D20" s="73">
        <v>604</v>
      </c>
      <c r="E20" s="79" t="s">
        <v>393</v>
      </c>
      <c r="F20" s="79" t="s">
        <v>393</v>
      </c>
      <c r="G20" s="79" t="s">
        <v>393</v>
      </c>
      <c r="H20" s="80" t="s">
        <v>393</v>
      </c>
      <c r="J20" s="37"/>
    </row>
    <row r="21" spans="1:10">
      <c r="A21" s="68"/>
      <c r="B21" s="79"/>
      <c r="C21" s="79"/>
      <c r="D21" s="79"/>
      <c r="E21" s="79"/>
      <c r="F21" s="79"/>
      <c r="G21" s="79"/>
      <c r="H21" s="80"/>
    </row>
    <row r="22" spans="1:10" ht="13.5" thickBot="1">
      <c r="A22" s="69" t="s">
        <v>26</v>
      </c>
      <c r="B22" s="55">
        <v>725074</v>
      </c>
      <c r="C22" s="55">
        <v>222544</v>
      </c>
      <c r="D22" s="55">
        <v>947618</v>
      </c>
      <c r="E22" s="55">
        <v>686013</v>
      </c>
      <c r="F22" s="55">
        <v>202345</v>
      </c>
      <c r="G22" s="205">
        <v>15009</v>
      </c>
      <c r="H22" s="56">
        <v>10429</v>
      </c>
    </row>
    <row r="23" spans="1:10">
      <c r="A23" s="37" t="s">
        <v>27</v>
      </c>
      <c r="B23" s="37"/>
      <c r="C23" s="210"/>
      <c r="D23" s="628"/>
      <c r="E23" s="37"/>
    </row>
    <row r="24" spans="1:10">
      <c r="A24" s="240" t="s">
        <v>28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>
  <sheetPr codeName="Hoja306">
    <pageSetUpPr fitToPage="1"/>
  </sheetPr>
  <dimension ref="A1:I22"/>
  <sheetViews>
    <sheetView zoomScaleNormal="100" zoomScaleSheetLayoutView="75" workbookViewId="0">
      <selection activeCell="H22" sqref="H22"/>
    </sheetView>
  </sheetViews>
  <sheetFormatPr baseColWidth="10" defaultRowHeight="12.75"/>
  <cols>
    <col min="1" max="1" width="51.5703125" style="240" customWidth="1"/>
    <col min="2" max="7" width="17.28515625" style="240" customWidth="1"/>
    <col min="8" max="8" width="12.7109375" style="240" bestFit="1" customWidth="1"/>
    <col min="9" max="10" width="11.42578125" style="240"/>
    <col min="11" max="11" width="30.7109375" style="240" customWidth="1"/>
    <col min="12" max="17" width="13.140625" style="240" customWidth="1"/>
    <col min="18" max="19" width="11.42578125" style="240"/>
    <col min="20" max="20" width="27.5703125" style="240" customWidth="1"/>
    <col min="21" max="23" width="11.42578125" style="240"/>
    <col min="24" max="24" width="8.7109375" style="240" customWidth="1"/>
    <col min="25" max="25" width="27.5703125" style="240" customWidth="1"/>
    <col min="26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</row>
    <row r="2" spans="1:9">
      <c r="A2" s="624"/>
    </row>
    <row r="3" spans="1:9" ht="24.75" customHeight="1">
      <c r="A3" s="1556" t="s">
        <v>1503</v>
      </c>
      <c r="B3" s="1556"/>
      <c r="C3" s="1556"/>
      <c r="D3" s="1556"/>
      <c r="E3" s="1556"/>
      <c r="F3" s="1556"/>
      <c r="G3" s="1556"/>
    </row>
    <row r="4" spans="1:9" ht="13.5" thickBot="1">
      <c r="A4" s="243"/>
      <c r="B4" s="243"/>
      <c r="C4" s="243"/>
      <c r="D4" s="243"/>
      <c r="E4" s="243"/>
      <c r="F4" s="243"/>
      <c r="G4" s="243"/>
      <c r="H4" s="37"/>
      <c r="I4" s="37"/>
    </row>
    <row r="5" spans="1:9" ht="32.25" customHeight="1">
      <c r="A5" s="996"/>
      <c r="B5" s="1741" t="s">
        <v>29</v>
      </c>
      <c r="C5" s="1783"/>
      <c r="D5" s="1786" t="s">
        <v>381</v>
      </c>
      <c r="E5" s="1784" t="s">
        <v>717</v>
      </c>
      <c r="F5" s="1785"/>
      <c r="G5" s="1785"/>
      <c r="H5" s="37"/>
      <c r="I5" s="37"/>
    </row>
    <row r="6" spans="1:9" ht="28.5" customHeight="1">
      <c r="A6" s="998" t="s">
        <v>15</v>
      </c>
      <c r="B6" s="1743" t="s">
        <v>30</v>
      </c>
      <c r="C6" s="1744"/>
      <c r="D6" s="1721"/>
      <c r="E6" s="993" t="s">
        <v>31</v>
      </c>
      <c r="F6" s="993" t="s">
        <v>803</v>
      </c>
      <c r="G6" s="999" t="s">
        <v>803</v>
      </c>
      <c r="H6" s="37"/>
      <c r="I6" s="37"/>
    </row>
    <row r="7" spans="1:9" ht="32.25" customHeight="1" thickBot="1">
      <c r="A7" s="1000"/>
      <c r="B7" s="1001" t="s">
        <v>387</v>
      </c>
      <c r="C7" s="1001" t="s">
        <v>388</v>
      </c>
      <c r="D7" s="1765"/>
      <c r="E7" s="1002" t="s">
        <v>954</v>
      </c>
      <c r="F7" s="1002" t="s">
        <v>32</v>
      </c>
      <c r="G7" s="1003" t="s">
        <v>33</v>
      </c>
      <c r="H7" s="37"/>
      <c r="I7" s="37"/>
    </row>
    <row r="8" spans="1:9" ht="22.5" customHeight="1">
      <c r="A8" s="44" t="s">
        <v>19</v>
      </c>
      <c r="B8" s="303"/>
      <c r="C8" s="303"/>
      <c r="D8" s="303"/>
      <c r="E8" s="303"/>
      <c r="F8" s="303"/>
      <c r="G8" s="629"/>
      <c r="H8" s="37"/>
      <c r="I8" s="37"/>
    </row>
    <row r="9" spans="1:9">
      <c r="A9" s="37" t="s">
        <v>20</v>
      </c>
      <c r="B9" s="48">
        <v>3319.1034294385436</v>
      </c>
      <c r="C9" s="48">
        <v>19626.995863666445</v>
      </c>
      <c r="D9" s="48">
        <v>241641</v>
      </c>
      <c r="E9" s="48">
        <v>231397</v>
      </c>
      <c r="F9" s="48">
        <v>1</v>
      </c>
      <c r="G9" s="49">
        <v>10243</v>
      </c>
      <c r="H9" s="37"/>
      <c r="I9" s="37"/>
    </row>
    <row r="10" spans="1:9">
      <c r="A10" s="37" t="s">
        <v>21</v>
      </c>
      <c r="B10" s="48">
        <v>3713.72</v>
      </c>
      <c r="C10" s="48" t="s">
        <v>393</v>
      </c>
      <c r="D10" s="48">
        <v>186</v>
      </c>
      <c r="E10" s="48">
        <v>184</v>
      </c>
      <c r="F10" s="85" t="s">
        <v>393</v>
      </c>
      <c r="G10" s="128">
        <v>2</v>
      </c>
      <c r="H10" s="37"/>
      <c r="I10" s="37"/>
    </row>
    <row r="11" spans="1:9">
      <c r="A11" s="47" t="s">
        <v>22</v>
      </c>
      <c r="B11" s="73">
        <v>3333.5068128654971</v>
      </c>
      <c r="C11" s="73">
        <v>19626.995863666445</v>
      </c>
      <c r="D11" s="73">
        <v>241827</v>
      </c>
      <c r="E11" s="73">
        <v>231581</v>
      </c>
      <c r="F11" s="73">
        <v>1</v>
      </c>
      <c r="G11" s="74">
        <v>10245</v>
      </c>
      <c r="H11" s="37"/>
      <c r="I11" s="37"/>
    </row>
    <row r="12" spans="1:9">
      <c r="A12" s="37"/>
      <c r="B12" s="48"/>
      <c r="C12" s="48"/>
      <c r="D12" s="48"/>
      <c r="E12" s="48"/>
      <c r="F12" s="48"/>
      <c r="G12" s="49"/>
      <c r="H12" s="37"/>
      <c r="I12" s="37"/>
    </row>
    <row r="13" spans="1:9">
      <c r="A13" s="47" t="s">
        <v>23</v>
      </c>
      <c r="B13" s="48"/>
      <c r="C13" s="48"/>
      <c r="D13" s="48"/>
      <c r="E13" s="48"/>
      <c r="F13" s="48"/>
      <c r="G13" s="49"/>
      <c r="H13" s="37"/>
      <c r="I13" s="37"/>
    </row>
    <row r="14" spans="1:9">
      <c r="A14" s="37" t="s">
        <v>20</v>
      </c>
      <c r="B14" s="48">
        <v>5358.28388091121</v>
      </c>
      <c r="C14" s="48">
        <v>12338.622463307021</v>
      </c>
      <c r="D14" s="48">
        <v>5909805.9500000002</v>
      </c>
      <c r="E14" s="48">
        <v>112</v>
      </c>
      <c r="F14" s="85" t="s">
        <v>393</v>
      </c>
      <c r="G14" s="49">
        <v>5909693.9500000002</v>
      </c>
      <c r="H14" s="37"/>
      <c r="I14" s="37"/>
    </row>
    <row r="15" spans="1:9">
      <c r="A15" s="37" t="s">
        <v>21</v>
      </c>
      <c r="B15" s="48">
        <v>3806.1177817491343</v>
      </c>
      <c r="C15" s="48">
        <v>5889.4591836734689</v>
      </c>
      <c r="D15" s="48">
        <v>68729</v>
      </c>
      <c r="E15" s="48" t="s">
        <v>393</v>
      </c>
      <c r="F15" s="85" t="s">
        <v>393</v>
      </c>
      <c r="G15" s="49">
        <v>68729</v>
      </c>
      <c r="H15" s="37"/>
      <c r="I15" s="37"/>
    </row>
    <row r="16" spans="1:9">
      <c r="A16" s="47" t="s">
        <v>22</v>
      </c>
      <c r="B16" s="73">
        <v>5317.5763694879315</v>
      </c>
      <c r="C16" s="73">
        <v>12335.35873581524</v>
      </c>
      <c r="D16" s="73">
        <v>5978534.9500000002</v>
      </c>
      <c r="E16" s="73">
        <v>112</v>
      </c>
      <c r="F16" s="73" t="s">
        <v>393</v>
      </c>
      <c r="G16" s="74">
        <v>5978422.9500000002</v>
      </c>
      <c r="H16" s="37"/>
      <c r="I16" s="37"/>
    </row>
    <row r="17" spans="1:9">
      <c r="A17" s="37"/>
      <c r="B17" s="48"/>
      <c r="C17" s="48"/>
      <c r="D17" s="48"/>
      <c r="E17" s="48"/>
      <c r="F17" s="48"/>
      <c r="G17" s="49"/>
      <c r="H17" s="37"/>
      <c r="I17" s="37"/>
    </row>
    <row r="18" spans="1:9">
      <c r="A18" s="47" t="s">
        <v>24</v>
      </c>
      <c r="B18" s="48">
        <v>828</v>
      </c>
      <c r="C18" s="85" t="s">
        <v>393</v>
      </c>
      <c r="D18" s="48">
        <v>1398</v>
      </c>
      <c r="E18" s="85" t="s">
        <v>393</v>
      </c>
      <c r="F18" s="85">
        <v>1398</v>
      </c>
      <c r="G18" s="13" t="s">
        <v>393</v>
      </c>
      <c r="H18" s="37"/>
      <c r="I18" s="37"/>
    </row>
    <row r="19" spans="1:9">
      <c r="A19" s="37"/>
      <c r="B19" s="48"/>
      <c r="C19" s="48"/>
      <c r="D19" s="48"/>
      <c r="E19" s="48"/>
      <c r="F19" s="48"/>
      <c r="G19" s="49"/>
      <c r="H19" s="37"/>
      <c r="I19" s="37"/>
    </row>
    <row r="20" spans="1:9" ht="13.5" thickBot="1">
      <c r="A20" s="54" t="s">
        <v>26</v>
      </c>
      <c r="B20" s="55">
        <v>5303.4916816445166</v>
      </c>
      <c r="C20" s="55">
        <v>12767.820959252762</v>
      </c>
      <c r="D20" s="55">
        <v>6221760</v>
      </c>
      <c r="E20" s="55">
        <v>231693</v>
      </c>
      <c r="F20" s="55">
        <v>1399</v>
      </c>
      <c r="G20" s="56">
        <v>5988668</v>
      </c>
      <c r="H20" s="37"/>
      <c r="I20" s="37"/>
    </row>
    <row r="21" spans="1:9">
      <c r="A21" s="37" t="s">
        <v>27</v>
      </c>
      <c r="B21" s="37"/>
      <c r="C21" s="210"/>
      <c r="D21" s="628"/>
      <c r="E21" s="37"/>
    </row>
    <row r="22" spans="1:9">
      <c r="A22" s="240" t="s">
        <v>28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sheetPr codeName="Hoja307">
    <pageSetUpPr fitToPage="1"/>
  </sheetPr>
  <dimension ref="A1:I2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61.140625" style="240" customWidth="1"/>
    <col min="2" max="2" width="25.5703125" style="240" customWidth="1"/>
    <col min="3" max="4" width="25.7109375" style="240" customWidth="1"/>
    <col min="5" max="5" width="12.7109375" style="240" customWidth="1"/>
    <col min="6" max="10" width="11.42578125" style="240"/>
    <col min="11" max="11" width="30.7109375" style="240" customWidth="1"/>
    <col min="12" max="17" width="13.140625" style="240" customWidth="1"/>
    <col min="18" max="19" width="11.42578125" style="240"/>
    <col min="20" max="20" width="27.5703125" style="240" customWidth="1"/>
    <col min="21" max="23" width="11.42578125" style="240"/>
    <col min="24" max="24" width="8.7109375" style="240" customWidth="1"/>
    <col min="25" max="25" width="27.5703125" style="240" customWidth="1"/>
    <col min="26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89"/>
      <c r="F1" s="89"/>
      <c r="G1" s="89"/>
      <c r="H1" s="89"/>
    </row>
    <row r="2" spans="1:9">
      <c r="A2" s="624"/>
    </row>
    <row r="3" spans="1:9" ht="27.75" customHeight="1">
      <c r="A3" s="1556" t="s">
        <v>1509</v>
      </c>
      <c r="B3" s="1556"/>
      <c r="C3" s="1556"/>
      <c r="D3" s="1556"/>
      <c r="I3" s="37"/>
    </row>
    <row r="4" spans="1:9" ht="13.5" thickBot="1">
      <c r="A4" s="243"/>
      <c r="B4" s="243"/>
      <c r="C4" s="243"/>
      <c r="D4" s="243"/>
      <c r="E4" s="37"/>
    </row>
    <row r="5" spans="1:9" ht="36" customHeight="1">
      <c r="A5" s="738"/>
      <c r="B5" s="1531" t="s">
        <v>34</v>
      </c>
      <c r="C5" s="1532"/>
      <c r="D5" s="1532"/>
      <c r="E5" s="37"/>
    </row>
    <row r="6" spans="1:9" ht="24.75" customHeight="1">
      <c r="A6" s="728" t="s">
        <v>35</v>
      </c>
      <c r="B6" s="1700" t="s">
        <v>36</v>
      </c>
      <c r="C6" s="735" t="s">
        <v>37</v>
      </c>
      <c r="D6" s="1696" t="s">
        <v>389</v>
      </c>
      <c r="E6" s="37"/>
    </row>
    <row r="7" spans="1:9" ht="19.5" customHeight="1" thickBot="1">
      <c r="A7" s="743"/>
      <c r="B7" s="1701"/>
      <c r="C7" s="264" t="s">
        <v>38</v>
      </c>
      <c r="D7" s="1697"/>
      <c r="E7" s="37"/>
    </row>
    <row r="8" spans="1:9" ht="30" customHeight="1">
      <c r="A8" s="630" t="s">
        <v>39</v>
      </c>
      <c r="B8" s="45"/>
      <c r="C8" s="45"/>
      <c r="D8" s="631"/>
      <c r="E8" s="37"/>
    </row>
    <row r="9" spans="1:9">
      <c r="A9" s="37" t="s">
        <v>40</v>
      </c>
      <c r="B9" s="48">
        <v>1612911</v>
      </c>
      <c r="C9" s="48">
        <v>78281</v>
      </c>
      <c r="D9" s="208">
        <v>1691192</v>
      </c>
      <c r="E9" s="37"/>
    </row>
    <row r="10" spans="1:9">
      <c r="A10" s="37" t="s">
        <v>41</v>
      </c>
      <c r="B10" s="48">
        <v>69391</v>
      </c>
      <c r="C10" s="48">
        <v>11268</v>
      </c>
      <c r="D10" s="208">
        <v>80659</v>
      </c>
      <c r="E10" s="37"/>
    </row>
    <row r="11" spans="1:9">
      <c r="A11" s="50" t="s">
        <v>42</v>
      </c>
      <c r="B11" s="48">
        <v>3612977.89</v>
      </c>
      <c r="C11" s="48">
        <v>9129847.9299999997</v>
      </c>
      <c r="D11" s="208">
        <v>12742826.82</v>
      </c>
      <c r="E11" s="37"/>
    </row>
    <row r="12" spans="1:9">
      <c r="A12" s="47" t="s">
        <v>22</v>
      </c>
      <c r="B12" s="73">
        <v>5295279.8899999997</v>
      </c>
      <c r="C12" s="73">
        <v>9219396.9299999997</v>
      </c>
      <c r="D12" s="88">
        <v>14514677.82</v>
      </c>
      <c r="E12" s="37"/>
    </row>
    <row r="13" spans="1:9">
      <c r="A13" s="37"/>
      <c r="B13" s="48"/>
      <c r="C13" s="48"/>
      <c r="D13" s="208"/>
      <c r="E13" s="37"/>
    </row>
    <row r="14" spans="1:9">
      <c r="A14" s="53" t="s">
        <v>1504</v>
      </c>
      <c r="B14" s="73">
        <v>1401478</v>
      </c>
      <c r="C14" s="73">
        <v>2206882</v>
      </c>
      <c r="D14" s="88">
        <v>3608360</v>
      </c>
      <c r="E14" s="37"/>
    </row>
    <row r="15" spans="1:9">
      <c r="A15" s="53" t="s">
        <v>1505</v>
      </c>
      <c r="B15" s="73">
        <v>4501120</v>
      </c>
      <c r="C15" s="73">
        <v>3398948</v>
      </c>
      <c r="D15" s="88">
        <v>7900069</v>
      </c>
      <c r="E15" s="37"/>
    </row>
    <row r="16" spans="1:9">
      <c r="A16" s="37"/>
      <c r="B16" s="48"/>
      <c r="C16" s="48"/>
      <c r="D16" s="208"/>
      <c r="E16" s="37"/>
    </row>
    <row r="17" spans="1:5">
      <c r="A17" s="231" t="s">
        <v>1506</v>
      </c>
      <c r="B17" s="48"/>
      <c r="C17" s="48"/>
      <c r="D17" s="208"/>
      <c r="E17" s="37"/>
    </row>
    <row r="18" spans="1:5">
      <c r="A18" s="50" t="s">
        <v>43</v>
      </c>
      <c r="B18" s="48">
        <v>28174</v>
      </c>
      <c r="C18" s="85">
        <v>488</v>
      </c>
      <c r="D18" s="208">
        <v>28662</v>
      </c>
      <c r="E18" s="37"/>
    </row>
    <row r="19" spans="1:5">
      <c r="A19" s="37" t="s">
        <v>1507</v>
      </c>
      <c r="B19" s="48">
        <v>2514</v>
      </c>
      <c r="C19" s="48" t="s">
        <v>393</v>
      </c>
      <c r="D19" s="208">
        <v>2514</v>
      </c>
      <c r="E19" s="37"/>
    </row>
    <row r="20" spans="1:5">
      <c r="A20" s="50" t="s">
        <v>1508</v>
      </c>
      <c r="B20" s="48"/>
      <c r="C20" s="48"/>
      <c r="D20" s="208"/>
      <c r="E20" s="37"/>
    </row>
    <row r="21" spans="1:5">
      <c r="A21" s="37" t="s">
        <v>44</v>
      </c>
      <c r="B21" s="48">
        <v>3075</v>
      </c>
      <c r="C21" s="48" t="s">
        <v>393</v>
      </c>
      <c r="D21" s="208">
        <v>3075</v>
      </c>
      <c r="E21" s="37"/>
    </row>
    <row r="22" spans="1:5">
      <c r="A22" s="37" t="s">
        <v>45</v>
      </c>
      <c r="B22" s="48">
        <v>563</v>
      </c>
      <c r="C22" s="48" t="s">
        <v>393</v>
      </c>
      <c r="D22" s="208">
        <v>563</v>
      </c>
      <c r="E22" s="37"/>
    </row>
    <row r="23" spans="1:5">
      <c r="A23" s="50" t="s">
        <v>46</v>
      </c>
      <c r="B23" s="48">
        <v>7974060.2999999998</v>
      </c>
      <c r="C23" s="48">
        <v>5461702.9800000004</v>
      </c>
      <c r="D23" s="208">
        <v>13435763.279999999</v>
      </c>
      <c r="E23" s="37"/>
    </row>
    <row r="24" spans="1:5">
      <c r="A24" s="53" t="s">
        <v>47</v>
      </c>
      <c r="B24" s="73">
        <v>8008386.2999999998</v>
      </c>
      <c r="C24" s="73">
        <v>5462190.9800000004</v>
      </c>
      <c r="D24" s="88">
        <v>13470577.279999999</v>
      </c>
      <c r="E24" s="37"/>
    </row>
    <row r="25" spans="1:5">
      <c r="A25" s="37"/>
      <c r="B25" s="48"/>
      <c r="C25" s="48"/>
      <c r="D25" s="208"/>
      <c r="E25" s="37"/>
    </row>
    <row r="26" spans="1:5" ht="13.5" thickBot="1">
      <c r="A26" s="632" t="s">
        <v>48</v>
      </c>
      <c r="B26" s="55">
        <v>19206264.190000001</v>
      </c>
      <c r="C26" s="55">
        <v>20287417.91</v>
      </c>
      <c r="D26" s="633">
        <v>39493684.100000001</v>
      </c>
      <c r="E26" s="37"/>
    </row>
    <row r="27" spans="1:5" ht="14.25" customHeight="1">
      <c r="A27" s="1787" t="s">
        <v>49</v>
      </c>
      <c r="B27" s="1787"/>
      <c r="C27" s="1787"/>
      <c r="D27" s="1787"/>
      <c r="E27" s="37"/>
    </row>
    <row r="28" spans="1:5">
      <c r="A28" s="37" t="s">
        <v>27</v>
      </c>
      <c r="B28" s="37"/>
      <c r="C28" s="210"/>
      <c r="D28" s="628"/>
      <c r="E28" s="37"/>
    </row>
    <row r="29" spans="1:5">
      <c r="A29" s="240" t="s">
        <v>28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14">
    <pageSetUpPr fitToPage="1"/>
  </sheetPr>
  <dimension ref="A1:G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42578125" style="37" customWidth="1"/>
    <col min="2" max="7" width="18" style="37" customWidth="1"/>
    <col min="8" max="8" width="5.140625" style="37" customWidth="1"/>
    <col min="9" max="16384" width="11.42578125" style="37"/>
  </cols>
  <sheetData>
    <row r="1" spans="1:7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7" s="28" customFormat="1" ht="14.25"/>
    <row r="3" spans="1:7" s="129" customFormat="1" ht="27.75" customHeight="1">
      <c r="A3" s="1527" t="s">
        <v>1497</v>
      </c>
      <c r="B3" s="1527"/>
      <c r="C3" s="1527"/>
      <c r="D3" s="1527"/>
      <c r="E3" s="1527"/>
      <c r="F3" s="1527"/>
      <c r="G3" s="1527"/>
    </row>
    <row r="4" spans="1:7" s="28" customFormat="1" ht="15.75" thickBot="1">
      <c r="A4" s="218"/>
      <c r="B4" s="219"/>
      <c r="C4" s="219"/>
      <c r="D4" s="219"/>
      <c r="E4" s="219"/>
      <c r="F4" s="219"/>
      <c r="G4" s="219"/>
    </row>
    <row r="5" spans="1:7" ht="24" customHeight="1">
      <c r="A5" s="130" t="s">
        <v>528</v>
      </c>
      <c r="B5" s="1583" t="s">
        <v>373</v>
      </c>
      <c r="C5" s="1534"/>
      <c r="D5" s="1535"/>
      <c r="E5" s="1583" t="s">
        <v>380</v>
      </c>
      <c r="F5" s="1535"/>
      <c r="G5" s="732" t="s">
        <v>374</v>
      </c>
    </row>
    <row r="6" spans="1:7" ht="30.75" customHeight="1">
      <c r="A6" s="729" t="s">
        <v>530</v>
      </c>
      <c r="B6" s="789" t="s">
        <v>383</v>
      </c>
      <c r="C6" s="790"/>
      <c r="D6" s="816"/>
      <c r="E6" s="789" t="s">
        <v>384</v>
      </c>
      <c r="F6" s="816"/>
      <c r="G6" s="815" t="s">
        <v>525</v>
      </c>
    </row>
    <row r="7" spans="1:7" ht="34.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73" t="s">
        <v>526</v>
      </c>
    </row>
    <row r="8" spans="1:7" ht="27" customHeight="1">
      <c r="A8" s="75" t="s">
        <v>465</v>
      </c>
      <c r="B8" s="45" t="s">
        <v>393</v>
      </c>
      <c r="C8" s="45">
        <v>1</v>
      </c>
      <c r="D8" s="45">
        <v>1</v>
      </c>
      <c r="E8" s="126" t="s">
        <v>393</v>
      </c>
      <c r="F8" s="126">
        <v>3400</v>
      </c>
      <c r="G8" s="46">
        <v>3</v>
      </c>
    </row>
    <row r="9" spans="1:7">
      <c r="A9" s="66" t="s">
        <v>467</v>
      </c>
      <c r="B9" s="48">
        <v>1</v>
      </c>
      <c r="C9" s="48">
        <v>2</v>
      </c>
      <c r="D9" s="48">
        <v>3</v>
      </c>
      <c r="E9" s="12">
        <v>1000</v>
      </c>
      <c r="F9" s="12">
        <v>3000</v>
      </c>
      <c r="G9" s="49">
        <v>7</v>
      </c>
    </row>
    <row r="10" spans="1:7">
      <c r="A10" s="76" t="s">
        <v>582</v>
      </c>
      <c r="B10" s="77">
        <v>1</v>
      </c>
      <c r="C10" s="77">
        <v>3</v>
      </c>
      <c r="D10" s="77">
        <v>4</v>
      </c>
      <c r="E10" s="81">
        <v>1000</v>
      </c>
      <c r="F10" s="81">
        <v>3133</v>
      </c>
      <c r="G10" s="78">
        <v>10</v>
      </c>
    </row>
    <row r="11" spans="1:7">
      <c r="A11" s="66"/>
      <c r="B11" s="48"/>
      <c r="C11" s="48"/>
      <c r="D11" s="48"/>
      <c r="E11" s="12"/>
      <c r="F11" s="12"/>
      <c r="G11" s="49"/>
    </row>
    <row r="12" spans="1:7">
      <c r="A12" s="66" t="s">
        <v>482</v>
      </c>
      <c r="B12" s="48" t="s">
        <v>393</v>
      </c>
      <c r="C12" s="48">
        <v>4</v>
      </c>
      <c r="D12" s="48">
        <v>4</v>
      </c>
      <c r="E12" s="12" t="s">
        <v>393</v>
      </c>
      <c r="F12" s="12" t="s">
        <v>393</v>
      </c>
      <c r="G12" s="49" t="s">
        <v>393</v>
      </c>
    </row>
    <row r="13" spans="1:7">
      <c r="A13" s="66" t="s">
        <v>483</v>
      </c>
      <c r="B13" s="48">
        <v>1</v>
      </c>
      <c r="C13" s="48" t="s">
        <v>393</v>
      </c>
      <c r="D13" s="48">
        <v>1</v>
      </c>
      <c r="E13" s="12">
        <v>1000</v>
      </c>
      <c r="F13" s="12" t="s">
        <v>393</v>
      </c>
      <c r="G13" s="49">
        <v>1</v>
      </c>
    </row>
    <row r="14" spans="1:7">
      <c r="A14" s="76" t="s">
        <v>590</v>
      </c>
      <c r="B14" s="77">
        <v>1</v>
      </c>
      <c r="C14" s="77">
        <v>4</v>
      </c>
      <c r="D14" s="77">
        <v>5</v>
      </c>
      <c r="E14" s="81">
        <v>1000</v>
      </c>
      <c r="F14" s="81" t="s">
        <v>393</v>
      </c>
      <c r="G14" s="78">
        <v>1</v>
      </c>
    </row>
    <row r="15" spans="1:7">
      <c r="A15" s="66"/>
      <c r="B15" s="48"/>
      <c r="C15" s="48"/>
      <c r="D15" s="48"/>
      <c r="E15" s="12"/>
      <c r="F15" s="12"/>
      <c r="G15" s="49"/>
    </row>
    <row r="16" spans="1:7">
      <c r="A16" s="66" t="s">
        <v>510</v>
      </c>
      <c r="B16" s="48">
        <v>1</v>
      </c>
      <c r="C16" s="48" t="s">
        <v>393</v>
      </c>
      <c r="D16" s="48">
        <v>1</v>
      </c>
      <c r="E16" s="12">
        <v>700</v>
      </c>
      <c r="F16" s="12" t="s">
        <v>393</v>
      </c>
      <c r="G16" s="49">
        <v>1</v>
      </c>
    </row>
    <row r="17" spans="1:7">
      <c r="A17" s="76" t="s">
        <v>511</v>
      </c>
      <c r="B17" s="77">
        <v>1</v>
      </c>
      <c r="C17" s="77" t="s">
        <v>393</v>
      </c>
      <c r="D17" s="77">
        <v>1</v>
      </c>
      <c r="E17" s="81">
        <v>700</v>
      </c>
      <c r="F17" s="81" t="s">
        <v>393</v>
      </c>
      <c r="G17" s="78">
        <v>1</v>
      </c>
    </row>
    <row r="18" spans="1:7">
      <c r="B18" s="12"/>
      <c r="C18" s="12"/>
      <c r="D18" s="12"/>
      <c r="E18" s="12"/>
      <c r="F18" s="12"/>
    </row>
    <row r="19" spans="1:7" ht="13.5" thickBot="1">
      <c r="A19" s="69" t="s">
        <v>512</v>
      </c>
      <c r="B19" s="55">
        <v>3</v>
      </c>
      <c r="C19" s="55">
        <v>7</v>
      </c>
      <c r="D19" s="55">
        <v>10</v>
      </c>
      <c r="E19" s="205">
        <v>900</v>
      </c>
      <c r="F19" s="205">
        <v>1343</v>
      </c>
      <c r="G19" s="56">
        <v>12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>
  <sheetPr codeName="Hoja308">
    <pageSetUpPr fitToPage="1"/>
  </sheetPr>
  <dimension ref="A1:H1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5.140625" style="240" customWidth="1"/>
    <col min="2" max="2" width="40.7109375" style="240" customWidth="1"/>
    <col min="3" max="5" width="12.7109375" style="240" customWidth="1"/>
    <col min="6" max="10" width="11.42578125" style="240"/>
    <col min="11" max="11" width="30.7109375" style="240" customWidth="1"/>
    <col min="12" max="17" width="13.140625" style="240" customWidth="1"/>
    <col min="18" max="19" width="11.42578125" style="240"/>
    <col min="20" max="20" width="27.5703125" style="240" customWidth="1"/>
    <col min="21" max="23" width="11.42578125" style="240"/>
    <col min="24" max="24" width="8.7109375" style="240" customWidth="1"/>
    <col min="25" max="25" width="27.5703125" style="240" customWidth="1"/>
    <col min="26" max="16384" width="11.42578125" style="240"/>
  </cols>
  <sheetData>
    <row r="1" spans="1:8" s="90" customFormat="1" ht="18">
      <c r="A1" s="1552" t="s">
        <v>369</v>
      </c>
      <c r="B1" s="1552"/>
      <c r="C1" s="618"/>
      <c r="D1" s="618"/>
      <c r="E1" s="618"/>
      <c r="F1" s="618"/>
      <c r="G1" s="89"/>
      <c r="H1" s="89"/>
    </row>
    <row r="2" spans="1:8">
      <c r="A2" s="624"/>
      <c r="B2" s="634"/>
    </row>
    <row r="3" spans="1:8" ht="27.75" customHeight="1">
      <c r="A3" s="1527" t="s">
        <v>1510</v>
      </c>
      <c r="B3" s="1527"/>
      <c r="C3" s="129"/>
      <c r="D3" s="129"/>
      <c r="E3" s="129"/>
      <c r="F3" s="129"/>
    </row>
    <row r="4" spans="1:8" ht="13.5" thickBot="1">
      <c r="A4" s="348"/>
      <c r="B4" s="243"/>
      <c r="C4" s="37"/>
    </row>
    <row r="5" spans="1:8" ht="33.75" customHeight="1" thickBot="1">
      <c r="A5" s="737" t="s">
        <v>50</v>
      </c>
      <c r="B5" s="732" t="s">
        <v>374</v>
      </c>
      <c r="C5" s="551"/>
      <c r="D5" s="551"/>
      <c r="E5" s="236"/>
      <c r="F5" s="236"/>
    </row>
    <row r="6" spans="1:8" ht="28.5" customHeight="1">
      <c r="A6" s="65" t="s">
        <v>51</v>
      </c>
      <c r="B6" s="635"/>
      <c r="C6" s="636"/>
      <c r="D6" s="209"/>
      <c r="E6" s="537"/>
      <c r="F6" s="537"/>
    </row>
    <row r="7" spans="1:8">
      <c r="A7" s="66" t="s">
        <v>52</v>
      </c>
      <c r="B7" s="225">
        <v>18602</v>
      </c>
      <c r="C7" s="637"/>
      <c r="D7" s="209"/>
      <c r="E7" s="583"/>
      <c r="F7" s="583"/>
    </row>
    <row r="8" spans="1:8">
      <c r="A8" s="66" t="s">
        <v>53</v>
      </c>
      <c r="B8" s="225">
        <v>5183918</v>
      </c>
      <c r="C8" s="637"/>
      <c r="D8" s="209"/>
      <c r="E8" s="583"/>
      <c r="F8" s="583"/>
    </row>
    <row r="9" spans="1:8">
      <c r="A9" s="66" t="s">
        <v>54</v>
      </c>
      <c r="B9" s="225">
        <v>64672</v>
      </c>
      <c r="C9" s="637"/>
      <c r="D9" s="209"/>
      <c r="E9" s="583"/>
      <c r="F9" s="583"/>
    </row>
    <row r="10" spans="1:8">
      <c r="A10" s="66" t="s">
        <v>55</v>
      </c>
      <c r="B10" s="225">
        <v>23028</v>
      </c>
      <c r="C10" s="637"/>
      <c r="D10" s="209"/>
      <c r="E10" s="583"/>
      <c r="F10" s="583"/>
    </row>
    <row r="11" spans="1:8">
      <c r="A11" s="66"/>
      <c r="B11" s="225"/>
      <c r="C11" s="637"/>
      <c r="D11" s="209"/>
      <c r="E11" s="583"/>
      <c r="F11" s="583"/>
    </row>
    <row r="12" spans="1:8" ht="13.5" thickBot="1">
      <c r="A12" s="638" t="s">
        <v>56</v>
      </c>
      <c r="B12" s="639">
        <v>289</v>
      </c>
      <c r="C12" s="636"/>
      <c r="D12" s="209"/>
      <c r="E12" s="583"/>
      <c r="F12" s="583"/>
    </row>
    <row r="13" spans="1:8">
      <c r="A13" s="37" t="s">
        <v>27</v>
      </c>
      <c r="B13" s="37"/>
      <c r="C13" s="210"/>
      <c r="D13" s="628"/>
      <c r="E13" s="37"/>
    </row>
    <row r="14" spans="1:8">
      <c r="A14" s="240" t="s">
        <v>28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>
  <sheetPr codeName="Hoja309">
    <pageSetUpPr fitToPage="1"/>
  </sheetPr>
  <dimension ref="A1:H87"/>
  <sheetViews>
    <sheetView zoomScaleNormal="100" zoomScaleSheetLayoutView="75" workbookViewId="0">
      <selection activeCell="H18" sqref="H18"/>
    </sheetView>
  </sheetViews>
  <sheetFormatPr baseColWidth="10" defaultRowHeight="12.75"/>
  <cols>
    <col min="1" max="1" width="32.42578125" style="240" customWidth="1"/>
    <col min="2" max="8" width="16" style="240" customWidth="1"/>
    <col min="9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</row>
    <row r="2" spans="1:8">
      <c r="A2" s="624"/>
    </row>
    <row r="3" spans="1:8" ht="29.25" customHeight="1">
      <c r="A3" s="1556" t="s">
        <v>1511</v>
      </c>
      <c r="B3" s="1556"/>
      <c r="C3" s="1556"/>
      <c r="D3" s="1556"/>
      <c r="E3" s="1556"/>
      <c r="F3" s="1556"/>
      <c r="G3" s="1556"/>
      <c r="H3" s="1556"/>
    </row>
    <row r="4" spans="1:8" ht="13.5" customHeight="1" thickBot="1">
      <c r="A4" s="1788"/>
      <c r="B4" s="1788"/>
      <c r="C4" s="1788"/>
      <c r="D4" s="1788"/>
      <c r="E4" s="1788"/>
      <c r="F4" s="1788"/>
      <c r="G4" s="301"/>
      <c r="H4" s="301"/>
    </row>
    <row r="5" spans="1:8" ht="30" customHeight="1">
      <c r="A5" s="1548" t="s">
        <v>448</v>
      </c>
      <c r="B5" s="1531" t="s">
        <v>956</v>
      </c>
      <c r="C5" s="1532"/>
      <c r="D5" s="1533"/>
      <c r="E5" s="123" t="s">
        <v>57</v>
      </c>
      <c r="F5" s="123" t="s">
        <v>58</v>
      </c>
      <c r="G5" s="123" t="s">
        <v>58</v>
      </c>
      <c r="H5" s="213" t="s">
        <v>59</v>
      </c>
    </row>
    <row r="6" spans="1:8" ht="16.5" customHeight="1">
      <c r="A6" s="1549"/>
      <c r="B6" s="1700" t="s">
        <v>387</v>
      </c>
      <c r="C6" s="1700" t="s">
        <v>388</v>
      </c>
      <c r="D6" s="1700" t="s">
        <v>389</v>
      </c>
      <c r="E6" s="263" t="s">
        <v>60</v>
      </c>
      <c r="F6" s="263" t="s">
        <v>61</v>
      </c>
      <c r="G6" s="263" t="s">
        <v>61</v>
      </c>
      <c r="H6" s="272" t="s">
        <v>961</v>
      </c>
    </row>
    <row r="7" spans="1:8" ht="30.75" customHeight="1" thickBot="1">
      <c r="A7" s="1550"/>
      <c r="B7" s="1701"/>
      <c r="C7" s="1701"/>
      <c r="D7" s="1701"/>
      <c r="E7" s="752" t="s">
        <v>62</v>
      </c>
      <c r="F7" s="752" t="s">
        <v>63</v>
      </c>
      <c r="G7" s="752" t="s">
        <v>64</v>
      </c>
      <c r="H7" s="753" t="s">
        <v>65</v>
      </c>
    </row>
    <row r="8" spans="1:8" ht="22.5" customHeight="1">
      <c r="A8" s="75" t="s">
        <v>452</v>
      </c>
      <c r="B8" s="126">
        <v>2426</v>
      </c>
      <c r="C8" s="126" t="s">
        <v>393</v>
      </c>
      <c r="D8" s="45">
        <v>2426</v>
      </c>
      <c r="E8" s="126" t="s">
        <v>393</v>
      </c>
      <c r="F8" s="126">
        <v>2426</v>
      </c>
      <c r="G8" s="126" t="s">
        <v>393</v>
      </c>
      <c r="H8" s="135" t="s">
        <v>393</v>
      </c>
    </row>
    <row r="9" spans="1:8">
      <c r="A9" s="66" t="s">
        <v>453</v>
      </c>
      <c r="B9" s="12">
        <v>1929</v>
      </c>
      <c r="C9" s="12" t="s">
        <v>393</v>
      </c>
      <c r="D9" s="12">
        <v>1929</v>
      </c>
      <c r="E9" s="12" t="s">
        <v>393</v>
      </c>
      <c r="F9" s="12">
        <v>1929</v>
      </c>
      <c r="G9" s="12" t="s">
        <v>393</v>
      </c>
      <c r="H9" s="13" t="s">
        <v>393</v>
      </c>
    </row>
    <row r="10" spans="1:8">
      <c r="A10" s="66" t="s">
        <v>454</v>
      </c>
      <c r="B10" s="48">
        <v>8338</v>
      </c>
      <c r="C10" s="48" t="s">
        <v>393</v>
      </c>
      <c r="D10" s="48">
        <v>8338</v>
      </c>
      <c r="E10" s="48" t="s">
        <v>393</v>
      </c>
      <c r="F10" s="48">
        <v>8338</v>
      </c>
      <c r="G10" s="12" t="s">
        <v>393</v>
      </c>
      <c r="H10" s="49" t="s">
        <v>393</v>
      </c>
    </row>
    <row r="11" spans="1:8">
      <c r="A11" s="66" t="s">
        <v>455</v>
      </c>
      <c r="B11" s="12">
        <v>12143</v>
      </c>
      <c r="C11" s="12" t="s">
        <v>393</v>
      </c>
      <c r="D11" s="12">
        <v>12143</v>
      </c>
      <c r="E11" s="12" t="s">
        <v>393</v>
      </c>
      <c r="F11" s="12">
        <v>12143</v>
      </c>
      <c r="G11" s="12" t="s">
        <v>393</v>
      </c>
      <c r="H11" s="13" t="s">
        <v>393</v>
      </c>
    </row>
    <row r="12" spans="1:8">
      <c r="A12" s="76" t="s">
        <v>456</v>
      </c>
      <c r="B12" s="77">
        <v>24836</v>
      </c>
      <c r="C12" s="77" t="s">
        <v>393</v>
      </c>
      <c r="D12" s="77">
        <v>24836</v>
      </c>
      <c r="E12" s="77" t="s">
        <v>393</v>
      </c>
      <c r="F12" s="77">
        <v>24836</v>
      </c>
      <c r="G12" s="77" t="s">
        <v>393</v>
      </c>
      <c r="H12" s="82" t="s">
        <v>393</v>
      </c>
    </row>
    <row r="13" spans="1:8">
      <c r="A13" s="68"/>
      <c r="B13" s="73"/>
      <c r="C13" s="73"/>
      <c r="D13" s="73"/>
      <c r="E13" s="73"/>
      <c r="F13" s="73"/>
      <c r="G13" s="73"/>
      <c r="H13" s="80"/>
    </row>
    <row r="14" spans="1:8">
      <c r="A14" s="76" t="s">
        <v>457</v>
      </c>
      <c r="B14" s="81">
        <v>60</v>
      </c>
      <c r="C14" s="77" t="s">
        <v>393</v>
      </c>
      <c r="D14" s="81">
        <v>60</v>
      </c>
      <c r="E14" s="77" t="s">
        <v>393</v>
      </c>
      <c r="F14" s="77">
        <v>60</v>
      </c>
      <c r="G14" s="81" t="s">
        <v>393</v>
      </c>
      <c r="H14" s="78" t="s">
        <v>393</v>
      </c>
    </row>
    <row r="15" spans="1:8">
      <c r="A15" s="68"/>
      <c r="B15" s="73"/>
      <c r="C15" s="73"/>
      <c r="D15" s="73"/>
      <c r="E15" s="73"/>
      <c r="F15" s="73"/>
      <c r="G15" s="73"/>
      <c r="H15" s="80"/>
    </row>
    <row r="16" spans="1:8">
      <c r="A16" s="76" t="s">
        <v>458</v>
      </c>
      <c r="B16" s="81">
        <v>130</v>
      </c>
      <c r="C16" s="81" t="s">
        <v>393</v>
      </c>
      <c r="D16" s="81">
        <v>130</v>
      </c>
      <c r="E16" s="81" t="s">
        <v>393</v>
      </c>
      <c r="F16" s="81">
        <v>130</v>
      </c>
      <c r="G16" s="81" t="s">
        <v>393</v>
      </c>
      <c r="H16" s="82" t="s">
        <v>393</v>
      </c>
    </row>
    <row r="17" spans="1:8">
      <c r="A17" s="66"/>
      <c r="B17" s="48"/>
      <c r="C17" s="48"/>
      <c r="D17" s="48"/>
      <c r="E17" s="48"/>
      <c r="F17" s="48"/>
      <c r="G17" s="48"/>
      <c r="H17" s="13"/>
    </row>
    <row r="18" spans="1:8">
      <c r="A18" s="66" t="s">
        <v>537</v>
      </c>
      <c r="B18" s="12">
        <v>12292</v>
      </c>
      <c r="C18" s="12">
        <v>1302</v>
      </c>
      <c r="D18" s="12">
        <v>13594</v>
      </c>
      <c r="E18" s="12" t="s">
        <v>393</v>
      </c>
      <c r="F18" s="12">
        <v>13594</v>
      </c>
      <c r="G18" s="12" t="s">
        <v>393</v>
      </c>
      <c r="H18" s="13" t="s">
        <v>393</v>
      </c>
    </row>
    <row r="19" spans="1:8">
      <c r="A19" s="66" t="s">
        <v>460</v>
      </c>
      <c r="B19" s="12">
        <v>402</v>
      </c>
      <c r="C19" s="48" t="s">
        <v>393</v>
      </c>
      <c r="D19" s="12">
        <v>402</v>
      </c>
      <c r="E19" s="12" t="s">
        <v>393</v>
      </c>
      <c r="F19" s="48">
        <v>402</v>
      </c>
      <c r="G19" s="12" t="s">
        <v>393</v>
      </c>
      <c r="H19" s="13" t="s">
        <v>393</v>
      </c>
    </row>
    <row r="20" spans="1:8">
      <c r="A20" s="66" t="s">
        <v>461</v>
      </c>
      <c r="B20" s="12">
        <v>384</v>
      </c>
      <c r="C20" s="12" t="s">
        <v>393</v>
      </c>
      <c r="D20" s="12">
        <v>384</v>
      </c>
      <c r="E20" s="12" t="s">
        <v>393</v>
      </c>
      <c r="F20" s="12">
        <v>384</v>
      </c>
      <c r="G20" s="12" t="s">
        <v>393</v>
      </c>
      <c r="H20" s="13" t="s">
        <v>393</v>
      </c>
    </row>
    <row r="21" spans="1:8">
      <c r="A21" s="76" t="s">
        <v>462</v>
      </c>
      <c r="B21" s="77">
        <v>13078</v>
      </c>
      <c r="C21" s="77">
        <v>1302</v>
      </c>
      <c r="D21" s="77">
        <v>14380</v>
      </c>
      <c r="E21" s="77" t="s">
        <v>393</v>
      </c>
      <c r="F21" s="77">
        <v>14380</v>
      </c>
      <c r="G21" s="77" t="s">
        <v>393</v>
      </c>
      <c r="H21" s="82" t="s">
        <v>393</v>
      </c>
    </row>
    <row r="22" spans="1:8">
      <c r="A22" s="68"/>
      <c r="B22" s="73"/>
      <c r="C22" s="73"/>
      <c r="D22" s="73"/>
      <c r="E22" s="73"/>
      <c r="F22" s="73"/>
      <c r="G22" s="73"/>
      <c r="H22" s="80"/>
    </row>
    <row r="23" spans="1:8">
      <c r="A23" s="76" t="s">
        <v>463</v>
      </c>
      <c r="B23" s="81">
        <v>8104</v>
      </c>
      <c r="C23" s="81">
        <v>10821</v>
      </c>
      <c r="D23" s="81">
        <v>18925</v>
      </c>
      <c r="E23" s="81" t="s">
        <v>393</v>
      </c>
      <c r="F23" s="81">
        <v>18461</v>
      </c>
      <c r="G23" s="81" t="s">
        <v>393</v>
      </c>
      <c r="H23" s="82">
        <v>464</v>
      </c>
    </row>
    <row r="24" spans="1:8">
      <c r="A24" s="68"/>
      <c r="B24" s="73"/>
      <c r="C24" s="73"/>
      <c r="D24" s="73"/>
      <c r="E24" s="73"/>
      <c r="F24" s="73"/>
      <c r="G24" s="73"/>
      <c r="H24" s="80"/>
    </row>
    <row r="25" spans="1:8">
      <c r="A25" s="76" t="s">
        <v>464</v>
      </c>
      <c r="B25" s="81">
        <v>32537</v>
      </c>
      <c r="C25" s="81">
        <v>13459</v>
      </c>
      <c r="D25" s="81">
        <v>45996</v>
      </c>
      <c r="E25" s="81">
        <v>5</v>
      </c>
      <c r="F25" s="81">
        <v>45991</v>
      </c>
      <c r="G25" s="81" t="s">
        <v>393</v>
      </c>
      <c r="H25" s="82" t="s">
        <v>393</v>
      </c>
    </row>
    <row r="26" spans="1:8">
      <c r="A26" s="66"/>
      <c r="B26" s="48"/>
      <c r="C26" s="48"/>
      <c r="D26" s="48"/>
      <c r="E26" s="48"/>
      <c r="F26" s="48"/>
      <c r="G26" s="48"/>
      <c r="H26" s="13"/>
    </row>
    <row r="27" spans="1:8">
      <c r="A27" s="66" t="s">
        <v>465</v>
      </c>
      <c r="B27" s="85">
        <v>3610</v>
      </c>
      <c r="C27" s="48">
        <v>1783</v>
      </c>
      <c r="D27" s="12">
        <v>5393</v>
      </c>
      <c r="E27" s="85">
        <v>5</v>
      </c>
      <c r="F27" s="48">
        <v>5388</v>
      </c>
      <c r="G27" s="48" t="s">
        <v>393</v>
      </c>
      <c r="H27" s="128" t="s">
        <v>393</v>
      </c>
    </row>
    <row r="28" spans="1:8">
      <c r="A28" s="66" t="s">
        <v>466</v>
      </c>
      <c r="B28" s="85">
        <v>2182</v>
      </c>
      <c r="C28" s="12">
        <v>38</v>
      </c>
      <c r="D28" s="12">
        <v>2220</v>
      </c>
      <c r="E28" s="85">
        <v>14</v>
      </c>
      <c r="F28" s="12">
        <v>2206</v>
      </c>
      <c r="G28" s="12" t="s">
        <v>393</v>
      </c>
      <c r="H28" s="128" t="s">
        <v>393</v>
      </c>
    </row>
    <row r="29" spans="1:8">
      <c r="A29" s="66" t="s">
        <v>467</v>
      </c>
      <c r="B29" s="85">
        <v>21899</v>
      </c>
      <c r="C29" s="12">
        <v>8046</v>
      </c>
      <c r="D29" s="12">
        <v>29945</v>
      </c>
      <c r="E29" s="85">
        <v>243</v>
      </c>
      <c r="F29" s="12">
        <v>29702</v>
      </c>
      <c r="G29" s="48" t="s">
        <v>393</v>
      </c>
      <c r="H29" s="128" t="s">
        <v>393</v>
      </c>
    </row>
    <row r="30" spans="1:8" s="347" customFormat="1">
      <c r="A30" s="76" t="s">
        <v>468</v>
      </c>
      <c r="B30" s="326">
        <v>27691</v>
      </c>
      <c r="C30" s="77">
        <v>9867</v>
      </c>
      <c r="D30" s="77">
        <v>37558</v>
      </c>
      <c r="E30" s="326">
        <v>262</v>
      </c>
      <c r="F30" s="77">
        <v>37296</v>
      </c>
      <c r="G30" s="77" t="s">
        <v>393</v>
      </c>
      <c r="H30" s="412" t="s">
        <v>393</v>
      </c>
    </row>
    <row r="31" spans="1:8">
      <c r="A31" s="66"/>
      <c r="B31" s="48"/>
      <c r="C31" s="48"/>
      <c r="D31" s="48"/>
      <c r="E31" s="48"/>
      <c r="F31" s="48"/>
      <c r="G31" s="48"/>
      <c r="H31" s="13"/>
    </row>
    <row r="32" spans="1:8">
      <c r="A32" s="66" t="s">
        <v>469</v>
      </c>
      <c r="B32" s="83">
        <v>21702</v>
      </c>
      <c r="C32" s="83">
        <v>97</v>
      </c>
      <c r="D32" s="12">
        <v>21799</v>
      </c>
      <c r="E32" s="83" t="s">
        <v>393</v>
      </c>
      <c r="F32" s="83">
        <v>21799</v>
      </c>
      <c r="G32" s="12" t="s">
        <v>393</v>
      </c>
      <c r="H32" s="84" t="s">
        <v>393</v>
      </c>
    </row>
    <row r="33" spans="1:8">
      <c r="A33" s="66" t="s">
        <v>470</v>
      </c>
      <c r="B33" s="83">
        <v>1990</v>
      </c>
      <c r="C33" s="83">
        <v>181</v>
      </c>
      <c r="D33" s="12">
        <v>2171</v>
      </c>
      <c r="E33" s="83">
        <v>1</v>
      </c>
      <c r="F33" s="83">
        <v>2157</v>
      </c>
      <c r="G33" s="12" t="s">
        <v>393</v>
      </c>
      <c r="H33" s="84">
        <v>13</v>
      </c>
    </row>
    <row r="34" spans="1:8">
      <c r="A34" s="66" t="s">
        <v>471</v>
      </c>
      <c r="B34" s="83">
        <v>2284</v>
      </c>
      <c r="C34" s="83">
        <v>2339</v>
      </c>
      <c r="D34" s="12">
        <v>4623</v>
      </c>
      <c r="E34" s="83">
        <v>8</v>
      </c>
      <c r="F34" s="83">
        <v>4608</v>
      </c>
      <c r="G34" s="12" t="s">
        <v>393</v>
      </c>
      <c r="H34" s="84">
        <v>7</v>
      </c>
    </row>
    <row r="35" spans="1:8">
      <c r="A35" s="66" t="s">
        <v>472</v>
      </c>
      <c r="B35" s="83">
        <v>25344</v>
      </c>
      <c r="C35" s="83">
        <v>1107</v>
      </c>
      <c r="D35" s="12">
        <v>26451</v>
      </c>
      <c r="E35" s="83">
        <v>5</v>
      </c>
      <c r="F35" s="83">
        <v>26402</v>
      </c>
      <c r="G35" s="12" t="s">
        <v>393</v>
      </c>
      <c r="H35" s="84">
        <v>44</v>
      </c>
    </row>
    <row r="36" spans="1:8">
      <c r="A36" s="76" t="s">
        <v>473</v>
      </c>
      <c r="B36" s="77">
        <v>51320</v>
      </c>
      <c r="C36" s="77">
        <v>3724</v>
      </c>
      <c r="D36" s="77">
        <v>55044</v>
      </c>
      <c r="E36" s="77">
        <v>14</v>
      </c>
      <c r="F36" s="77">
        <v>54966</v>
      </c>
      <c r="G36" s="77" t="s">
        <v>393</v>
      </c>
      <c r="H36" s="82">
        <v>64</v>
      </c>
    </row>
    <row r="37" spans="1:8">
      <c r="A37" s="68"/>
      <c r="B37" s="73"/>
      <c r="C37" s="73"/>
      <c r="D37" s="73"/>
      <c r="E37" s="73"/>
      <c r="F37" s="73"/>
      <c r="G37" s="73"/>
      <c r="H37" s="80"/>
    </row>
    <row r="38" spans="1:8">
      <c r="A38" s="76" t="s">
        <v>474</v>
      </c>
      <c r="B38" s="81">
        <v>894</v>
      </c>
      <c r="C38" s="81">
        <v>998</v>
      </c>
      <c r="D38" s="81">
        <v>1892</v>
      </c>
      <c r="E38" s="81">
        <v>50</v>
      </c>
      <c r="F38" s="81">
        <v>1842</v>
      </c>
      <c r="G38" s="81" t="s">
        <v>393</v>
      </c>
      <c r="H38" s="82" t="s">
        <v>393</v>
      </c>
    </row>
    <row r="39" spans="1:8">
      <c r="A39" s="66"/>
      <c r="B39" s="48"/>
      <c r="C39" s="48"/>
      <c r="D39" s="48"/>
      <c r="E39" s="48"/>
      <c r="F39" s="48"/>
      <c r="G39" s="48"/>
      <c r="H39" s="13"/>
    </row>
    <row r="40" spans="1:8">
      <c r="A40" s="66" t="s">
        <v>538</v>
      </c>
      <c r="B40" s="85">
        <v>4307</v>
      </c>
      <c r="C40" s="12">
        <v>3</v>
      </c>
      <c r="D40" s="12">
        <v>4310</v>
      </c>
      <c r="E40" s="85">
        <v>1</v>
      </c>
      <c r="F40" s="12">
        <v>4309</v>
      </c>
      <c r="G40" s="12" t="s">
        <v>393</v>
      </c>
      <c r="H40" s="128" t="s">
        <v>393</v>
      </c>
    </row>
    <row r="41" spans="1:8">
      <c r="A41" s="66" t="s">
        <v>476</v>
      </c>
      <c r="B41" s="12">
        <v>16478</v>
      </c>
      <c r="C41" s="12">
        <v>334</v>
      </c>
      <c r="D41" s="12">
        <v>16812</v>
      </c>
      <c r="E41" s="12" t="s">
        <v>393</v>
      </c>
      <c r="F41" s="12">
        <v>16812</v>
      </c>
      <c r="G41" s="12" t="s">
        <v>393</v>
      </c>
      <c r="H41" s="13" t="s">
        <v>393</v>
      </c>
    </row>
    <row r="42" spans="1:8">
      <c r="A42" s="66" t="s">
        <v>477</v>
      </c>
      <c r="B42" s="12">
        <v>11831</v>
      </c>
      <c r="C42" s="12">
        <v>51</v>
      </c>
      <c r="D42" s="12">
        <v>11882</v>
      </c>
      <c r="E42" s="12" t="s">
        <v>393</v>
      </c>
      <c r="F42" s="12">
        <v>11882</v>
      </c>
      <c r="G42" s="12" t="s">
        <v>393</v>
      </c>
      <c r="H42" s="13" t="s">
        <v>393</v>
      </c>
    </row>
    <row r="43" spans="1:8">
      <c r="A43" s="66" t="s">
        <v>478</v>
      </c>
      <c r="B43" s="85">
        <v>538</v>
      </c>
      <c r="C43" s="12">
        <v>10</v>
      </c>
      <c r="D43" s="12">
        <v>548</v>
      </c>
      <c r="E43" s="85" t="s">
        <v>393</v>
      </c>
      <c r="F43" s="12">
        <v>548</v>
      </c>
      <c r="G43" s="12" t="s">
        <v>393</v>
      </c>
      <c r="H43" s="128" t="s">
        <v>393</v>
      </c>
    </row>
    <row r="44" spans="1:8">
      <c r="A44" s="66" t="s">
        <v>479</v>
      </c>
      <c r="B44" s="12">
        <v>2787</v>
      </c>
      <c r="C44" s="12">
        <v>2</v>
      </c>
      <c r="D44" s="12">
        <v>2789</v>
      </c>
      <c r="E44" s="12" t="s">
        <v>393</v>
      </c>
      <c r="F44" s="12">
        <v>2789</v>
      </c>
      <c r="G44" s="12" t="s">
        <v>393</v>
      </c>
      <c r="H44" s="13" t="s">
        <v>393</v>
      </c>
    </row>
    <row r="45" spans="1:8">
      <c r="A45" s="66" t="s">
        <v>480</v>
      </c>
      <c r="B45" s="12">
        <v>1609</v>
      </c>
      <c r="C45" s="12">
        <v>95</v>
      </c>
      <c r="D45" s="12">
        <v>1704</v>
      </c>
      <c r="E45" s="12" t="s">
        <v>393</v>
      </c>
      <c r="F45" s="12">
        <v>1704</v>
      </c>
      <c r="G45" s="12" t="s">
        <v>393</v>
      </c>
      <c r="H45" s="13" t="s">
        <v>393</v>
      </c>
    </row>
    <row r="46" spans="1:8">
      <c r="A46" s="66" t="s">
        <v>481</v>
      </c>
      <c r="B46" s="85">
        <v>1313</v>
      </c>
      <c r="C46" s="12">
        <v>111</v>
      </c>
      <c r="D46" s="12">
        <v>1424</v>
      </c>
      <c r="E46" s="85" t="s">
        <v>393</v>
      </c>
      <c r="F46" s="12">
        <v>1424</v>
      </c>
      <c r="G46" s="12" t="s">
        <v>393</v>
      </c>
      <c r="H46" s="128" t="s">
        <v>393</v>
      </c>
    </row>
    <row r="47" spans="1:8">
      <c r="A47" s="66" t="s">
        <v>482</v>
      </c>
      <c r="B47" s="85">
        <v>20191</v>
      </c>
      <c r="C47" s="12">
        <v>2405</v>
      </c>
      <c r="D47" s="12">
        <v>22596</v>
      </c>
      <c r="E47" s="85">
        <v>1</v>
      </c>
      <c r="F47" s="12">
        <v>22595</v>
      </c>
      <c r="G47" s="12" t="s">
        <v>393</v>
      </c>
      <c r="H47" s="128" t="s">
        <v>393</v>
      </c>
    </row>
    <row r="48" spans="1:8">
      <c r="A48" s="66" t="s">
        <v>483</v>
      </c>
      <c r="B48" s="12">
        <v>12630</v>
      </c>
      <c r="C48" s="12">
        <v>25</v>
      </c>
      <c r="D48" s="12">
        <v>12655</v>
      </c>
      <c r="E48" s="12" t="s">
        <v>393</v>
      </c>
      <c r="F48" s="12">
        <v>12655</v>
      </c>
      <c r="G48" s="12" t="s">
        <v>393</v>
      </c>
      <c r="H48" s="13" t="s">
        <v>393</v>
      </c>
    </row>
    <row r="49" spans="1:8">
      <c r="A49" s="76" t="s">
        <v>484</v>
      </c>
      <c r="B49" s="77">
        <v>71684</v>
      </c>
      <c r="C49" s="77">
        <v>3036</v>
      </c>
      <c r="D49" s="77">
        <v>74720</v>
      </c>
      <c r="E49" s="77">
        <v>2</v>
      </c>
      <c r="F49" s="77">
        <v>74718</v>
      </c>
      <c r="G49" s="77" t="s">
        <v>393</v>
      </c>
      <c r="H49" s="82" t="s">
        <v>393</v>
      </c>
    </row>
    <row r="50" spans="1:8">
      <c r="A50" s="68"/>
      <c r="B50" s="73"/>
      <c r="C50" s="73"/>
      <c r="D50" s="73"/>
      <c r="E50" s="73"/>
      <c r="F50" s="73"/>
      <c r="G50" s="73"/>
      <c r="H50" s="80"/>
    </row>
    <row r="51" spans="1:8">
      <c r="A51" s="76" t="s">
        <v>485</v>
      </c>
      <c r="B51" s="81">
        <v>10171</v>
      </c>
      <c r="C51" s="81">
        <v>704</v>
      </c>
      <c r="D51" s="81">
        <v>10875</v>
      </c>
      <c r="E51" s="81">
        <v>11</v>
      </c>
      <c r="F51" s="81">
        <v>10864</v>
      </c>
      <c r="G51" s="326" t="s">
        <v>393</v>
      </c>
      <c r="H51" s="412" t="s">
        <v>393</v>
      </c>
    </row>
    <row r="52" spans="1:8">
      <c r="A52" s="66"/>
      <c r="B52" s="48"/>
      <c r="C52" s="48"/>
      <c r="D52" s="48"/>
      <c r="E52" s="48"/>
      <c r="F52" s="48"/>
      <c r="G52" s="48"/>
      <c r="H52" s="13"/>
    </row>
    <row r="53" spans="1:8">
      <c r="A53" s="66" t="s">
        <v>486</v>
      </c>
      <c r="B53" s="85">
        <v>54943</v>
      </c>
      <c r="C53" s="12">
        <v>30232</v>
      </c>
      <c r="D53" s="12">
        <v>85175</v>
      </c>
      <c r="E53" s="85">
        <v>20</v>
      </c>
      <c r="F53" s="12">
        <v>85155</v>
      </c>
      <c r="G53" s="12" t="s">
        <v>393</v>
      </c>
      <c r="H53" s="128" t="s">
        <v>393</v>
      </c>
    </row>
    <row r="54" spans="1:8">
      <c r="A54" s="66" t="s">
        <v>487</v>
      </c>
      <c r="B54" s="12">
        <v>94229</v>
      </c>
      <c r="C54" s="12">
        <v>63290</v>
      </c>
      <c r="D54" s="12">
        <v>157519</v>
      </c>
      <c r="E54" s="12" t="s">
        <v>393</v>
      </c>
      <c r="F54" s="12">
        <v>157519</v>
      </c>
      <c r="G54" s="12" t="s">
        <v>393</v>
      </c>
      <c r="H54" s="13" t="s">
        <v>393</v>
      </c>
    </row>
    <row r="55" spans="1:8">
      <c r="A55" s="66" t="s">
        <v>488</v>
      </c>
      <c r="B55" s="12">
        <v>69983</v>
      </c>
      <c r="C55" s="12">
        <v>17267</v>
      </c>
      <c r="D55" s="12">
        <v>87250</v>
      </c>
      <c r="E55" s="12">
        <v>46</v>
      </c>
      <c r="F55" s="12">
        <v>87200</v>
      </c>
      <c r="G55" s="12" t="s">
        <v>393</v>
      </c>
      <c r="H55" s="13">
        <v>4</v>
      </c>
    </row>
    <row r="56" spans="1:8">
      <c r="A56" s="66" t="s">
        <v>489</v>
      </c>
      <c r="B56" s="12">
        <v>1687</v>
      </c>
      <c r="C56" s="12">
        <v>53</v>
      </c>
      <c r="D56" s="12">
        <v>1740</v>
      </c>
      <c r="E56" s="12" t="s">
        <v>393</v>
      </c>
      <c r="F56" s="12">
        <v>1740</v>
      </c>
      <c r="G56" s="12" t="s">
        <v>393</v>
      </c>
      <c r="H56" s="13" t="s">
        <v>393</v>
      </c>
    </row>
    <row r="57" spans="1:8">
      <c r="A57" s="66" t="s">
        <v>490</v>
      </c>
      <c r="B57" s="12">
        <v>89303</v>
      </c>
      <c r="C57" s="12">
        <v>21942</v>
      </c>
      <c r="D57" s="12">
        <v>111245</v>
      </c>
      <c r="E57" s="12">
        <v>30</v>
      </c>
      <c r="F57" s="12">
        <v>111215</v>
      </c>
      <c r="G57" s="12" t="s">
        <v>393</v>
      </c>
      <c r="H57" s="13" t="s">
        <v>393</v>
      </c>
    </row>
    <row r="58" spans="1:8" s="347" customFormat="1">
      <c r="A58" s="76" t="s">
        <v>565</v>
      </c>
      <c r="B58" s="77">
        <v>310145</v>
      </c>
      <c r="C58" s="77">
        <v>132784</v>
      </c>
      <c r="D58" s="77">
        <v>442929</v>
      </c>
      <c r="E58" s="77">
        <v>96</v>
      </c>
      <c r="F58" s="77">
        <v>442829</v>
      </c>
      <c r="G58" s="77" t="s">
        <v>393</v>
      </c>
      <c r="H58" s="82">
        <v>4</v>
      </c>
    </row>
    <row r="59" spans="1:8">
      <c r="A59" s="66"/>
      <c r="B59" s="48"/>
      <c r="C59" s="48"/>
      <c r="D59" s="48"/>
      <c r="E59" s="48"/>
      <c r="F59" s="48"/>
      <c r="G59" s="48"/>
      <c r="H59" s="13"/>
    </row>
    <row r="60" spans="1:8">
      <c r="A60" s="66" t="s">
        <v>492</v>
      </c>
      <c r="B60" s="12">
        <v>5549</v>
      </c>
      <c r="C60" s="12">
        <v>11939</v>
      </c>
      <c r="D60" s="12">
        <v>17488</v>
      </c>
      <c r="E60" s="12">
        <v>5627</v>
      </c>
      <c r="F60" s="12">
        <v>11861</v>
      </c>
      <c r="G60" s="12" t="s">
        <v>393</v>
      </c>
      <c r="H60" s="13" t="s">
        <v>393</v>
      </c>
    </row>
    <row r="61" spans="1:8">
      <c r="A61" s="66" t="s">
        <v>493</v>
      </c>
      <c r="B61" s="12">
        <v>833</v>
      </c>
      <c r="C61" s="12">
        <v>72</v>
      </c>
      <c r="D61" s="12">
        <v>905</v>
      </c>
      <c r="E61" s="12">
        <v>119</v>
      </c>
      <c r="F61" s="12">
        <v>786</v>
      </c>
      <c r="G61" s="12" t="s">
        <v>393</v>
      </c>
      <c r="H61" s="13" t="s">
        <v>393</v>
      </c>
    </row>
    <row r="62" spans="1:8">
      <c r="A62" s="66" t="s">
        <v>494</v>
      </c>
      <c r="B62" s="12">
        <v>40683</v>
      </c>
      <c r="C62" s="12">
        <v>9511</v>
      </c>
      <c r="D62" s="12">
        <v>50194</v>
      </c>
      <c r="E62" s="12">
        <v>549</v>
      </c>
      <c r="F62" s="12">
        <v>49645</v>
      </c>
      <c r="G62" s="12" t="s">
        <v>393</v>
      </c>
      <c r="H62" s="13" t="s">
        <v>393</v>
      </c>
    </row>
    <row r="63" spans="1:8">
      <c r="A63" s="76" t="s">
        <v>495</v>
      </c>
      <c r="B63" s="77">
        <v>47065</v>
      </c>
      <c r="C63" s="77">
        <v>21522</v>
      </c>
      <c r="D63" s="77">
        <v>68587</v>
      </c>
      <c r="E63" s="77">
        <v>6295</v>
      </c>
      <c r="F63" s="77">
        <v>62292</v>
      </c>
      <c r="G63" s="77" t="s">
        <v>393</v>
      </c>
      <c r="H63" s="82" t="s">
        <v>393</v>
      </c>
    </row>
    <row r="64" spans="1:8">
      <c r="A64" s="66"/>
      <c r="B64" s="48"/>
      <c r="C64" s="48"/>
      <c r="D64" s="48"/>
      <c r="E64" s="48"/>
      <c r="F64" s="48"/>
      <c r="G64" s="48"/>
      <c r="H64" s="13"/>
    </row>
    <row r="65" spans="1:8">
      <c r="A65" s="76" t="s">
        <v>496</v>
      </c>
      <c r="B65" s="81">
        <v>17927</v>
      </c>
      <c r="C65" s="81">
        <v>13211</v>
      </c>
      <c r="D65" s="81">
        <v>31138</v>
      </c>
      <c r="E65" s="81">
        <v>5871</v>
      </c>
      <c r="F65" s="81">
        <v>25267</v>
      </c>
      <c r="G65" s="81" t="s">
        <v>393</v>
      </c>
      <c r="H65" s="82" t="s">
        <v>393</v>
      </c>
    </row>
    <row r="66" spans="1:8">
      <c r="A66" s="66"/>
      <c r="B66" s="48"/>
      <c r="C66" s="48"/>
      <c r="D66" s="48"/>
      <c r="E66" s="48"/>
      <c r="F66" s="48"/>
      <c r="G66" s="48"/>
      <c r="H66" s="13"/>
    </row>
    <row r="67" spans="1:8">
      <c r="A67" s="66" t="s">
        <v>497</v>
      </c>
      <c r="B67" s="85">
        <v>71084</v>
      </c>
      <c r="C67" s="12">
        <v>6790</v>
      </c>
      <c r="D67" s="12">
        <v>77874</v>
      </c>
      <c r="E67" s="85">
        <v>218</v>
      </c>
      <c r="F67" s="12">
        <v>77656</v>
      </c>
      <c r="G67" s="12" t="s">
        <v>393</v>
      </c>
      <c r="H67" s="128" t="s">
        <v>393</v>
      </c>
    </row>
    <row r="68" spans="1:8">
      <c r="A68" s="66" t="s">
        <v>498</v>
      </c>
      <c r="B68" s="85">
        <v>3570</v>
      </c>
      <c r="C68" s="12">
        <v>179</v>
      </c>
      <c r="D68" s="12">
        <v>3749</v>
      </c>
      <c r="E68" s="85" t="s">
        <v>393</v>
      </c>
      <c r="F68" s="12">
        <v>3749</v>
      </c>
      <c r="G68" s="12" t="s">
        <v>393</v>
      </c>
      <c r="H68" s="128" t="s">
        <v>393</v>
      </c>
    </row>
    <row r="69" spans="1:8" s="347" customFormat="1">
      <c r="A69" s="76" t="s">
        <v>499</v>
      </c>
      <c r="B69" s="326">
        <v>74654</v>
      </c>
      <c r="C69" s="77">
        <v>6969</v>
      </c>
      <c r="D69" s="77">
        <v>81623</v>
      </c>
      <c r="E69" s="326">
        <v>218</v>
      </c>
      <c r="F69" s="77">
        <v>81405</v>
      </c>
      <c r="G69" s="77" t="s">
        <v>393</v>
      </c>
      <c r="H69" s="412" t="s">
        <v>393</v>
      </c>
    </row>
    <row r="70" spans="1:8">
      <c r="A70" s="66"/>
      <c r="B70" s="48"/>
      <c r="C70" s="48"/>
      <c r="D70" s="48"/>
      <c r="E70" s="48"/>
      <c r="F70" s="48"/>
      <c r="G70" s="48"/>
      <c r="H70" s="13"/>
    </row>
    <row r="71" spans="1:8">
      <c r="A71" s="66" t="s">
        <v>500</v>
      </c>
      <c r="B71" s="85">
        <v>980</v>
      </c>
      <c r="C71" s="12">
        <v>166</v>
      </c>
      <c r="D71" s="12">
        <v>1146</v>
      </c>
      <c r="E71" s="85">
        <v>79</v>
      </c>
      <c r="F71" s="12">
        <v>1067</v>
      </c>
      <c r="G71" s="48" t="s">
        <v>393</v>
      </c>
      <c r="H71" s="128" t="s">
        <v>393</v>
      </c>
    </row>
    <row r="72" spans="1:8">
      <c r="A72" s="66" t="s">
        <v>501</v>
      </c>
      <c r="B72" s="85">
        <v>9751</v>
      </c>
      <c r="C72" s="12">
        <v>559</v>
      </c>
      <c r="D72" s="12">
        <v>10310</v>
      </c>
      <c r="E72" s="85">
        <v>237</v>
      </c>
      <c r="F72" s="12">
        <v>10073</v>
      </c>
      <c r="G72" s="48" t="s">
        <v>393</v>
      </c>
      <c r="H72" s="128" t="s">
        <v>393</v>
      </c>
    </row>
    <row r="73" spans="1:8">
      <c r="A73" s="66" t="s">
        <v>502</v>
      </c>
      <c r="B73" s="12">
        <v>6211</v>
      </c>
      <c r="C73" s="12">
        <v>266</v>
      </c>
      <c r="D73" s="12">
        <v>6477</v>
      </c>
      <c r="E73" s="12">
        <v>2</v>
      </c>
      <c r="F73" s="12">
        <v>6475</v>
      </c>
      <c r="G73" s="12" t="s">
        <v>393</v>
      </c>
      <c r="H73" s="13" t="s">
        <v>393</v>
      </c>
    </row>
    <row r="74" spans="1:8">
      <c r="A74" s="66" t="s">
        <v>503</v>
      </c>
      <c r="B74" s="85">
        <v>2866</v>
      </c>
      <c r="C74" s="12">
        <v>550</v>
      </c>
      <c r="D74" s="12">
        <v>3416</v>
      </c>
      <c r="E74" s="85">
        <v>39</v>
      </c>
      <c r="F74" s="12">
        <v>3377</v>
      </c>
      <c r="G74" s="12" t="s">
        <v>393</v>
      </c>
      <c r="H74" s="128" t="s">
        <v>393</v>
      </c>
    </row>
    <row r="75" spans="1:8">
      <c r="A75" s="66" t="s">
        <v>504</v>
      </c>
      <c r="B75" s="12">
        <v>3374</v>
      </c>
      <c r="C75" s="12">
        <v>70</v>
      </c>
      <c r="D75" s="12">
        <v>3444</v>
      </c>
      <c r="E75" s="12">
        <v>91</v>
      </c>
      <c r="F75" s="12">
        <v>3353</v>
      </c>
      <c r="G75" s="12" t="s">
        <v>393</v>
      </c>
      <c r="H75" s="13" t="s">
        <v>393</v>
      </c>
    </row>
    <row r="76" spans="1:8">
      <c r="A76" s="66" t="s">
        <v>505</v>
      </c>
      <c r="B76" s="12">
        <v>244</v>
      </c>
      <c r="C76" s="12">
        <v>12</v>
      </c>
      <c r="D76" s="12">
        <v>256</v>
      </c>
      <c r="E76" s="12" t="s">
        <v>393</v>
      </c>
      <c r="F76" s="12">
        <v>256</v>
      </c>
      <c r="G76" s="12" t="s">
        <v>393</v>
      </c>
      <c r="H76" s="13" t="s">
        <v>393</v>
      </c>
    </row>
    <row r="77" spans="1:8">
      <c r="A77" s="66" t="s">
        <v>506</v>
      </c>
      <c r="B77" s="85">
        <v>4036</v>
      </c>
      <c r="C77" s="12">
        <v>120</v>
      </c>
      <c r="D77" s="12">
        <v>4156</v>
      </c>
      <c r="E77" s="85">
        <v>505</v>
      </c>
      <c r="F77" s="12">
        <v>1962</v>
      </c>
      <c r="G77" s="48">
        <v>1689</v>
      </c>
      <c r="H77" s="128" t="s">
        <v>393</v>
      </c>
    </row>
    <row r="78" spans="1:8">
      <c r="A78" s="66" t="s">
        <v>507</v>
      </c>
      <c r="B78" s="85">
        <v>786</v>
      </c>
      <c r="C78" s="12">
        <v>394</v>
      </c>
      <c r="D78" s="12">
        <v>1180</v>
      </c>
      <c r="E78" s="85">
        <v>521</v>
      </c>
      <c r="F78" s="12">
        <v>659</v>
      </c>
      <c r="G78" s="48" t="s">
        <v>393</v>
      </c>
      <c r="H78" s="128" t="s">
        <v>393</v>
      </c>
    </row>
    <row r="79" spans="1:8" s="347" customFormat="1">
      <c r="A79" s="76" t="s">
        <v>508</v>
      </c>
      <c r="B79" s="77">
        <v>28248</v>
      </c>
      <c r="C79" s="77">
        <v>2137</v>
      </c>
      <c r="D79" s="77">
        <v>30385</v>
      </c>
      <c r="E79" s="77">
        <v>1474</v>
      </c>
      <c r="F79" s="77">
        <v>27222</v>
      </c>
      <c r="G79" s="77">
        <v>1689</v>
      </c>
      <c r="H79" s="82" t="s">
        <v>393</v>
      </c>
    </row>
    <row r="80" spans="1:8">
      <c r="A80" s="66"/>
      <c r="B80" s="48"/>
      <c r="C80" s="48"/>
      <c r="D80" s="48"/>
      <c r="E80" s="48"/>
      <c r="F80" s="48"/>
      <c r="G80" s="48"/>
      <c r="H80" s="13"/>
    </row>
    <row r="81" spans="1:8">
      <c r="A81" s="66" t="s">
        <v>509</v>
      </c>
      <c r="B81" s="12">
        <v>1940</v>
      </c>
      <c r="C81" s="12">
        <v>377</v>
      </c>
      <c r="D81" s="12">
        <v>2317</v>
      </c>
      <c r="E81" s="12">
        <v>79</v>
      </c>
      <c r="F81" s="12">
        <v>2198</v>
      </c>
      <c r="G81" s="12" t="s">
        <v>393</v>
      </c>
      <c r="H81" s="13">
        <v>40</v>
      </c>
    </row>
    <row r="82" spans="1:8">
      <c r="A82" s="66" t="s">
        <v>510</v>
      </c>
      <c r="B82" s="12">
        <v>4590</v>
      </c>
      <c r="C82" s="12">
        <v>1633</v>
      </c>
      <c r="D82" s="12">
        <v>6223</v>
      </c>
      <c r="E82" s="12">
        <v>26</v>
      </c>
      <c r="F82" s="12">
        <v>6165</v>
      </c>
      <c r="G82" s="12" t="s">
        <v>393</v>
      </c>
      <c r="H82" s="13">
        <v>32</v>
      </c>
    </row>
    <row r="83" spans="1:8" s="347" customFormat="1">
      <c r="A83" s="76" t="s">
        <v>511</v>
      </c>
      <c r="B83" s="77">
        <v>6530</v>
      </c>
      <c r="C83" s="77">
        <v>2010</v>
      </c>
      <c r="D83" s="77">
        <v>8540</v>
      </c>
      <c r="E83" s="77">
        <v>105</v>
      </c>
      <c r="F83" s="77">
        <v>8363</v>
      </c>
      <c r="G83" s="77" t="s">
        <v>393</v>
      </c>
      <c r="H83" s="82">
        <v>72</v>
      </c>
    </row>
    <row r="84" spans="1:8">
      <c r="A84" s="66"/>
      <c r="B84" s="48"/>
      <c r="C84" s="48"/>
      <c r="D84" s="48"/>
      <c r="E84" s="48"/>
      <c r="F84" s="48"/>
      <c r="G84" s="48"/>
      <c r="H84" s="49"/>
    </row>
    <row r="85" spans="1:8" ht="13.5" thickBot="1">
      <c r="A85" s="69" t="s">
        <v>512</v>
      </c>
      <c r="B85" s="55">
        <v>725074</v>
      </c>
      <c r="C85" s="55">
        <v>222544</v>
      </c>
      <c r="D85" s="55">
        <v>947618</v>
      </c>
      <c r="E85" s="55">
        <v>14403</v>
      </c>
      <c r="F85" s="55">
        <v>930922</v>
      </c>
      <c r="G85" s="55">
        <v>1689</v>
      </c>
      <c r="H85" s="56">
        <v>604</v>
      </c>
    </row>
    <row r="86" spans="1:8">
      <c r="A86" s="37" t="s">
        <v>27</v>
      </c>
      <c r="B86" s="37"/>
      <c r="C86" s="210"/>
      <c r="D86" s="628"/>
      <c r="E86" s="37"/>
    </row>
    <row r="87" spans="1:8">
      <c r="A87" s="240" t="s">
        <v>28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sheetPr codeName="Hoja310">
    <pageSetUpPr fitToPage="1"/>
  </sheetPr>
  <dimension ref="A1:K45"/>
  <sheetViews>
    <sheetView showGridLines="0" zoomScaleNormal="100" zoomScaleSheetLayoutView="75" workbookViewId="0">
      <selection activeCell="L37" sqref="L37"/>
    </sheetView>
  </sheetViews>
  <sheetFormatPr baseColWidth="10" defaultRowHeight="12.75"/>
  <cols>
    <col min="1" max="9" width="20.42578125" style="149" customWidth="1"/>
    <col min="10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522"/>
    </row>
    <row r="2" spans="1:9">
      <c r="A2" s="640"/>
    </row>
    <row r="3" spans="1:9" ht="23.25" customHeight="1">
      <c r="A3" s="1585" t="s">
        <v>66</v>
      </c>
      <c r="B3" s="1585"/>
      <c r="C3" s="1585"/>
      <c r="D3" s="1585"/>
      <c r="E3" s="1585"/>
      <c r="F3" s="1585"/>
      <c r="G3" s="1585"/>
      <c r="H3" s="1585"/>
      <c r="I3" s="1791"/>
    </row>
    <row r="4" spans="1:9" ht="13.5" customHeight="1" thickBot="1">
      <c r="A4" s="5"/>
      <c r="B4" s="6"/>
      <c r="C4" s="6"/>
      <c r="D4" s="6"/>
      <c r="E4" s="6"/>
      <c r="F4" s="6"/>
      <c r="G4" s="6"/>
      <c r="H4" s="6"/>
      <c r="I4" s="641"/>
    </row>
    <row r="5" spans="1:9" ht="32.25" customHeight="1">
      <c r="A5" s="738"/>
      <c r="B5" s="1531" t="s">
        <v>67</v>
      </c>
      <c r="C5" s="1532"/>
      <c r="D5" s="1532"/>
      <c r="E5" s="1533"/>
      <c r="F5" s="1531" t="s">
        <v>356</v>
      </c>
      <c r="G5" s="1532"/>
      <c r="H5" s="1532"/>
      <c r="I5" s="1532"/>
    </row>
    <row r="6" spans="1:9" ht="28.5" customHeight="1">
      <c r="A6" s="743"/>
      <c r="B6" s="1546" t="s">
        <v>68</v>
      </c>
      <c r="C6" s="1551"/>
      <c r="D6" s="735" t="s">
        <v>380</v>
      </c>
      <c r="E6" s="1540" t="s">
        <v>69</v>
      </c>
      <c r="F6" s="1546" t="s">
        <v>68</v>
      </c>
      <c r="G6" s="1551"/>
      <c r="H6" s="735" t="s">
        <v>380</v>
      </c>
      <c r="I6" s="1699" t="s">
        <v>69</v>
      </c>
    </row>
    <row r="7" spans="1:9" ht="24" customHeight="1">
      <c r="A7" s="734" t="s">
        <v>372</v>
      </c>
      <c r="B7" s="781"/>
      <c r="C7" s="262"/>
      <c r="D7" s="263" t="s">
        <v>1136</v>
      </c>
      <c r="E7" s="1657"/>
      <c r="F7" s="781"/>
      <c r="G7" s="262"/>
      <c r="H7" s="263" t="s">
        <v>1136</v>
      </c>
      <c r="I7" s="1543"/>
    </row>
    <row r="8" spans="1:9">
      <c r="A8" s="743"/>
      <c r="B8" s="263" t="s">
        <v>389</v>
      </c>
      <c r="C8" s="263" t="s">
        <v>1095</v>
      </c>
      <c r="D8" s="263" t="s">
        <v>1137</v>
      </c>
      <c r="E8" s="1657"/>
      <c r="F8" s="263" t="s">
        <v>389</v>
      </c>
      <c r="G8" s="263" t="s">
        <v>1095</v>
      </c>
      <c r="H8" s="263" t="s">
        <v>1137</v>
      </c>
      <c r="I8" s="1543"/>
    </row>
    <row r="9" spans="1:9" ht="34.5" customHeight="1" thickBot="1">
      <c r="A9" s="742"/>
      <c r="B9" s="750"/>
      <c r="C9" s="264"/>
      <c r="D9" s="264" t="s">
        <v>517</v>
      </c>
      <c r="E9" s="1541"/>
      <c r="F9" s="750"/>
      <c r="G9" s="264"/>
      <c r="H9" s="264" t="s">
        <v>517</v>
      </c>
      <c r="I9" s="1544"/>
    </row>
    <row r="10" spans="1:9" ht="22.5" customHeight="1">
      <c r="A10" s="1849">
        <v>2004</v>
      </c>
      <c r="B10" s="419">
        <v>22.071000000000002</v>
      </c>
      <c r="C10" s="419">
        <v>21.41</v>
      </c>
      <c r="D10" s="419">
        <v>141.19383465670245</v>
      </c>
      <c r="E10" s="419">
        <v>302.29599999999999</v>
      </c>
      <c r="F10" s="419">
        <v>1143.8919999999998</v>
      </c>
      <c r="G10" s="419">
        <v>1082.8380000000002</v>
      </c>
      <c r="H10" s="419">
        <v>62.364490348510103</v>
      </c>
      <c r="I10" s="420">
        <v>6753.0639999999994</v>
      </c>
    </row>
    <row r="11" spans="1:9">
      <c r="A11" s="1849">
        <v>2005</v>
      </c>
      <c r="B11" s="419">
        <v>21.372299999999999</v>
      </c>
      <c r="C11" s="419">
        <v>20.6723</v>
      </c>
      <c r="D11" s="419">
        <v>151.08952849948963</v>
      </c>
      <c r="E11" s="419">
        <v>312.33680599999997</v>
      </c>
      <c r="F11" s="419">
        <v>1138.0913</v>
      </c>
      <c r="G11" s="419">
        <v>1073.7893000000001</v>
      </c>
      <c r="H11" s="419">
        <v>53.471295839882174</v>
      </c>
      <c r="I11" s="420">
        <v>5741.690533</v>
      </c>
    </row>
    <row r="12" spans="1:9">
      <c r="A12" s="1849">
        <v>2006</v>
      </c>
      <c r="B12" s="419">
        <v>20.014299999999999</v>
      </c>
      <c r="C12" s="419">
        <v>19.455299999999998</v>
      </c>
      <c r="D12" s="419">
        <v>174.70172754981934</v>
      </c>
      <c r="E12" s="419">
        <v>339.887452</v>
      </c>
      <c r="F12" s="419">
        <v>1114.5983000000001</v>
      </c>
      <c r="G12" s="419">
        <v>1048.4132999999999</v>
      </c>
      <c r="H12" s="419">
        <v>59.571868298504043</v>
      </c>
      <c r="I12" s="420">
        <v>6245.5939030000009</v>
      </c>
    </row>
    <row r="13" spans="1:9">
      <c r="A13" s="1849">
        <v>2007</v>
      </c>
      <c r="B13" s="419">
        <v>19.445</v>
      </c>
      <c r="C13" s="419">
        <v>18.853999999999999</v>
      </c>
      <c r="D13" s="419">
        <v>140.23897581415085</v>
      </c>
      <c r="E13" s="419">
        <v>264.406565</v>
      </c>
      <c r="F13" s="419">
        <v>1111.2372700000001</v>
      </c>
      <c r="G13" s="419">
        <v>1040.1759999999999</v>
      </c>
      <c r="H13" s="419">
        <v>54.743602871052587</v>
      </c>
      <c r="I13" s="420">
        <v>5694.2981859999991</v>
      </c>
    </row>
    <row r="14" spans="1:9">
      <c r="A14" s="1849">
        <v>2008</v>
      </c>
      <c r="B14" s="419">
        <v>18.221</v>
      </c>
      <c r="C14" s="419">
        <v>17.748000000000001</v>
      </c>
      <c r="D14" s="419">
        <v>156.7723968897904</v>
      </c>
      <c r="E14" s="419">
        <v>278.23965000000004</v>
      </c>
      <c r="F14" s="419">
        <v>1090.027</v>
      </c>
      <c r="G14" s="419">
        <v>1030.9997974272349</v>
      </c>
      <c r="H14" s="419">
        <v>55.063123943133206</v>
      </c>
      <c r="I14" s="420">
        <v>5677.0069631081069</v>
      </c>
    </row>
    <row r="15" spans="1:9">
      <c r="A15" s="1849">
        <v>2009</v>
      </c>
      <c r="B15" s="419">
        <v>17.361999999999998</v>
      </c>
      <c r="C15" s="419">
        <v>16.844000000000001</v>
      </c>
      <c r="D15" s="419">
        <v>149.12906672999287</v>
      </c>
      <c r="E15" s="419">
        <v>251.19300000000001</v>
      </c>
      <c r="F15" s="419">
        <v>1028.258</v>
      </c>
      <c r="G15" s="419">
        <v>974.49800000000005</v>
      </c>
      <c r="H15" s="419">
        <v>54.260757846604093</v>
      </c>
      <c r="I15" s="420">
        <v>5287.7</v>
      </c>
    </row>
    <row r="16" spans="1:9">
      <c r="A16" s="1849">
        <v>2010</v>
      </c>
      <c r="B16" s="419">
        <v>16.225999999999999</v>
      </c>
      <c r="C16" s="419">
        <v>15.531000000000001</v>
      </c>
      <c r="D16" s="419">
        <v>152.92382975983517</v>
      </c>
      <c r="E16" s="419">
        <v>237.506</v>
      </c>
      <c r="F16" s="419">
        <v>985.84400000000005</v>
      </c>
      <c r="G16" s="419">
        <v>940.41200000000003</v>
      </c>
      <c r="H16" s="419">
        <v>62.444588116697787</v>
      </c>
      <c r="I16" s="420">
        <v>5872.3639999999996</v>
      </c>
    </row>
    <row r="17" spans="1:11">
      <c r="A17" s="1849">
        <v>2011</v>
      </c>
      <c r="B17" s="419">
        <v>15.175000000000001</v>
      </c>
      <c r="C17" s="419">
        <v>14.488</v>
      </c>
      <c r="D17" s="419">
        <v>168.02526228602983</v>
      </c>
      <c r="E17" s="419">
        <v>243.435</v>
      </c>
      <c r="F17" s="419">
        <v>947.36</v>
      </c>
      <c r="G17" s="419">
        <v>897.85599999999999</v>
      </c>
      <c r="H17" s="419">
        <v>62.006557844465043</v>
      </c>
      <c r="I17" s="420">
        <v>5567.2960000000003</v>
      </c>
    </row>
    <row r="18" spans="1:11">
      <c r="A18" s="1849">
        <v>2012</v>
      </c>
      <c r="B18" s="419">
        <v>14.548</v>
      </c>
      <c r="C18" s="419">
        <v>13.788</v>
      </c>
      <c r="D18" s="419">
        <v>174.94125326370755</v>
      </c>
      <c r="E18" s="419">
        <v>241.209</v>
      </c>
      <c r="F18" s="419">
        <v>931.89300000000003</v>
      </c>
      <c r="G18" s="419">
        <v>881.97500000000002</v>
      </c>
      <c r="H18" s="419">
        <v>57.64132770203237</v>
      </c>
      <c r="I18" s="420">
        <v>5083.8209999999999</v>
      </c>
    </row>
    <row r="19" spans="1:11">
      <c r="A19" s="1849">
        <v>2013</v>
      </c>
      <c r="B19" s="419">
        <v>13.742000000000001</v>
      </c>
      <c r="C19" s="419">
        <v>12.823</v>
      </c>
      <c r="D19" s="419">
        <v>198.28277314201046</v>
      </c>
      <c r="E19" s="419">
        <v>254.25800000000001</v>
      </c>
      <c r="F19" s="419">
        <v>932.5089999999999</v>
      </c>
      <c r="G19" s="419">
        <v>876.66399999999987</v>
      </c>
      <c r="H19" s="419">
        <v>82.412246881359351</v>
      </c>
      <c r="I19" s="420">
        <v>7224.7850000000008</v>
      </c>
    </row>
    <row r="20" spans="1:11" ht="13.5" thickBot="1">
      <c r="A20" s="1850">
        <v>2014</v>
      </c>
      <c r="B20" s="425">
        <v>14.403</v>
      </c>
      <c r="C20" s="425">
        <v>13.456</v>
      </c>
      <c r="D20" s="425">
        <f>+E20/C20*10</f>
        <v>179.71685493460168</v>
      </c>
      <c r="E20" s="425">
        <v>241.827</v>
      </c>
      <c r="F20" s="377">
        <v>932.61099999999999</v>
      </c>
      <c r="G20" s="377">
        <v>874.90200000000004</v>
      </c>
      <c r="H20" s="377">
        <v>68.317788735195478</v>
      </c>
      <c r="I20" s="421">
        <v>5977.1369999999997</v>
      </c>
    </row>
    <row r="21" spans="1:11" ht="14.25">
      <c r="A21" s="1789" t="s">
        <v>357</v>
      </c>
      <c r="B21" s="1789"/>
      <c r="C21" s="1789"/>
      <c r="D21" s="1789"/>
      <c r="E21" s="1789"/>
      <c r="F21" s="642"/>
      <c r="G21" s="642"/>
      <c r="H21" s="642"/>
      <c r="I21" s="122"/>
    </row>
    <row r="24" spans="1:11" ht="13.5" thickBot="1">
      <c r="A24" s="641"/>
      <c r="B24" s="641"/>
      <c r="C24" s="641"/>
      <c r="D24" s="641"/>
      <c r="E24" s="641"/>
      <c r="F24" s="641"/>
      <c r="G24" s="641"/>
      <c r="H24" s="641"/>
    </row>
    <row r="25" spans="1:11" ht="31.5" customHeight="1">
      <c r="A25" s="727"/>
      <c r="B25" s="738"/>
      <c r="C25" s="1583" t="s">
        <v>70</v>
      </c>
      <c r="D25" s="1535"/>
      <c r="E25" s="1531" t="s">
        <v>71</v>
      </c>
      <c r="F25" s="1532"/>
      <c r="G25" s="1532"/>
      <c r="H25" s="1532"/>
      <c r="I25" s="166"/>
    </row>
    <row r="26" spans="1:11" ht="21" customHeight="1">
      <c r="A26" s="1536" t="s">
        <v>372</v>
      </c>
      <c r="B26" s="1537"/>
      <c r="C26" s="1790" t="s">
        <v>60</v>
      </c>
      <c r="D26" s="1537"/>
      <c r="E26" s="1696" t="s">
        <v>803</v>
      </c>
      <c r="F26" s="1698"/>
      <c r="G26" s="262" t="s">
        <v>803</v>
      </c>
      <c r="H26" s="735" t="s">
        <v>803</v>
      </c>
      <c r="I26" s="166"/>
    </row>
    <row r="27" spans="1:11" ht="24.75" customHeight="1" thickBot="1">
      <c r="A27" s="992"/>
      <c r="B27" s="742"/>
      <c r="C27" s="1697" t="s">
        <v>377</v>
      </c>
      <c r="D27" s="1539"/>
      <c r="E27" s="1697" t="s">
        <v>72</v>
      </c>
      <c r="F27" s="1539"/>
      <c r="G27" s="264" t="s">
        <v>32</v>
      </c>
      <c r="H27" s="273" t="s">
        <v>358</v>
      </c>
    </row>
    <row r="28" spans="1:11" ht="24.75" customHeight="1">
      <c r="A28" s="1520">
        <v>2004</v>
      </c>
      <c r="B28" s="14"/>
      <c r="C28" s="420"/>
      <c r="D28" s="643">
        <v>7055.36</v>
      </c>
      <c r="E28" s="420"/>
      <c r="F28" s="643">
        <v>287.20999999999998</v>
      </c>
      <c r="G28" s="419">
        <v>4.5350000000000001</v>
      </c>
      <c r="H28" s="420">
        <v>6772.4570000000003</v>
      </c>
      <c r="I28" s="166"/>
      <c r="K28" s="644"/>
    </row>
    <row r="29" spans="1:11">
      <c r="A29" s="1520">
        <v>2005</v>
      </c>
      <c r="B29" s="14"/>
      <c r="C29" s="420"/>
      <c r="D29" s="643">
        <v>6054.0273390000002</v>
      </c>
      <c r="E29" s="420"/>
      <c r="F29" s="643">
        <v>304.16130599999997</v>
      </c>
      <c r="G29" s="419">
        <v>4.1539999999999999</v>
      </c>
      <c r="H29" s="420">
        <v>5748.9215329999997</v>
      </c>
      <c r="I29" s="166"/>
    </row>
    <row r="30" spans="1:11">
      <c r="A30" s="1520">
        <v>2006</v>
      </c>
      <c r="B30" s="14"/>
      <c r="C30" s="420"/>
      <c r="D30" s="643">
        <v>6585.4813550000008</v>
      </c>
      <c r="E30" s="420"/>
      <c r="F30" s="643">
        <v>331.19845199999997</v>
      </c>
      <c r="G30" s="419">
        <v>4.8010000000000002</v>
      </c>
      <c r="H30" s="420">
        <v>6259.0579030000008</v>
      </c>
      <c r="I30" s="166"/>
    </row>
    <row r="31" spans="1:11">
      <c r="A31" s="1520">
        <v>2007</v>
      </c>
      <c r="B31" s="14"/>
      <c r="C31" s="420"/>
      <c r="D31" s="643">
        <v>5958.7047509999993</v>
      </c>
      <c r="E31" s="420"/>
      <c r="F31" s="643">
        <v>255.87956500000001</v>
      </c>
      <c r="G31" s="419">
        <v>4.6639999999999997</v>
      </c>
      <c r="H31" s="420">
        <v>5694.5501859999995</v>
      </c>
      <c r="I31" s="166"/>
    </row>
    <row r="32" spans="1:11">
      <c r="A32" s="1520">
        <v>2008</v>
      </c>
      <c r="B32" s="14"/>
      <c r="C32" s="420"/>
      <c r="D32" s="643">
        <v>5955.2466131081073</v>
      </c>
      <c r="E32" s="420"/>
      <c r="F32" s="643">
        <v>270.78965000000005</v>
      </c>
      <c r="G32" s="419">
        <v>2.9710000000000001</v>
      </c>
      <c r="H32" s="420">
        <v>5679.9219631081078</v>
      </c>
      <c r="I32" s="166"/>
    </row>
    <row r="33" spans="1:9">
      <c r="A33" s="1520">
        <v>2009</v>
      </c>
      <c r="B33" s="14"/>
      <c r="C33" s="420"/>
      <c r="D33" s="643">
        <v>5538.893</v>
      </c>
      <c r="E33" s="420"/>
      <c r="F33" s="643">
        <v>243.90799999999999</v>
      </c>
      <c r="G33" s="419">
        <v>2.8969999999999998</v>
      </c>
      <c r="H33" s="420">
        <v>5290.5969999999998</v>
      </c>
      <c r="I33" s="166"/>
    </row>
    <row r="34" spans="1:9">
      <c r="A34" s="1520">
        <v>2010</v>
      </c>
      <c r="B34" s="14"/>
      <c r="C34" s="420"/>
      <c r="D34" s="643">
        <v>6109.87</v>
      </c>
      <c r="E34" s="420"/>
      <c r="F34" s="643">
        <v>228.89400000000001</v>
      </c>
      <c r="G34" s="419">
        <v>3.286</v>
      </c>
      <c r="H34" s="420">
        <v>5875.65</v>
      </c>
      <c r="I34" s="166"/>
    </row>
    <row r="35" spans="1:9">
      <c r="A35" s="1520">
        <v>2011</v>
      </c>
      <c r="B35" s="14"/>
      <c r="C35" s="420"/>
      <c r="D35" s="643">
        <v>5810.7310000000007</v>
      </c>
      <c r="E35" s="420"/>
      <c r="F35" s="643">
        <v>239.733</v>
      </c>
      <c r="G35" s="419">
        <v>1.7789999999999999</v>
      </c>
      <c r="H35" s="420">
        <v>5569.0730000000003</v>
      </c>
      <c r="I35" s="585"/>
    </row>
    <row r="36" spans="1:9">
      <c r="A36" s="1520">
        <v>2012</v>
      </c>
      <c r="B36" s="14"/>
      <c r="C36" s="420"/>
      <c r="D36" s="643">
        <v>5325.03</v>
      </c>
      <c r="E36" s="420"/>
      <c r="F36" s="643">
        <v>236.45400000000001</v>
      </c>
      <c r="G36" s="419">
        <v>7.199999999999962E-2</v>
      </c>
      <c r="H36" s="420">
        <v>5092.7520000000004</v>
      </c>
      <c r="I36" s="166"/>
    </row>
    <row r="37" spans="1:9">
      <c r="A37" s="1520">
        <v>2013</v>
      </c>
      <c r="B37" s="14"/>
      <c r="C37" s="420"/>
      <c r="D37" s="643">
        <v>7479.0430000000006</v>
      </c>
      <c r="E37" s="420"/>
      <c r="F37" s="643">
        <v>249.625</v>
      </c>
      <c r="G37" s="419">
        <v>1.7509999999999997</v>
      </c>
      <c r="H37" s="420">
        <v>7230.8320000000003</v>
      </c>
      <c r="I37" s="585"/>
    </row>
    <row r="38" spans="1:9" ht="13.5" thickBot="1">
      <c r="A38" s="658">
        <v>2014</v>
      </c>
      <c r="B38" s="297"/>
      <c r="C38" s="421"/>
      <c r="D38" s="645">
        <v>6218.9639999999999</v>
      </c>
      <c r="E38" s="421"/>
      <c r="F38" s="645">
        <v>231.69300000000001</v>
      </c>
      <c r="G38" s="425">
        <v>1.3989999999999998</v>
      </c>
      <c r="H38" s="421">
        <v>5979.5550000000003</v>
      </c>
      <c r="I38" s="166"/>
    </row>
    <row r="39" spans="1:9" ht="13.15" customHeight="1">
      <c r="A39" s="161" t="s">
        <v>359</v>
      </c>
      <c r="B39" s="152"/>
      <c r="C39" s="152"/>
      <c r="D39" s="152"/>
      <c r="E39" s="152"/>
      <c r="F39" s="122"/>
      <c r="G39" s="122"/>
      <c r="H39" s="122"/>
    </row>
    <row r="40" spans="1:9">
      <c r="B40" s="240"/>
      <c r="C40" s="240"/>
      <c r="D40" s="240"/>
      <c r="E40" s="240"/>
    </row>
    <row r="42" spans="1:9">
      <c r="D42" s="644"/>
    </row>
    <row r="43" spans="1:9">
      <c r="D43" s="644"/>
      <c r="E43" s="646"/>
    </row>
    <row r="44" spans="1:9">
      <c r="D44" s="644"/>
    </row>
    <row r="45" spans="1:9">
      <c r="D45" s="644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44" orientation="portrait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>
  <sheetPr codeName="Hoja311">
    <pageSetUpPr fitToPage="1"/>
  </sheetPr>
  <dimension ref="A1:S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28515625" style="240" customWidth="1"/>
    <col min="2" max="9" width="18.28515625" style="240" customWidth="1"/>
    <col min="10" max="16384" width="11.42578125" style="240"/>
  </cols>
  <sheetData>
    <row r="1" spans="1:17" s="90" customFormat="1" ht="18">
      <c r="A1" s="1552" t="s">
        <v>379</v>
      </c>
      <c r="B1" s="1552"/>
      <c r="C1" s="1552"/>
      <c r="D1" s="1552"/>
      <c r="E1" s="1552"/>
      <c r="F1" s="1552"/>
      <c r="G1" s="1552"/>
      <c r="H1" s="1552"/>
      <c r="I1" s="1552"/>
      <c r="J1" s="89"/>
    </row>
    <row r="2" spans="1:17">
      <c r="A2" s="624"/>
    </row>
    <row r="3" spans="1:17" ht="24.75" customHeight="1">
      <c r="A3" s="1556" t="s">
        <v>1512</v>
      </c>
      <c r="B3" s="1556"/>
      <c r="C3" s="1556"/>
      <c r="D3" s="1556"/>
      <c r="E3" s="1556"/>
      <c r="F3" s="1556"/>
      <c r="G3" s="1556"/>
      <c r="H3" s="1556"/>
      <c r="I3" s="1556"/>
      <c r="J3" s="251"/>
    </row>
    <row r="4" spans="1:17" ht="14.25" customHeight="1" thickBot="1">
      <c r="A4" s="5"/>
      <c r="B4" s="6"/>
      <c r="C4" s="6"/>
      <c r="D4" s="6"/>
      <c r="E4" s="6"/>
      <c r="F4" s="6"/>
      <c r="G4" s="6"/>
      <c r="H4" s="6"/>
      <c r="I4" s="571"/>
    </row>
    <row r="5" spans="1:17" ht="31.5" customHeight="1">
      <c r="A5" s="1548" t="s">
        <v>73</v>
      </c>
      <c r="B5" s="1531" t="s">
        <v>1180</v>
      </c>
      <c r="C5" s="1532"/>
      <c r="D5" s="1532"/>
      <c r="E5" s="1532"/>
      <c r="F5" s="1533"/>
      <c r="G5" s="1583" t="s">
        <v>29</v>
      </c>
      <c r="H5" s="1535"/>
      <c r="I5" s="732" t="s">
        <v>374</v>
      </c>
    </row>
    <row r="6" spans="1:17" ht="22.5" customHeight="1">
      <c r="A6" s="1549"/>
      <c r="B6" s="1546" t="s">
        <v>389</v>
      </c>
      <c r="C6" s="1547"/>
      <c r="D6" s="1551"/>
      <c r="E6" s="1546" t="s">
        <v>1095</v>
      </c>
      <c r="F6" s="1551"/>
      <c r="G6" s="1668" t="s">
        <v>30</v>
      </c>
      <c r="H6" s="1670"/>
      <c r="I6" s="272" t="s">
        <v>60</v>
      </c>
    </row>
    <row r="7" spans="1:17" ht="35.25" customHeight="1" thickBot="1">
      <c r="A7" s="1550"/>
      <c r="B7" s="733" t="s">
        <v>387</v>
      </c>
      <c r="C7" s="733" t="s">
        <v>388</v>
      </c>
      <c r="D7" s="733" t="s">
        <v>389</v>
      </c>
      <c r="E7" s="733" t="s">
        <v>387</v>
      </c>
      <c r="F7" s="733" t="s">
        <v>388</v>
      </c>
      <c r="G7" s="733" t="s">
        <v>387</v>
      </c>
      <c r="H7" s="733" t="s">
        <v>388</v>
      </c>
      <c r="I7" s="273" t="s">
        <v>526</v>
      </c>
    </row>
    <row r="8" spans="1:17">
      <c r="A8" s="1004" t="s">
        <v>452</v>
      </c>
      <c r="B8" s="1005" t="s">
        <v>393</v>
      </c>
      <c r="C8" s="1005" t="s">
        <v>393</v>
      </c>
      <c r="D8" s="1005" t="s">
        <v>393</v>
      </c>
      <c r="E8" s="1005" t="s">
        <v>393</v>
      </c>
      <c r="F8" s="1005" t="s">
        <v>393</v>
      </c>
      <c r="G8" s="1005" t="s">
        <v>393</v>
      </c>
      <c r="H8" s="1005" t="s">
        <v>393</v>
      </c>
      <c r="I8" s="1006" t="s">
        <v>393</v>
      </c>
      <c r="J8" s="247"/>
      <c r="K8" s="247"/>
      <c r="P8" s="576"/>
      <c r="Q8" s="576"/>
    </row>
    <row r="9" spans="1:17">
      <c r="A9" s="1004" t="s">
        <v>453</v>
      </c>
      <c r="B9" s="1005" t="s">
        <v>393</v>
      </c>
      <c r="C9" s="1005" t="s">
        <v>393</v>
      </c>
      <c r="D9" s="1005" t="s">
        <v>393</v>
      </c>
      <c r="E9" s="1005" t="s">
        <v>393</v>
      </c>
      <c r="F9" s="1005" t="s">
        <v>393</v>
      </c>
      <c r="G9" s="1005" t="s">
        <v>393</v>
      </c>
      <c r="H9" s="1005" t="s">
        <v>393</v>
      </c>
      <c r="I9" s="1006" t="s">
        <v>393</v>
      </c>
      <c r="J9" s="247"/>
      <c r="K9" s="247"/>
      <c r="P9" s="576"/>
      <c r="Q9" s="576"/>
    </row>
    <row r="10" spans="1:17">
      <c r="A10" s="1004" t="s">
        <v>454</v>
      </c>
      <c r="B10" s="1005" t="s">
        <v>393</v>
      </c>
      <c r="C10" s="1005" t="s">
        <v>393</v>
      </c>
      <c r="D10" s="1005" t="s">
        <v>393</v>
      </c>
      <c r="E10" s="1005" t="s">
        <v>393</v>
      </c>
      <c r="F10" s="1007" t="s">
        <v>393</v>
      </c>
      <c r="G10" s="1007" t="s">
        <v>393</v>
      </c>
      <c r="H10" s="1007" t="s">
        <v>393</v>
      </c>
      <c r="I10" s="1008" t="s">
        <v>393</v>
      </c>
      <c r="J10" s="247"/>
      <c r="K10" s="247"/>
      <c r="P10" s="576"/>
      <c r="Q10" s="576"/>
    </row>
    <row r="11" spans="1:17">
      <c r="A11" s="1004" t="s">
        <v>455</v>
      </c>
      <c r="B11" s="1005" t="s">
        <v>393</v>
      </c>
      <c r="C11" s="1005" t="s">
        <v>393</v>
      </c>
      <c r="D11" s="1005" t="s">
        <v>393</v>
      </c>
      <c r="E11" s="1005" t="s">
        <v>393</v>
      </c>
      <c r="F11" s="1007" t="s">
        <v>393</v>
      </c>
      <c r="G11" s="1005" t="s">
        <v>393</v>
      </c>
      <c r="H11" s="1005" t="s">
        <v>393</v>
      </c>
      <c r="I11" s="1008" t="s">
        <v>393</v>
      </c>
      <c r="J11" s="247"/>
      <c r="K11" s="247"/>
      <c r="P11" s="576"/>
      <c r="Q11" s="576"/>
    </row>
    <row r="12" spans="1:17">
      <c r="A12" s="1010" t="s">
        <v>456</v>
      </c>
      <c r="B12" s="1011" t="s">
        <v>393</v>
      </c>
      <c r="C12" s="1011" t="s">
        <v>393</v>
      </c>
      <c r="D12" s="1011" t="s">
        <v>393</v>
      </c>
      <c r="E12" s="1011" t="s">
        <v>393</v>
      </c>
      <c r="F12" s="1012" t="s">
        <v>393</v>
      </c>
      <c r="G12" s="1011" t="s">
        <v>393</v>
      </c>
      <c r="H12" s="1012" t="s">
        <v>393</v>
      </c>
      <c r="I12" s="1013" t="s">
        <v>393</v>
      </c>
    </row>
    <row r="13" spans="1:17">
      <c r="A13" s="1004"/>
      <c r="B13" s="1005"/>
      <c r="C13" s="1005"/>
      <c r="D13" s="1005"/>
      <c r="E13" s="1005"/>
      <c r="F13" s="1005"/>
      <c r="G13" s="1005"/>
      <c r="H13" s="1005"/>
      <c r="I13" s="1006"/>
      <c r="J13" s="247"/>
      <c r="K13" s="247"/>
      <c r="P13" s="576"/>
      <c r="Q13" s="576"/>
    </row>
    <row r="14" spans="1:17">
      <c r="A14" s="1010" t="s">
        <v>457</v>
      </c>
      <c r="B14" s="1011" t="s">
        <v>393</v>
      </c>
      <c r="C14" s="1011" t="s">
        <v>393</v>
      </c>
      <c r="D14" s="1011" t="s">
        <v>393</v>
      </c>
      <c r="E14" s="1011" t="s">
        <v>393</v>
      </c>
      <c r="F14" s="1012" t="s">
        <v>393</v>
      </c>
      <c r="G14" s="1011" t="s">
        <v>393</v>
      </c>
      <c r="H14" s="1012" t="s">
        <v>393</v>
      </c>
      <c r="I14" s="1013" t="s">
        <v>393</v>
      </c>
    </row>
    <row r="15" spans="1:17">
      <c r="A15" s="1004"/>
      <c r="B15" s="1005"/>
      <c r="C15" s="1005"/>
      <c r="D15" s="1005"/>
      <c r="E15" s="1005"/>
      <c r="F15" s="1007"/>
      <c r="G15" s="1005"/>
      <c r="H15" s="1007"/>
      <c r="I15" s="1008"/>
      <c r="J15" s="247"/>
      <c r="K15" s="247"/>
      <c r="P15" s="576"/>
      <c r="Q15" s="576"/>
    </row>
    <row r="16" spans="1:17">
      <c r="A16" s="1010" t="s">
        <v>458</v>
      </c>
      <c r="B16" s="1011" t="s">
        <v>393</v>
      </c>
      <c r="C16" s="1011" t="s">
        <v>393</v>
      </c>
      <c r="D16" s="1011" t="s">
        <v>393</v>
      </c>
      <c r="E16" s="1011" t="s">
        <v>393</v>
      </c>
      <c r="F16" s="1012" t="s">
        <v>393</v>
      </c>
      <c r="G16" s="1011" t="s">
        <v>393</v>
      </c>
      <c r="H16" s="1012" t="s">
        <v>393</v>
      </c>
      <c r="I16" s="1013" t="s">
        <v>393</v>
      </c>
    </row>
    <row r="17" spans="1:19">
      <c r="A17" s="1004"/>
      <c r="B17" s="1005"/>
      <c r="C17" s="1005"/>
      <c r="D17" s="1005"/>
      <c r="E17" s="1005"/>
      <c r="F17" s="1007"/>
      <c r="G17" s="1005"/>
      <c r="H17" s="1007"/>
      <c r="I17" s="1008"/>
      <c r="J17" s="247"/>
      <c r="K17" s="247"/>
      <c r="P17" s="576"/>
      <c r="Q17" s="576"/>
    </row>
    <row r="18" spans="1:19">
      <c r="A18" s="1004" t="s">
        <v>537</v>
      </c>
      <c r="B18" s="1005" t="s">
        <v>393</v>
      </c>
      <c r="C18" s="1005" t="s">
        <v>393</v>
      </c>
      <c r="D18" s="1005" t="s">
        <v>393</v>
      </c>
      <c r="E18" s="1005" t="s">
        <v>393</v>
      </c>
      <c r="F18" s="1007" t="s">
        <v>393</v>
      </c>
      <c r="G18" s="1005" t="s">
        <v>393</v>
      </c>
      <c r="H18" s="1007" t="s">
        <v>393</v>
      </c>
      <c r="I18" s="1006" t="s">
        <v>393</v>
      </c>
      <c r="J18" s="247"/>
      <c r="K18" s="247"/>
      <c r="P18" s="576"/>
      <c r="Q18" s="576"/>
    </row>
    <row r="19" spans="1:19">
      <c r="A19" s="1004" t="s">
        <v>460</v>
      </c>
      <c r="B19" s="1005" t="s">
        <v>393</v>
      </c>
      <c r="C19" s="1005" t="s">
        <v>393</v>
      </c>
      <c r="D19" s="1005" t="s">
        <v>393</v>
      </c>
      <c r="E19" s="1005" t="s">
        <v>393</v>
      </c>
      <c r="F19" s="1005" t="s">
        <v>393</v>
      </c>
      <c r="G19" s="1005" t="s">
        <v>393</v>
      </c>
      <c r="H19" s="1005" t="s">
        <v>393</v>
      </c>
      <c r="I19" s="1006" t="s">
        <v>393</v>
      </c>
      <c r="J19" s="247"/>
      <c r="K19" s="247"/>
      <c r="P19" s="576"/>
      <c r="Q19" s="576"/>
    </row>
    <row r="20" spans="1:19">
      <c r="A20" s="1004" t="s">
        <v>461</v>
      </c>
      <c r="B20" s="1005" t="s">
        <v>393</v>
      </c>
      <c r="C20" s="1005" t="s">
        <v>393</v>
      </c>
      <c r="D20" s="1005" t="s">
        <v>393</v>
      </c>
      <c r="E20" s="1005" t="s">
        <v>393</v>
      </c>
      <c r="F20" s="1005" t="s">
        <v>393</v>
      </c>
      <c r="G20" s="1005" t="s">
        <v>393</v>
      </c>
      <c r="H20" s="1005" t="s">
        <v>393</v>
      </c>
      <c r="I20" s="1006" t="s">
        <v>393</v>
      </c>
      <c r="J20" s="247"/>
      <c r="K20" s="247"/>
      <c r="P20" s="576"/>
      <c r="Q20" s="576"/>
    </row>
    <row r="21" spans="1:19">
      <c r="A21" s="1010" t="s">
        <v>462</v>
      </c>
      <c r="B21" s="1011" t="s">
        <v>393</v>
      </c>
      <c r="C21" s="1011" t="s">
        <v>393</v>
      </c>
      <c r="D21" s="1011" t="s">
        <v>393</v>
      </c>
      <c r="E21" s="1011" t="s">
        <v>393</v>
      </c>
      <c r="F21" s="1012" t="s">
        <v>393</v>
      </c>
      <c r="G21" s="1011" t="s">
        <v>393</v>
      </c>
      <c r="H21" s="1012" t="s">
        <v>393</v>
      </c>
      <c r="I21" s="1013" t="s">
        <v>393</v>
      </c>
      <c r="J21" s="247"/>
      <c r="K21" s="247"/>
      <c r="M21" s="576"/>
      <c r="N21" s="576"/>
      <c r="O21" s="576"/>
      <c r="P21" s="576"/>
      <c r="Q21" s="576"/>
      <c r="S21" s="576"/>
    </row>
    <row r="22" spans="1:19">
      <c r="A22" s="1004"/>
      <c r="B22" s="1005"/>
      <c r="C22" s="1005"/>
      <c r="D22" s="1005"/>
      <c r="E22" s="1005"/>
      <c r="F22" s="1005"/>
      <c r="G22" s="1005"/>
      <c r="H22" s="1005"/>
      <c r="I22" s="1006"/>
      <c r="J22" s="247"/>
      <c r="K22" s="247"/>
      <c r="P22" s="576"/>
      <c r="Q22" s="576"/>
    </row>
    <row r="23" spans="1:19">
      <c r="A23" s="1010" t="s">
        <v>463</v>
      </c>
      <c r="B23" s="1011" t="s">
        <v>393</v>
      </c>
      <c r="C23" s="1011" t="s">
        <v>393</v>
      </c>
      <c r="D23" s="1011" t="s">
        <v>393</v>
      </c>
      <c r="E23" s="1011" t="s">
        <v>393</v>
      </c>
      <c r="F23" s="1012" t="s">
        <v>393</v>
      </c>
      <c r="G23" s="1011" t="s">
        <v>393</v>
      </c>
      <c r="H23" s="1012" t="s">
        <v>393</v>
      </c>
      <c r="I23" s="1013" t="s">
        <v>393</v>
      </c>
    </row>
    <row r="24" spans="1:19">
      <c r="A24" s="1004"/>
      <c r="B24" s="1005"/>
      <c r="C24" s="1005"/>
      <c r="D24" s="1005"/>
      <c r="E24" s="1005"/>
      <c r="F24" s="1007"/>
      <c r="G24" s="1007"/>
      <c r="H24" s="1007"/>
      <c r="I24" s="1008"/>
    </row>
    <row r="25" spans="1:19">
      <c r="A25" s="1010" t="s">
        <v>464</v>
      </c>
      <c r="B25" s="1011">
        <v>1</v>
      </c>
      <c r="C25" s="1011">
        <v>4</v>
      </c>
      <c r="D25" s="1011">
        <v>5</v>
      </c>
      <c r="E25" s="1011">
        <v>1</v>
      </c>
      <c r="F25" s="1012">
        <v>4</v>
      </c>
      <c r="G25" s="1011">
        <v>6000</v>
      </c>
      <c r="H25" s="1012">
        <v>14000</v>
      </c>
      <c r="I25" s="1013">
        <v>62</v>
      </c>
    </row>
    <row r="26" spans="1:19">
      <c r="A26" s="1009"/>
      <c r="B26" s="877"/>
      <c r="C26" s="877"/>
      <c r="D26" s="877"/>
      <c r="E26" s="877"/>
      <c r="F26" s="877"/>
      <c r="G26" s="877"/>
      <c r="H26" s="877"/>
      <c r="I26" s="878"/>
    </row>
    <row r="27" spans="1:19">
      <c r="A27" s="1004" t="s">
        <v>465</v>
      </c>
      <c r="B27" s="1005">
        <v>2</v>
      </c>
      <c r="C27" s="1005">
        <v>3</v>
      </c>
      <c r="D27" s="1005">
        <v>5</v>
      </c>
      <c r="E27" s="1005">
        <v>2</v>
      </c>
      <c r="F27" s="1005">
        <v>3</v>
      </c>
      <c r="G27" s="1005">
        <v>3500</v>
      </c>
      <c r="H27" s="1005">
        <v>6000</v>
      </c>
      <c r="I27" s="1006">
        <v>26</v>
      </c>
    </row>
    <row r="28" spans="1:19">
      <c r="A28" s="1004" t="s">
        <v>466</v>
      </c>
      <c r="B28" s="1005">
        <v>14</v>
      </c>
      <c r="C28" s="1005" t="s">
        <v>393</v>
      </c>
      <c r="D28" s="1005">
        <v>14</v>
      </c>
      <c r="E28" s="1005">
        <v>14</v>
      </c>
      <c r="F28" s="1005" t="s">
        <v>393</v>
      </c>
      <c r="G28" s="1005">
        <v>3000</v>
      </c>
      <c r="H28" s="1005" t="s">
        <v>393</v>
      </c>
      <c r="I28" s="1006">
        <v>42</v>
      </c>
    </row>
    <row r="29" spans="1:19">
      <c r="A29" s="1004" t="s">
        <v>467</v>
      </c>
      <c r="B29" s="1005">
        <v>65</v>
      </c>
      <c r="C29" s="1005">
        <v>178</v>
      </c>
      <c r="D29" s="1005">
        <v>243</v>
      </c>
      <c r="E29" s="1005">
        <v>61</v>
      </c>
      <c r="F29" s="1007">
        <v>137</v>
      </c>
      <c r="G29" s="1007">
        <v>393</v>
      </c>
      <c r="H29" s="1007">
        <v>5000</v>
      </c>
      <c r="I29" s="1006">
        <v>709</v>
      </c>
    </row>
    <row r="30" spans="1:19">
      <c r="A30" s="1010" t="s">
        <v>468</v>
      </c>
      <c r="B30" s="1011">
        <v>81</v>
      </c>
      <c r="C30" s="1011">
        <v>181</v>
      </c>
      <c r="D30" s="1011">
        <v>262</v>
      </c>
      <c r="E30" s="1011">
        <v>77</v>
      </c>
      <c r="F30" s="1012">
        <v>140</v>
      </c>
      <c r="G30" s="1011">
        <v>947.7012987012987</v>
      </c>
      <c r="H30" s="1012">
        <v>5021.4285714285716</v>
      </c>
      <c r="I30" s="1013">
        <v>777</v>
      </c>
    </row>
    <row r="31" spans="1:19">
      <c r="A31" s="1004"/>
      <c r="B31" s="1005"/>
      <c r="C31" s="1005"/>
      <c r="D31" s="1005"/>
      <c r="E31" s="1005"/>
      <c r="F31" s="1007"/>
      <c r="G31" s="1005"/>
      <c r="H31" s="1005"/>
      <c r="I31" s="1008"/>
    </row>
    <row r="32" spans="1:19">
      <c r="A32" s="1004" t="s">
        <v>469</v>
      </c>
      <c r="B32" s="1005" t="s">
        <v>393</v>
      </c>
      <c r="C32" s="1005" t="s">
        <v>393</v>
      </c>
      <c r="D32" s="1007" t="s">
        <v>393</v>
      </c>
      <c r="E32" s="1005" t="s">
        <v>393</v>
      </c>
      <c r="F32" s="1007" t="s">
        <v>393</v>
      </c>
      <c r="G32" s="1007" t="s">
        <v>393</v>
      </c>
      <c r="H32" s="1007" t="s">
        <v>393</v>
      </c>
      <c r="I32" s="1008" t="s">
        <v>393</v>
      </c>
    </row>
    <row r="33" spans="1:9">
      <c r="A33" s="1004" t="s">
        <v>470</v>
      </c>
      <c r="B33" s="1005">
        <v>1</v>
      </c>
      <c r="C33" s="1005" t="s">
        <v>393</v>
      </c>
      <c r="D33" s="1005">
        <v>1</v>
      </c>
      <c r="E33" s="1005">
        <v>1</v>
      </c>
      <c r="F33" s="1007" t="s">
        <v>393</v>
      </c>
      <c r="G33" s="1007">
        <v>5000</v>
      </c>
      <c r="H33" s="1007" t="s">
        <v>393</v>
      </c>
      <c r="I33" s="1008">
        <v>5</v>
      </c>
    </row>
    <row r="34" spans="1:9">
      <c r="A34" s="1004" t="s">
        <v>471</v>
      </c>
      <c r="B34" s="1005" t="s">
        <v>393</v>
      </c>
      <c r="C34" s="1005">
        <v>8</v>
      </c>
      <c r="D34" s="1005">
        <v>8</v>
      </c>
      <c r="E34" s="1005" t="s">
        <v>393</v>
      </c>
      <c r="F34" s="1005">
        <v>4</v>
      </c>
      <c r="G34" s="1005" t="s">
        <v>393</v>
      </c>
      <c r="H34" s="1005">
        <v>5175</v>
      </c>
      <c r="I34" s="1006">
        <v>21</v>
      </c>
    </row>
    <row r="35" spans="1:9">
      <c r="A35" s="1004" t="s">
        <v>472</v>
      </c>
      <c r="B35" s="1005">
        <v>5</v>
      </c>
      <c r="C35" s="1005" t="s">
        <v>393</v>
      </c>
      <c r="D35" s="1005">
        <v>5</v>
      </c>
      <c r="E35" s="1005">
        <v>5</v>
      </c>
      <c r="F35" s="1005" t="s">
        <v>393</v>
      </c>
      <c r="G35" s="1005">
        <v>7300</v>
      </c>
      <c r="H35" s="1005" t="s">
        <v>393</v>
      </c>
      <c r="I35" s="1006">
        <v>37</v>
      </c>
    </row>
    <row r="36" spans="1:9">
      <c r="A36" s="1010" t="s">
        <v>473</v>
      </c>
      <c r="B36" s="1011">
        <v>6</v>
      </c>
      <c r="C36" s="1011">
        <v>8</v>
      </c>
      <c r="D36" s="1011">
        <v>14</v>
      </c>
      <c r="E36" s="1011">
        <v>6</v>
      </c>
      <c r="F36" s="1012">
        <v>4</v>
      </c>
      <c r="G36" s="1011">
        <v>6916.666666666667</v>
      </c>
      <c r="H36" s="1012">
        <v>5175</v>
      </c>
      <c r="I36" s="1013">
        <v>63</v>
      </c>
    </row>
    <row r="37" spans="1:9">
      <c r="A37" s="1004"/>
      <c r="B37" s="1005"/>
      <c r="C37" s="1005"/>
      <c r="D37" s="1005"/>
      <c r="E37" s="1005"/>
      <c r="F37" s="1005"/>
      <c r="G37" s="1005"/>
      <c r="H37" s="1005"/>
      <c r="I37" s="1006"/>
    </row>
    <row r="38" spans="1:9">
      <c r="A38" s="1010" t="s">
        <v>474</v>
      </c>
      <c r="B38" s="1011">
        <v>10</v>
      </c>
      <c r="C38" s="1011">
        <v>40</v>
      </c>
      <c r="D38" s="1011">
        <v>50</v>
      </c>
      <c r="E38" s="1011">
        <v>10</v>
      </c>
      <c r="F38" s="1012">
        <v>40</v>
      </c>
      <c r="G38" s="1011">
        <v>5900</v>
      </c>
      <c r="H38" s="1012">
        <v>14250</v>
      </c>
      <c r="I38" s="1013">
        <v>629</v>
      </c>
    </row>
    <row r="39" spans="1:9">
      <c r="A39" s="1004"/>
      <c r="B39" s="1005"/>
      <c r="C39" s="1005"/>
      <c r="D39" s="1005"/>
      <c r="E39" s="1005"/>
      <c r="F39" s="1005"/>
      <c r="G39" s="1005"/>
      <c r="H39" s="1005"/>
      <c r="I39" s="1006"/>
    </row>
    <row r="40" spans="1:9">
      <c r="A40" s="1004" t="s">
        <v>538</v>
      </c>
      <c r="B40" s="1005">
        <v>1</v>
      </c>
      <c r="C40" s="1005" t="s">
        <v>393</v>
      </c>
      <c r="D40" s="1005">
        <v>1</v>
      </c>
      <c r="E40" s="1005">
        <v>1</v>
      </c>
      <c r="F40" s="1005" t="s">
        <v>393</v>
      </c>
      <c r="G40" s="1005">
        <v>5000</v>
      </c>
      <c r="H40" s="1005" t="s">
        <v>393</v>
      </c>
      <c r="I40" s="1006">
        <v>5</v>
      </c>
    </row>
    <row r="41" spans="1:9">
      <c r="A41" s="1004" t="s">
        <v>476</v>
      </c>
      <c r="B41" s="1005" t="s">
        <v>393</v>
      </c>
      <c r="C41" s="1005" t="s">
        <v>393</v>
      </c>
      <c r="D41" s="1005" t="s">
        <v>393</v>
      </c>
      <c r="E41" s="1005" t="s">
        <v>393</v>
      </c>
      <c r="F41" s="1005" t="s">
        <v>393</v>
      </c>
      <c r="G41" s="1005" t="s">
        <v>393</v>
      </c>
      <c r="H41" s="1005" t="s">
        <v>393</v>
      </c>
      <c r="I41" s="1006" t="s">
        <v>393</v>
      </c>
    </row>
    <row r="42" spans="1:9">
      <c r="A42" s="1004" t="s">
        <v>477</v>
      </c>
      <c r="B42" s="1005" t="s">
        <v>393</v>
      </c>
      <c r="C42" s="1005" t="s">
        <v>393</v>
      </c>
      <c r="D42" s="1005" t="s">
        <v>393</v>
      </c>
      <c r="E42" s="1005" t="s">
        <v>393</v>
      </c>
      <c r="F42" s="1005" t="s">
        <v>393</v>
      </c>
      <c r="G42" s="1005" t="s">
        <v>393</v>
      </c>
      <c r="H42" s="1005" t="s">
        <v>393</v>
      </c>
      <c r="I42" s="1006" t="s">
        <v>393</v>
      </c>
    </row>
    <row r="43" spans="1:9">
      <c r="A43" s="1004" t="s">
        <v>478</v>
      </c>
      <c r="B43" s="1005" t="s">
        <v>393</v>
      </c>
      <c r="C43" s="1005" t="s">
        <v>393</v>
      </c>
      <c r="D43" s="1005" t="s">
        <v>393</v>
      </c>
      <c r="E43" s="1005" t="s">
        <v>393</v>
      </c>
      <c r="F43" s="1007" t="s">
        <v>393</v>
      </c>
      <c r="G43" s="1007" t="s">
        <v>393</v>
      </c>
      <c r="H43" s="1007" t="s">
        <v>393</v>
      </c>
      <c r="I43" s="1008" t="s">
        <v>393</v>
      </c>
    </row>
    <row r="44" spans="1:9">
      <c r="A44" s="1004" t="s">
        <v>479</v>
      </c>
      <c r="B44" s="1005" t="s">
        <v>393</v>
      </c>
      <c r="C44" s="1005" t="s">
        <v>393</v>
      </c>
      <c r="D44" s="1007" t="s">
        <v>393</v>
      </c>
      <c r="E44" s="1005" t="s">
        <v>393</v>
      </c>
      <c r="F44" s="1007" t="s">
        <v>393</v>
      </c>
      <c r="G44" s="1007" t="s">
        <v>393</v>
      </c>
      <c r="H44" s="1007" t="s">
        <v>393</v>
      </c>
      <c r="I44" s="1008" t="s">
        <v>393</v>
      </c>
    </row>
    <row r="45" spans="1:9">
      <c r="A45" s="1004" t="s">
        <v>480</v>
      </c>
      <c r="B45" s="1005" t="s">
        <v>393</v>
      </c>
      <c r="C45" s="1005" t="s">
        <v>393</v>
      </c>
      <c r="D45" s="1005" t="s">
        <v>393</v>
      </c>
      <c r="E45" s="1005" t="s">
        <v>393</v>
      </c>
      <c r="F45" s="1005" t="s">
        <v>393</v>
      </c>
      <c r="G45" s="1005" t="s">
        <v>393</v>
      </c>
      <c r="H45" s="1005" t="s">
        <v>393</v>
      </c>
      <c r="I45" s="1006" t="s">
        <v>393</v>
      </c>
    </row>
    <row r="46" spans="1:9">
      <c r="A46" s="1004" t="s">
        <v>481</v>
      </c>
      <c r="B46" s="1005" t="s">
        <v>393</v>
      </c>
      <c r="C46" s="1005" t="s">
        <v>393</v>
      </c>
      <c r="D46" s="1005" t="s">
        <v>393</v>
      </c>
      <c r="E46" s="1005" t="s">
        <v>393</v>
      </c>
      <c r="F46" s="1005" t="s">
        <v>393</v>
      </c>
      <c r="G46" s="1005" t="s">
        <v>393</v>
      </c>
      <c r="H46" s="1005" t="s">
        <v>393</v>
      </c>
      <c r="I46" s="1006" t="s">
        <v>393</v>
      </c>
    </row>
    <row r="47" spans="1:9">
      <c r="A47" s="1004" t="s">
        <v>482</v>
      </c>
      <c r="B47" s="1005">
        <v>1</v>
      </c>
      <c r="C47" s="1005" t="s">
        <v>393</v>
      </c>
      <c r="D47" s="1005">
        <v>1</v>
      </c>
      <c r="E47" s="1005">
        <v>1</v>
      </c>
      <c r="F47" s="1007" t="s">
        <v>393</v>
      </c>
      <c r="G47" s="1007">
        <v>4000</v>
      </c>
      <c r="H47" s="1007" t="s">
        <v>393</v>
      </c>
      <c r="I47" s="1008">
        <v>4</v>
      </c>
    </row>
    <row r="48" spans="1:9">
      <c r="A48" s="1004" t="s">
        <v>483</v>
      </c>
      <c r="B48" s="1005" t="s">
        <v>393</v>
      </c>
      <c r="C48" s="1005" t="s">
        <v>393</v>
      </c>
      <c r="D48" s="1007" t="s">
        <v>393</v>
      </c>
      <c r="E48" s="1005" t="s">
        <v>393</v>
      </c>
      <c r="F48" s="1007" t="s">
        <v>393</v>
      </c>
      <c r="G48" s="1005" t="s">
        <v>393</v>
      </c>
      <c r="H48" s="1007" t="s">
        <v>393</v>
      </c>
      <c r="I48" s="1008" t="s">
        <v>393</v>
      </c>
    </row>
    <row r="49" spans="1:9">
      <c r="A49" s="1010" t="s">
        <v>484</v>
      </c>
      <c r="B49" s="1011">
        <v>2</v>
      </c>
      <c r="C49" s="1011" t="s">
        <v>393</v>
      </c>
      <c r="D49" s="1011">
        <v>2</v>
      </c>
      <c r="E49" s="1011">
        <v>2</v>
      </c>
      <c r="F49" s="1012" t="s">
        <v>393</v>
      </c>
      <c r="G49" s="1011">
        <v>4500</v>
      </c>
      <c r="H49" s="1012" t="s">
        <v>393</v>
      </c>
      <c r="I49" s="1013">
        <v>9</v>
      </c>
    </row>
    <row r="50" spans="1:9">
      <c r="A50" s="1004"/>
      <c r="B50" s="1005"/>
      <c r="C50" s="1005"/>
      <c r="D50" s="1005"/>
      <c r="E50" s="1005"/>
      <c r="F50" s="1007"/>
      <c r="G50" s="1007"/>
      <c r="H50" s="1007"/>
      <c r="I50" s="1008"/>
    </row>
    <row r="51" spans="1:9">
      <c r="A51" s="1010" t="s">
        <v>485</v>
      </c>
      <c r="B51" s="1011">
        <v>10</v>
      </c>
      <c r="C51" s="1011">
        <v>1</v>
      </c>
      <c r="D51" s="1011">
        <v>11</v>
      </c>
      <c r="E51" s="1011">
        <v>10</v>
      </c>
      <c r="F51" s="1012">
        <v>1</v>
      </c>
      <c r="G51" s="1011">
        <v>3200</v>
      </c>
      <c r="H51" s="1012">
        <v>4900</v>
      </c>
      <c r="I51" s="1013">
        <v>37</v>
      </c>
    </row>
    <row r="52" spans="1:9">
      <c r="A52" s="1004"/>
      <c r="B52" s="1005"/>
      <c r="C52" s="1005"/>
      <c r="D52" s="1005"/>
      <c r="E52" s="1005"/>
      <c r="F52" s="1007"/>
      <c r="G52" s="1005"/>
      <c r="H52" s="1007"/>
      <c r="I52" s="1008"/>
    </row>
    <row r="53" spans="1:9">
      <c r="A53" s="1004" t="s">
        <v>486</v>
      </c>
      <c r="B53" s="1005" t="s">
        <v>393</v>
      </c>
      <c r="C53" s="1005">
        <v>20</v>
      </c>
      <c r="D53" s="1005">
        <v>20</v>
      </c>
      <c r="E53" s="1005" t="s">
        <v>393</v>
      </c>
      <c r="F53" s="1007">
        <v>20</v>
      </c>
      <c r="G53" s="1005" t="s">
        <v>393</v>
      </c>
      <c r="H53" s="1005">
        <v>11000</v>
      </c>
      <c r="I53" s="1008">
        <v>220</v>
      </c>
    </row>
    <row r="54" spans="1:9">
      <c r="A54" s="1004" t="s">
        <v>487</v>
      </c>
      <c r="B54" s="1005" t="s">
        <v>393</v>
      </c>
      <c r="C54" s="1005" t="s">
        <v>393</v>
      </c>
      <c r="D54" s="1005" t="s">
        <v>393</v>
      </c>
      <c r="E54" s="1005" t="s">
        <v>393</v>
      </c>
      <c r="F54" s="1007" t="s">
        <v>393</v>
      </c>
      <c r="G54" s="1005" t="s">
        <v>393</v>
      </c>
      <c r="H54" s="1007" t="s">
        <v>393</v>
      </c>
      <c r="I54" s="1008" t="s">
        <v>393</v>
      </c>
    </row>
    <row r="55" spans="1:9">
      <c r="A55" s="1004" t="s">
        <v>488</v>
      </c>
      <c r="B55" s="1005">
        <v>46</v>
      </c>
      <c r="C55" s="1005" t="s">
        <v>393</v>
      </c>
      <c r="D55" s="1005">
        <v>46</v>
      </c>
      <c r="E55" s="1005">
        <v>46</v>
      </c>
      <c r="F55" s="1005" t="s">
        <v>393</v>
      </c>
      <c r="G55" s="1005">
        <v>4300</v>
      </c>
      <c r="H55" s="1005" t="s">
        <v>393</v>
      </c>
      <c r="I55" s="1006">
        <v>198</v>
      </c>
    </row>
    <row r="56" spans="1:9">
      <c r="A56" s="1004" t="s">
        <v>489</v>
      </c>
      <c r="B56" s="1005" t="s">
        <v>393</v>
      </c>
      <c r="C56" s="1005" t="s">
        <v>393</v>
      </c>
      <c r="D56" s="1005" t="s">
        <v>393</v>
      </c>
      <c r="E56" s="1005" t="s">
        <v>393</v>
      </c>
      <c r="F56" s="1005" t="s">
        <v>393</v>
      </c>
      <c r="G56" s="1005" t="s">
        <v>393</v>
      </c>
      <c r="H56" s="1005" t="s">
        <v>393</v>
      </c>
      <c r="I56" s="1006" t="s">
        <v>393</v>
      </c>
    </row>
    <row r="57" spans="1:9">
      <c r="A57" s="1004" t="s">
        <v>490</v>
      </c>
      <c r="B57" s="1005">
        <v>17</v>
      </c>
      <c r="C57" s="1005">
        <v>13</v>
      </c>
      <c r="D57" s="1005">
        <v>30</v>
      </c>
      <c r="E57" s="1005">
        <v>16</v>
      </c>
      <c r="F57" s="1007">
        <v>13</v>
      </c>
      <c r="G57" s="1005">
        <v>5200</v>
      </c>
      <c r="H57" s="1007">
        <v>34000</v>
      </c>
      <c r="I57" s="1008">
        <v>525</v>
      </c>
    </row>
    <row r="58" spans="1:9">
      <c r="A58" s="1010" t="s">
        <v>565</v>
      </c>
      <c r="B58" s="1011">
        <v>63</v>
      </c>
      <c r="C58" s="1011">
        <v>33</v>
      </c>
      <c r="D58" s="1011">
        <v>96</v>
      </c>
      <c r="E58" s="1011">
        <v>62</v>
      </c>
      <c r="F58" s="1012">
        <v>33</v>
      </c>
      <c r="G58" s="1011">
        <v>4532.2580645161288</v>
      </c>
      <c r="H58" s="1012">
        <v>20060.60606060606</v>
      </c>
      <c r="I58" s="1013">
        <v>943</v>
      </c>
    </row>
    <row r="59" spans="1:9">
      <c r="A59" s="1004"/>
      <c r="B59" s="1005"/>
      <c r="C59" s="1005"/>
      <c r="D59" s="1005"/>
      <c r="E59" s="1005"/>
      <c r="F59" s="1005"/>
      <c r="G59" s="1005"/>
      <c r="H59" s="1005"/>
      <c r="I59" s="1006"/>
    </row>
    <row r="60" spans="1:9">
      <c r="A60" s="1004" t="s">
        <v>492</v>
      </c>
      <c r="B60" s="1005">
        <v>73</v>
      </c>
      <c r="C60" s="1005">
        <v>5554</v>
      </c>
      <c r="D60" s="1005">
        <v>5627</v>
      </c>
      <c r="E60" s="1005">
        <v>58</v>
      </c>
      <c r="F60" s="1005">
        <v>5388</v>
      </c>
      <c r="G60" s="1005">
        <v>2500</v>
      </c>
      <c r="H60" s="1005">
        <v>15300</v>
      </c>
      <c r="I60" s="1006">
        <v>82581</v>
      </c>
    </row>
    <row r="61" spans="1:9">
      <c r="A61" s="1004" t="s">
        <v>493</v>
      </c>
      <c r="B61" s="1005">
        <v>99</v>
      </c>
      <c r="C61" s="1005">
        <v>20</v>
      </c>
      <c r="D61" s="1005">
        <v>119</v>
      </c>
      <c r="E61" s="1005">
        <v>93</v>
      </c>
      <c r="F61" s="1005">
        <v>20</v>
      </c>
      <c r="G61" s="1005">
        <v>1900</v>
      </c>
      <c r="H61" s="1005">
        <v>2500</v>
      </c>
      <c r="I61" s="1006">
        <v>227</v>
      </c>
    </row>
    <row r="62" spans="1:9">
      <c r="A62" s="1004" t="s">
        <v>494</v>
      </c>
      <c r="B62" s="1005">
        <v>323</v>
      </c>
      <c r="C62" s="1005">
        <v>226</v>
      </c>
      <c r="D62" s="1005">
        <v>549</v>
      </c>
      <c r="E62" s="1005">
        <v>227</v>
      </c>
      <c r="F62" s="1005">
        <v>170</v>
      </c>
      <c r="G62" s="1005">
        <v>2190</v>
      </c>
      <c r="H62" s="1005">
        <v>4900</v>
      </c>
      <c r="I62" s="1006">
        <v>1330</v>
      </c>
    </row>
    <row r="63" spans="1:9">
      <c r="A63" s="1010" t="s">
        <v>495</v>
      </c>
      <c r="B63" s="1011">
        <v>495</v>
      </c>
      <c r="C63" s="1011">
        <v>5800</v>
      </c>
      <c r="D63" s="1011">
        <v>6295</v>
      </c>
      <c r="E63" s="1011">
        <v>378</v>
      </c>
      <c r="F63" s="1012">
        <v>5578</v>
      </c>
      <c r="G63" s="1011">
        <v>2166.2169312169312</v>
      </c>
      <c r="H63" s="1012">
        <v>14937.145930441018</v>
      </c>
      <c r="I63" s="1013">
        <v>84138</v>
      </c>
    </row>
    <row r="64" spans="1:9">
      <c r="A64" s="1004"/>
      <c r="B64" s="1005"/>
      <c r="C64" s="1005"/>
      <c r="D64" s="1005"/>
      <c r="E64" s="1005"/>
      <c r="F64" s="1005"/>
      <c r="G64" s="1005"/>
      <c r="H64" s="1005"/>
      <c r="I64" s="1006"/>
    </row>
    <row r="65" spans="1:9">
      <c r="A65" s="1010" t="s">
        <v>496</v>
      </c>
      <c r="B65" s="1011" t="s">
        <v>393</v>
      </c>
      <c r="C65" s="1011">
        <v>5871</v>
      </c>
      <c r="D65" s="1011">
        <v>5871</v>
      </c>
      <c r="E65" s="1011" t="s">
        <v>393</v>
      </c>
      <c r="F65" s="1012">
        <v>5352</v>
      </c>
      <c r="G65" s="1011" t="s">
        <v>393</v>
      </c>
      <c r="H65" s="1012">
        <v>25642</v>
      </c>
      <c r="I65" s="1013">
        <v>137236</v>
      </c>
    </row>
    <row r="66" spans="1:9">
      <c r="A66" s="1004"/>
      <c r="B66" s="1005"/>
      <c r="C66" s="1005"/>
      <c r="D66" s="1005"/>
      <c r="E66" s="1005"/>
      <c r="F66" s="1005"/>
      <c r="G66" s="1005"/>
      <c r="H66" s="1005"/>
      <c r="I66" s="1006"/>
    </row>
    <row r="67" spans="1:9">
      <c r="A67" s="1004" t="s">
        <v>497</v>
      </c>
      <c r="B67" s="1005">
        <v>106</v>
      </c>
      <c r="C67" s="1005">
        <v>112</v>
      </c>
      <c r="D67" s="1005">
        <v>218</v>
      </c>
      <c r="E67" s="1005">
        <v>106</v>
      </c>
      <c r="F67" s="1005">
        <v>112</v>
      </c>
      <c r="G67" s="1005">
        <v>5588</v>
      </c>
      <c r="H67" s="1005">
        <v>11640</v>
      </c>
      <c r="I67" s="1006">
        <v>1896</v>
      </c>
    </row>
    <row r="68" spans="1:9">
      <c r="A68" s="1004" t="s">
        <v>498</v>
      </c>
      <c r="B68" s="1005" t="s">
        <v>393</v>
      </c>
      <c r="C68" s="1005" t="s">
        <v>393</v>
      </c>
      <c r="D68" s="1005" t="s">
        <v>393</v>
      </c>
      <c r="E68" s="1005" t="s">
        <v>393</v>
      </c>
      <c r="F68" s="1005" t="s">
        <v>393</v>
      </c>
      <c r="G68" s="1005" t="s">
        <v>393</v>
      </c>
      <c r="H68" s="1005" t="s">
        <v>393</v>
      </c>
      <c r="I68" s="1006" t="s">
        <v>393</v>
      </c>
    </row>
    <row r="69" spans="1:9">
      <c r="A69" s="1010" t="s">
        <v>499</v>
      </c>
      <c r="B69" s="1011">
        <v>106</v>
      </c>
      <c r="C69" s="1011">
        <v>112</v>
      </c>
      <c r="D69" s="1011">
        <v>218</v>
      </c>
      <c r="E69" s="1011">
        <v>106</v>
      </c>
      <c r="F69" s="1012">
        <v>112</v>
      </c>
      <c r="G69" s="1011">
        <v>5588</v>
      </c>
      <c r="H69" s="1012">
        <v>11640</v>
      </c>
      <c r="I69" s="1013">
        <v>1896</v>
      </c>
    </row>
    <row r="70" spans="1:9">
      <c r="A70" s="1004"/>
      <c r="B70" s="1005"/>
      <c r="C70" s="1005"/>
      <c r="D70" s="1005"/>
      <c r="E70" s="1005"/>
      <c r="F70" s="1005"/>
      <c r="G70" s="1005"/>
      <c r="H70" s="1005"/>
      <c r="I70" s="1006"/>
    </row>
    <row r="71" spans="1:9">
      <c r="A71" s="1004" t="s">
        <v>500</v>
      </c>
      <c r="B71" s="1005" t="s">
        <v>393</v>
      </c>
      <c r="C71" s="1005">
        <v>79</v>
      </c>
      <c r="D71" s="1005">
        <v>79</v>
      </c>
      <c r="E71" s="1005" t="s">
        <v>393</v>
      </c>
      <c r="F71" s="1005">
        <v>79</v>
      </c>
      <c r="G71" s="1005" t="s">
        <v>393</v>
      </c>
      <c r="H71" s="1005">
        <v>18937</v>
      </c>
      <c r="I71" s="1006">
        <v>1496</v>
      </c>
    </row>
    <row r="72" spans="1:9">
      <c r="A72" s="1004" t="s">
        <v>501</v>
      </c>
      <c r="B72" s="1005">
        <v>32</v>
      </c>
      <c r="C72" s="1005">
        <v>205</v>
      </c>
      <c r="D72" s="1005">
        <v>237</v>
      </c>
      <c r="E72" s="1005" t="s">
        <v>393</v>
      </c>
      <c r="F72" s="1005">
        <v>205</v>
      </c>
      <c r="G72" s="1005" t="s">
        <v>393</v>
      </c>
      <c r="H72" s="1005">
        <v>9481</v>
      </c>
      <c r="I72" s="1006">
        <v>1945</v>
      </c>
    </row>
    <row r="73" spans="1:9">
      <c r="A73" s="1004" t="s">
        <v>502</v>
      </c>
      <c r="B73" s="1005">
        <v>2</v>
      </c>
      <c r="C73" s="1005" t="s">
        <v>393</v>
      </c>
      <c r="D73" s="1005">
        <v>2</v>
      </c>
      <c r="E73" s="1005">
        <v>2</v>
      </c>
      <c r="F73" s="1005" t="s">
        <v>393</v>
      </c>
      <c r="G73" s="1005">
        <v>6500</v>
      </c>
      <c r="H73" s="1005" t="s">
        <v>393</v>
      </c>
      <c r="I73" s="1006">
        <v>13</v>
      </c>
    </row>
    <row r="74" spans="1:9">
      <c r="A74" s="1004" t="s">
        <v>503</v>
      </c>
      <c r="B74" s="1005">
        <v>2</v>
      </c>
      <c r="C74" s="1005">
        <v>37</v>
      </c>
      <c r="D74" s="1005">
        <v>39</v>
      </c>
      <c r="E74" s="1005">
        <v>1</v>
      </c>
      <c r="F74" s="1005">
        <v>37</v>
      </c>
      <c r="G74" s="1005">
        <v>2200</v>
      </c>
      <c r="H74" s="1005">
        <v>17189</v>
      </c>
      <c r="I74" s="1006">
        <v>638</v>
      </c>
    </row>
    <row r="75" spans="1:9">
      <c r="A75" s="1004" t="s">
        <v>504</v>
      </c>
      <c r="B75" s="1005">
        <v>60</v>
      </c>
      <c r="C75" s="1005">
        <v>31</v>
      </c>
      <c r="D75" s="1005">
        <v>91</v>
      </c>
      <c r="E75" s="1005">
        <v>60</v>
      </c>
      <c r="F75" s="1005">
        <v>31</v>
      </c>
      <c r="G75" s="1005">
        <v>7450</v>
      </c>
      <c r="H75" s="1005">
        <v>10389</v>
      </c>
      <c r="I75" s="1006">
        <v>783</v>
      </c>
    </row>
    <row r="76" spans="1:9">
      <c r="A76" s="1004" t="s">
        <v>505</v>
      </c>
      <c r="B76" s="1005" t="s">
        <v>393</v>
      </c>
      <c r="C76" s="1005" t="s">
        <v>393</v>
      </c>
      <c r="D76" s="1005" t="s">
        <v>393</v>
      </c>
      <c r="E76" s="1005" t="s">
        <v>393</v>
      </c>
      <c r="F76" s="1005" t="s">
        <v>393</v>
      </c>
      <c r="G76" s="1005" t="s">
        <v>393</v>
      </c>
      <c r="H76" s="1005" t="s">
        <v>393</v>
      </c>
      <c r="I76" s="1006" t="s">
        <v>393</v>
      </c>
    </row>
    <row r="77" spans="1:9">
      <c r="A77" s="1004" t="s">
        <v>506</v>
      </c>
      <c r="B77" s="1005">
        <v>500</v>
      </c>
      <c r="C77" s="1005">
        <v>5</v>
      </c>
      <c r="D77" s="1005">
        <v>505</v>
      </c>
      <c r="E77" s="1005">
        <v>500</v>
      </c>
      <c r="F77" s="1005">
        <v>5</v>
      </c>
      <c r="G77" s="1005">
        <v>2150</v>
      </c>
      <c r="H77" s="1005">
        <v>7000</v>
      </c>
      <c r="I77" s="1006">
        <v>1110</v>
      </c>
    </row>
    <row r="78" spans="1:9">
      <c r="A78" s="1004" t="s">
        <v>507</v>
      </c>
      <c r="B78" s="1005">
        <v>127</v>
      </c>
      <c r="C78" s="1005">
        <v>394</v>
      </c>
      <c r="D78" s="1005">
        <v>521</v>
      </c>
      <c r="E78" s="1005">
        <v>127</v>
      </c>
      <c r="F78" s="1005">
        <v>391</v>
      </c>
      <c r="G78" s="1005">
        <v>8325</v>
      </c>
      <c r="H78" s="1005">
        <v>21798</v>
      </c>
      <c r="I78" s="1006">
        <v>9580</v>
      </c>
    </row>
    <row r="79" spans="1:9">
      <c r="A79" s="1010" t="s">
        <v>508</v>
      </c>
      <c r="B79" s="1011">
        <v>723</v>
      </c>
      <c r="C79" s="1011">
        <v>751</v>
      </c>
      <c r="D79" s="1011">
        <v>1474</v>
      </c>
      <c r="E79" s="1011">
        <v>690</v>
      </c>
      <c r="F79" s="1012">
        <v>748</v>
      </c>
      <c r="G79" s="1011">
        <v>3760.108695652174</v>
      </c>
      <c r="H79" s="1012">
        <v>17320.451871657755</v>
      </c>
      <c r="I79" s="1013">
        <v>15565</v>
      </c>
    </row>
    <row r="80" spans="1:9">
      <c r="A80" s="1004"/>
      <c r="B80" s="1005"/>
      <c r="C80" s="1005"/>
      <c r="D80" s="1005"/>
      <c r="E80" s="1005"/>
      <c r="F80" s="1005"/>
      <c r="G80" s="1005"/>
      <c r="H80" s="1005"/>
      <c r="I80" s="1006"/>
    </row>
    <row r="81" spans="1:9">
      <c r="A81" s="1004" t="s">
        <v>509</v>
      </c>
      <c r="B81" s="1005">
        <v>21</v>
      </c>
      <c r="C81" s="1005">
        <v>58</v>
      </c>
      <c r="D81" s="1005">
        <v>79</v>
      </c>
      <c r="E81" s="1005">
        <v>18</v>
      </c>
      <c r="F81" s="1005">
        <v>58</v>
      </c>
      <c r="G81" s="1005">
        <v>1828</v>
      </c>
      <c r="H81" s="1005">
        <v>4906</v>
      </c>
      <c r="I81" s="1006">
        <v>316</v>
      </c>
    </row>
    <row r="82" spans="1:9">
      <c r="A82" s="1004" t="s">
        <v>510</v>
      </c>
      <c r="B82" s="1005">
        <v>8</v>
      </c>
      <c r="C82" s="1005">
        <v>18</v>
      </c>
      <c r="D82" s="1005">
        <v>26</v>
      </c>
      <c r="E82" s="1005">
        <v>8</v>
      </c>
      <c r="F82" s="1005">
        <v>18</v>
      </c>
      <c r="G82" s="1005">
        <v>2528.415</v>
      </c>
      <c r="H82" s="1005">
        <v>7512</v>
      </c>
      <c r="I82" s="1006">
        <v>156</v>
      </c>
    </row>
    <row r="83" spans="1:9">
      <c r="A83" s="1010" t="s">
        <v>511</v>
      </c>
      <c r="B83" s="1011">
        <v>29</v>
      </c>
      <c r="C83" s="1011">
        <v>76</v>
      </c>
      <c r="D83" s="1011">
        <v>105</v>
      </c>
      <c r="E83" s="1011">
        <v>26</v>
      </c>
      <c r="F83" s="1012">
        <v>76</v>
      </c>
      <c r="G83" s="1011">
        <v>2043.5123076923078</v>
      </c>
      <c r="H83" s="1012">
        <v>5523.2105263157891</v>
      </c>
      <c r="I83" s="1013">
        <v>472</v>
      </c>
    </row>
    <row r="84" spans="1:9">
      <c r="A84" s="1004"/>
      <c r="B84" s="1005"/>
      <c r="C84" s="1005"/>
      <c r="D84" s="1005"/>
      <c r="E84" s="1005"/>
      <c r="F84" s="1005"/>
      <c r="G84" s="1005"/>
      <c r="H84" s="1005"/>
      <c r="I84" s="1006"/>
    </row>
    <row r="85" spans="1:9" ht="13.5" thickBot="1">
      <c r="A85" s="1014" t="s">
        <v>512</v>
      </c>
      <c r="B85" s="881">
        <v>1526</v>
      </c>
      <c r="C85" s="881">
        <v>12877</v>
      </c>
      <c r="D85" s="881">
        <v>14403</v>
      </c>
      <c r="E85" s="881">
        <v>1368</v>
      </c>
      <c r="F85" s="881">
        <v>12088</v>
      </c>
      <c r="G85" s="881">
        <v>3333.5068128654971</v>
      </c>
      <c r="H85" s="881">
        <v>19626.995863666445</v>
      </c>
      <c r="I85" s="882">
        <v>241827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>
  <sheetPr codeName="Hoja312">
    <pageSetUpPr fitToPage="1"/>
  </sheetPr>
  <dimension ref="A1:I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1" style="240" customWidth="1"/>
    <col min="2" max="5" width="24.7109375" style="240" customWidth="1"/>
    <col min="6" max="9" width="12.710937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89"/>
      <c r="G1" s="89"/>
      <c r="H1" s="89"/>
      <c r="I1" s="89"/>
    </row>
    <row r="2" spans="1:9">
      <c r="A2" s="624"/>
    </row>
    <row r="3" spans="1:9" ht="30.75" customHeight="1">
      <c r="A3" s="1556" t="s">
        <v>1513</v>
      </c>
      <c r="B3" s="1556"/>
      <c r="C3" s="1556"/>
      <c r="D3" s="1556"/>
      <c r="E3" s="1556"/>
      <c r="F3" s="251"/>
      <c r="G3" s="251"/>
      <c r="H3" s="91"/>
    </row>
    <row r="4" spans="1:9" ht="13.5" customHeight="1" thickBot="1">
      <c r="A4" s="5"/>
      <c r="B4" s="6"/>
      <c r="C4" s="6"/>
      <c r="D4" s="6"/>
      <c r="E4" s="6"/>
      <c r="F4" s="91"/>
      <c r="G4" s="91"/>
      <c r="H4" s="91"/>
    </row>
    <row r="5" spans="1:9" ht="33.75" customHeight="1">
      <c r="A5" s="288"/>
      <c r="B5" s="1531" t="s">
        <v>74</v>
      </c>
      <c r="C5" s="1533"/>
      <c r="D5" s="1531" t="s">
        <v>75</v>
      </c>
      <c r="E5" s="1532"/>
    </row>
    <row r="6" spans="1:9">
      <c r="A6" s="729" t="s">
        <v>552</v>
      </c>
      <c r="B6" s="735" t="s">
        <v>76</v>
      </c>
      <c r="C6" s="1625" t="s">
        <v>77</v>
      </c>
      <c r="D6" s="735" t="s">
        <v>76</v>
      </c>
      <c r="E6" s="1792" t="s">
        <v>77</v>
      </c>
    </row>
    <row r="7" spans="1:9">
      <c r="A7" s="729" t="s">
        <v>531</v>
      </c>
      <c r="B7" s="263" t="s">
        <v>1135</v>
      </c>
      <c r="C7" s="1713"/>
      <c r="D7" s="263" t="s">
        <v>1135</v>
      </c>
      <c r="E7" s="1758"/>
    </row>
    <row r="8" spans="1:9" ht="30.75" customHeight="1" thickBot="1">
      <c r="A8" s="950"/>
      <c r="B8" s="264" t="s">
        <v>383</v>
      </c>
      <c r="C8" s="1626"/>
      <c r="D8" s="264" t="s">
        <v>383</v>
      </c>
      <c r="E8" s="1759"/>
      <c r="F8" s="37"/>
    </row>
    <row r="9" spans="1:9" s="347" customFormat="1">
      <c r="A9" s="1004" t="s">
        <v>452</v>
      </c>
      <c r="B9" s="1005" t="s">
        <v>393</v>
      </c>
      <c r="C9" s="1005" t="s">
        <v>393</v>
      </c>
      <c r="D9" s="1005" t="s">
        <v>393</v>
      </c>
      <c r="E9" s="1006" t="s">
        <v>393</v>
      </c>
    </row>
    <row r="10" spans="1:9">
      <c r="A10" s="1004" t="s">
        <v>453</v>
      </c>
      <c r="B10" s="1005" t="s">
        <v>393</v>
      </c>
      <c r="C10" s="1005" t="s">
        <v>393</v>
      </c>
      <c r="D10" s="1005" t="s">
        <v>393</v>
      </c>
      <c r="E10" s="1006" t="s">
        <v>393</v>
      </c>
    </row>
    <row r="11" spans="1:9">
      <c r="A11" s="1004" t="s">
        <v>454</v>
      </c>
      <c r="B11" s="1005" t="s">
        <v>393</v>
      </c>
      <c r="C11" s="1005" t="s">
        <v>393</v>
      </c>
      <c r="D11" s="1005" t="s">
        <v>393</v>
      </c>
      <c r="E11" s="1006" t="s">
        <v>393</v>
      </c>
    </row>
    <row r="12" spans="1:9">
      <c r="A12" s="1004" t="s">
        <v>455</v>
      </c>
      <c r="B12" s="1005" t="s">
        <v>393</v>
      </c>
      <c r="C12" s="1005" t="s">
        <v>393</v>
      </c>
      <c r="D12" s="1005" t="s">
        <v>393</v>
      </c>
      <c r="E12" s="1006" t="s">
        <v>393</v>
      </c>
    </row>
    <row r="13" spans="1:9">
      <c r="A13" s="1010" t="s">
        <v>456</v>
      </c>
      <c r="B13" s="1011" t="s">
        <v>393</v>
      </c>
      <c r="C13" s="1011" t="s">
        <v>393</v>
      </c>
      <c r="D13" s="1012" t="s">
        <v>393</v>
      </c>
      <c r="E13" s="1016" t="s">
        <v>393</v>
      </c>
    </row>
    <row r="14" spans="1:9" s="347" customFormat="1">
      <c r="A14" s="1004"/>
      <c r="B14" s="1005"/>
      <c r="C14" s="1005"/>
      <c r="D14" s="1005"/>
      <c r="E14" s="1006"/>
    </row>
    <row r="15" spans="1:9">
      <c r="A15" s="1010" t="s">
        <v>457</v>
      </c>
      <c r="B15" s="1011" t="s">
        <v>393</v>
      </c>
      <c r="C15" s="1011" t="s">
        <v>393</v>
      </c>
      <c r="D15" s="1012" t="s">
        <v>393</v>
      </c>
      <c r="E15" s="1016" t="s">
        <v>393</v>
      </c>
    </row>
    <row r="16" spans="1:9">
      <c r="A16" s="1004"/>
      <c r="B16" s="1005"/>
      <c r="C16" s="1005"/>
      <c r="D16" s="1005"/>
      <c r="E16" s="1006"/>
    </row>
    <row r="17" spans="1:5">
      <c r="A17" s="1010" t="s">
        <v>458</v>
      </c>
      <c r="B17" s="1011" t="s">
        <v>393</v>
      </c>
      <c r="C17" s="1011" t="s">
        <v>393</v>
      </c>
      <c r="D17" s="1012" t="s">
        <v>393</v>
      </c>
      <c r="E17" s="1016" t="s">
        <v>393</v>
      </c>
    </row>
    <row r="18" spans="1:5">
      <c r="A18" s="1004"/>
      <c r="B18" s="1005"/>
      <c r="C18" s="1005"/>
      <c r="D18" s="1005"/>
      <c r="E18" s="1006"/>
    </row>
    <row r="19" spans="1:5" s="347" customFormat="1">
      <c r="A19" s="1004" t="s">
        <v>537</v>
      </c>
      <c r="B19" s="1005" t="s">
        <v>393</v>
      </c>
      <c r="C19" s="1005" t="s">
        <v>393</v>
      </c>
      <c r="D19" s="1005" t="s">
        <v>393</v>
      </c>
      <c r="E19" s="1006" t="s">
        <v>393</v>
      </c>
    </row>
    <row r="20" spans="1:5">
      <c r="A20" s="1004" t="s">
        <v>460</v>
      </c>
      <c r="B20" s="1005" t="s">
        <v>393</v>
      </c>
      <c r="C20" s="1005" t="s">
        <v>393</v>
      </c>
      <c r="D20" s="1005" t="s">
        <v>393</v>
      </c>
      <c r="E20" s="1006" t="s">
        <v>393</v>
      </c>
    </row>
    <row r="21" spans="1:5">
      <c r="A21" s="1004" t="s">
        <v>461</v>
      </c>
      <c r="B21" s="1005" t="s">
        <v>393</v>
      </c>
      <c r="C21" s="1005" t="s">
        <v>393</v>
      </c>
      <c r="D21" s="1005" t="s">
        <v>393</v>
      </c>
      <c r="E21" s="1006" t="s">
        <v>393</v>
      </c>
    </row>
    <row r="22" spans="1:5">
      <c r="A22" s="1010" t="s">
        <v>462</v>
      </c>
      <c r="B22" s="1011" t="s">
        <v>393</v>
      </c>
      <c r="C22" s="1011" t="s">
        <v>393</v>
      </c>
      <c r="D22" s="1012" t="s">
        <v>393</v>
      </c>
      <c r="E22" s="1016" t="s">
        <v>393</v>
      </c>
    </row>
    <row r="23" spans="1:5">
      <c r="A23" s="1004"/>
      <c r="B23" s="1005"/>
      <c r="C23" s="1005"/>
      <c r="D23" s="1005"/>
      <c r="E23" s="1006"/>
    </row>
    <row r="24" spans="1:5">
      <c r="A24" s="1010" t="s">
        <v>463</v>
      </c>
      <c r="B24" s="1011" t="s">
        <v>393</v>
      </c>
      <c r="C24" s="1011" t="s">
        <v>393</v>
      </c>
      <c r="D24" s="1012" t="s">
        <v>393</v>
      </c>
      <c r="E24" s="1016" t="s">
        <v>393</v>
      </c>
    </row>
    <row r="25" spans="1:5">
      <c r="A25" s="1004"/>
      <c r="B25" s="1005"/>
      <c r="C25" s="1005"/>
      <c r="D25" s="1005"/>
      <c r="E25" s="1006"/>
    </row>
    <row r="26" spans="1:5">
      <c r="A26" s="1010" t="s">
        <v>464</v>
      </c>
      <c r="B26" s="1011">
        <v>5</v>
      </c>
      <c r="C26" s="1011">
        <v>62</v>
      </c>
      <c r="D26" s="1011" t="s">
        <v>393</v>
      </c>
      <c r="E26" s="1016" t="s">
        <v>393</v>
      </c>
    </row>
    <row r="27" spans="1:5">
      <c r="A27" s="1009"/>
      <c r="B27" s="877"/>
      <c r="C27" s="877"/>
      <c r="D27" s="877"/>
      <c r="E27" s="878"/>
    </row>
    <row r="28" spans="1:5">
      <c r="A28" s="1004" t="s">
        <v>465</v>
      </c>
      <c r="B28" s="1005">
        <v>5</v>
      </c>
      <c r="C28" s="1005">
        <v>26</v>
      </c>
      <c r="D28" s="1005" t="s">
        <v>393</v>
      </c>
      <c r="E28" s="1006" t="s">
        <v>393</v>
      </c>
    </row>
    <row r="29" spans="1:5">
      <c r="A29" s="1004" t="s">
        <v>466</v>
      </c>
      <c r="B29" s="1005">
        <v>14</v>
      </c>
      <c r="C29" s="1005">
        <v>42</v>
      </c>
      <c r="D29" s="1005" t="s">
        <v>393</v>
      </c>
      <c r="E29" s="1006" t="s">
        <v>393</v>
      </c>
    </row>
    <row r="30" spans="1:5">
      <c r="A30" s="1004" t="s">
        <v>467</v>
      </c>
      <c r="B30" s="1005">
        <v>243</v>
      </c>
      <c r="C30" s="1005">
        <v>709</v>
      </c>
      <c r="D30" s="1005" t="s">
        <v>393</v>
      </c>
      <c r="E30" s="1006" t="s">
        <v>393</v>
      </c>
    </row>
    <row r="31" spans="1:5">
      <c r="A31" s="1010" t="s">
        <v>468</v>
      </c>
      <c r="B31" s="1011">
        <v>262</v>
      </c>
      <c r="C31" s="1011">
        <v>777</v>
      </c>
      <c r="D31" s="1012" t="s">
        <v>393</v>
      </c>
      <c r="E31" s="1016" t="s">
        <v>393</v>
      </c>
    </row>
    <row r="32" spans="1:5">
      <c r="A32" s="1004"/>
      <c r="B32" s="1005"/>
      <c r="C32" s="1005"/>
      <c r="D32" s="1005"/>
      <c r="E32" s="1006"/>
    </row>
    <row r="33" spans="1:5">
      <c r="A33" s="1004" t="s">
        <v>469</v>
      </c>
      <c r="B33" s="1005" t="s">
        <v>393</v>
      </c>
      <c r="C33" s="1005" t="s">
        <v>393</v>
      </c>
      <c r="D33" s="1007" t="s">
        <v>393</v>
      </c>
      <c r="E33" s="1006" t="s">
        <v>393</v>
      </c>
    </row>
    <row r="34" spans="1:5">
      <c r="A34" s="1004" t="s">
        <v>470</v>
      </c>
      <c r="B34" s="1005">
        <v>1</v>
      </c>
      <c r="C34" s="1005">
        <v>5</v>
      </c>
      <c r="D34" s="1005" t="s">
        <v>393</v>
      </c>
      <c r="E34" s="1006" t="s">
        <v>393</v>
      </c>
    </row>
    <row r="35" spans="1:5">
      <c r="A35" s="1004" t="s">
        <v>471</v>
      </c>
      <c r="B35" s="1005">
        <v>8</v>
      </c>
      <c r="C35" s="1005">
        <v>21</v>
      </c>
      <c r="D35" s="1005" t="s">
        <v>393</v>
      </c>
      <c r="E35" s="1006" t="s">
        <v>393</v>
      </c>
    </row>
    <row r="36" spans="1:5">
      <c r="A36" s="1004" t="s">
        <v>472</v>
      </c>
      <c r="B36" s="1005">
        <v>5</v>
      </c>
      <c r="C36" s="1005">
        <v>37</v>
      </c>
      <c r="D36" s="1005" t="s">
        <v>393</v>
      </c>
      <c r="E36" s="1006" t="s">
        <v>393</v>
      </c>
    </row>
    <row r="37" spans="1:5">
      <c r="A37" s="1010" t="s">
        <v>473</v>
      </c>
      <c r="B37" s="1011">
        <v>14</v>
      </c>
      <c r="C37" s="1011">
        <v>63</v>
      </c>
      <c r="D37" s="1012" t="s">
        <v>393</v>
      </c>
      <c r="E37" s="1016" t="s">
        <v>393</v>
      </c>
    </row>
    <row r="38" spans="1:5">
      <c r="A38" s="1004"/>
      <c r="B38" s="1005"/>
      <c r="C38" s="1005"/>
      <c r="D38" s="1007"/>
      <c r="E38" s="1006"/>
    </row>
    <row r="39" spans="1:5">
      <c r="A39" s="1010" t="s">
        <v>474</v>
      </c>
      <c r="B39" s="1011">
        <v>50</v>
      </c>
      <c r="C39" s="1011">
        <v>629</v>
      </c>
      <c r="D39" s="1012" t="s">
        <v>393</v>
      </c>
      <c r="E39" s="1016" t="s">
        <v>393</v>
      </c>
    </row>
    <row r="40" spans="1:5">
      <c r="A40" s="1004"/>
      <c r="B40" s="1005"/>
      <c r="C40" s="1005"/>
      <c r="D40" s="1005"/>
      <c r="E40" s="1006"/>
    </row>
    <row r="41" spans="1:5">
      <c r="A41" s="1004" t="s">
        <v>538</v>
      </c>
      <c r="B41" s="1005">
        <v>1</v>
      </c>
      <c r="C41" s="1005">
        <v>5</v>
      </c>
      <c r="D41" s="1005" t="s">
        <v>393</v>
      </c>
      <c r="E41" s="1006" t="s">
        <v>393</v>
      </c>
    </row>
    <row r="42" spans="1:5">
      <c r="A42" s="1004" t="s">
        <v>476</v>
      </c>
      <c r="B42" s="1005" t="s">
        <v>393</v>
      </c>
      <c r="C42" s="1005" t="s">
        <v>393</v>
      </c>
      <c r="D42" s="1005" t="s">
        <v>393</v>
      </c>
      <c r="E42" s="1006" t="s">
        <v>393</v>
      </c>
    </row>
    <row r="43" spans="1:5">
      <c r="A43" s="1004" t="s">
        <v>477</v>
      </c>
      <c r="B43" s="1005" t="s">
        <v>393</v>
      </c>
      <c r="C43" s="1005" t="s">
        <v>393</v>
      </c>
      <c r="D43" s="1005" t="s">
        <v>393</v>
      </c>
      <c r="E43" s="1006" t="s">
        <v>393</v>
      </c>
    </row>
    <row r="44" spans="1:5">
      <c r="A44" s="1004" t="s">
        <v>478</v>
      </c>
      <c r="B44" s="1005" t="s">
        <v>393</v>
      </c>
      <c r="C44" s="1005" t="s">
        <v>393</v>
      </c>
      <c r="D44" s="1005" t="s">
        <v>393</v>
      </c>
      <c r="E44" s="1006" t="s">
        <v>393</v>
      </c>
    </row>
    <row r="45" spans="1:5">
      <c r="A45" s="1004" t="s">
        <v>479</v>
      </c>
      <c r="B45" s="1005" t="s">
        <v>393</v>
      </c>
      <c r="C45" s="1005" t="s">
        <v>393</v>
      </c>
      <c r="D45" s="1007" t="s">
        <v>393</v>
      </c>
      <c r="E45" s="1006" t="s">
        <v>393</v>
      </c>
    </row>
    <row r="46" spans="1:5">
      <c r="A46" s="1004" t="s">
        <v>480</v>
      </c>
      <c r="B46" s="1005" t="s">
        <v>393</v>
      </c>
      <c r="C46" s="1005" t="s">
        <v>393</v>
      </c>
      <c r="D46" s="1005" t="s">
        <v>393</v>
      </c>
      <c r="E46" s="1006" t="s">
        <v>393</v>
      </c>
    </row>
    <row r="47" spans="1:5">
      <c r="A47" s="1004" t="s">
        <v>481</v>
      </c>
      <c r="B47" s="1005" t="s">
        <v>393</v>
      </c>
      <c r="C47" s="1005" t="s">
        <v>393</v>
      </c>
      <c r="D47" s="1005" t="s">
        <v>393</v>
      </c>
      <c r="E47" s="1006" t="s">
        <v>393</v>
      </c>
    </row>
    <row r="48" spans="1:5">
      <c r="A48" s="1004" t="s">
        <v>482</v>
      </c>
      <c r="B48" s="1005">
        <v>1</v>
      </c>
      <c r="C48" s="1005">
        <v>4</v>
      </c>
      <c r="D48" s="1005" t="s">
        <v>393</v>
      </c>
      <c r="E48" s="1006" t="s">
        <v>393</v>
      </c>
    </row>
    <row r="49" spans="1:5">
      <c r="A49" s="1004" t="s">
        <v>483</v>
      </c>
      <c r="B49" s="1005" t="s">
        <v>393</v>
      </c>
      <c r="C49" s="1005" t="s">
        <v>393</v>
      </c>
      <c r="D49" s="1007" t="s">
        <v>393</v>
      </c>
      <c r="E49" s="1006" t="s">
        <v>393</v>
      </c>
    </row>
    <row r="50" spans="1:5">
      <c r="A50" s="1010" t="s">
        <v>484</v>
      </c>
      <c r="B50" s="1011">
        <v>2</v>
      </c>
      <c r="C50" s="1011">
        <v>9</v>
      </c>
      <c r="D50" s="1012" t="s">
        <v>393</v>
      </c>
      <c r="E50" s="1016" t="s">
        <v>393</v>
      </c>
    </row>
    <row r="51" spans="1:5">
      <c r="A51" s="1004"/>
      <c r="B51" s="1005"/>
      <c r="C51" s="1005"/>
      <c r="D51" s="1005"/>
      <c r="E51" s="1006"/>
    </row>
    <row r="52" spans="1:5">
      <c r="A52" s="1010" t="s">
        <v>485</v>
      </c>
      <c r="B52" s="1011">
        <v>11</v>
      </c>
      <c r="C52" s="1011">
        <v>37</v>
      </c>
      <c r="D52" s="1012" t="s">
        <v>393</v>
      </c>
      <c r="E52" s="1016" t="s">
        <v>393</v>
      </c>
    </row>
    <row r="53" spans="1:5">
      <c r="A53" s="1004"/>
      <c r="B53" s="1005"/>
      <c r="C53" s="1005"/>
      <c r="D53" s="1005"/>
      <c r="E53" s="1006"/>
    </row>
    <row r="54" spans="1:5">
      <c r="A54" s="1004" t="s">
        <v>486</v>
      </c>
      <c r="B54" s="1005">
        <v>20</v>
      </c>
      <c r="C54" s="1005">
        <v>220</v>
      </c>
      <c r="D54" s="1005" t="s">
        <v>393</v>
      </c>
      <c r="E54" s="1006" t="s">
        <v>393</v>
      </c>
    </row>
    <row r="55" spans="1:5">
      <c r="A55" s="1004" t="s">
        <v>487</v>
      </c>
      <c r="B55" s="1005" t="s">
        <v>393</v>
      </c>
      <c r="C55" s="1005" t="s">
        <v>393</v>
      </c>
      <c r="D55" s="1005" t="s">
        <v>393</v>
      </c>
      <c r="E55" s="1006" t="s">
        <v>393</v>
      </c>
    </row>
    <row r="56" spans="1:5">
      <c r="A56" s="1004" t="s">
        <v>488</v>
      </c>
      <c r="B56" s="1005">
        <v>30</v>
      </c>
      <c r="C56" s="1005">
        <v>129</v>
      </c>
      <c r="D56" s="1005">
        <v>16</v>
      </c>
      <c r="E56" s="1006">
        <v>69</v>
      </c>
    </row>
    <row r="57" spans="1:5">
      <c r="A57" s="1004" t="s">
        <v>489</v>
      </c>
      <c r="B57" s="1005" t="s">
        <v>393</v>
      </c>
      <c r="C57" s="1005" t="s">
        <v>393</v>
      </c>
      <c r="D57" s="1005" t="s">
        <v>393</v>
      </c>
      <c r="E57" s="1006" t="s">
        <v>393</v>
      </c>
    </row>
    <row r="58" spans="1:5">
      <c r="A58" s="1004" t="s">
        <v>490</v>
      </c>
      <c r="B58" s="1005">
        <v>30</v>
      </c>
      <c r="C58" s="1005">
        <v>525</v>
      </c>
      <c r="D58" s="1005" t="s">
        <v>393</v>
      </c>
      <c r="E58" s="1006" t="s">
        <v>393</v>
      </c>
    </row>
    <row r="59" spans="1:5">
      <c r="A59" s="1010" t="s">
        <v>565</v>
      </c>
      <c r="B59" s="1011">
        <v>80</v>
      </c>
      <c r="C59" s="1011">
        <v>874</v>
      </c>
      <c r="D59" s="1012">
        <v>16</v>
      </c>
      <c r="E59" s="1016">
        <v>69</v>
      </c>
    </row>
    <row r="60" spans="1:5">
      <c r="A60" s="1004"/>
      <c r="B60" s="1005"/>
      <c r="C60" s="1005"/>
      <c r="D60" s="1005"/>
      <c r="E60" s="1006"/>
    </row>
    <row r="61" spans="1:5">
      <c r="A61" s="1004" t="s">
        <v>492</v>
      </c>
      <c r="B61" s="1005">
        <v>5627</v>
      </c>
      <c r="C61" s="1005">
        <v>82581</v>
      </c>
      <c r="D61" s="1005" t="s">
        <v>393</v>
      </c>
      <c r="E61" s="1006" t="s">
        <v>393</v>
      </c>
    </row>
    <row r="62" spans="1:5">
      <c r="A62" s="1004" t="s">
        <v>493</v>
      </c>
      <c r="B62" s="1005">
        <v>119</v>
      </c>
      <c r="C62" s="1005">
        <v>227</v>
      </c>
      <c r="D62" s="1005" t="s">
        <v>393</v>
      </c>
      <c r="E62" s="1006" t="s">
        <v>393</v>
      </c>
    </row>
    <row r="63" spans="1:5">
      <c r="A63" s="1004" t="s">
        <v>494</v>
      </c>
      <c r="B63" s="1005">
        <v>549</v>
      </c>
      <c r="C63" s="1005">
        <v>1330</v>
      </c>
      <c r="D63" s="1005" t="s">
        <v>393</v>
      </c>
      <c r="E63" s="1006" t="s">
        <v>393</v>
      </c>
    </row>
    <row r="64" spans="1:5">
      <c r="A64" s="1010" t="s">
        <v>495</v>
      </c>
      <c r="B64" s="1011">
        <v>6295</v>
      </c>
      <c r="C64" s="1011">
        <v>84138</v>
      </c>
      <c r="D64" s="1012" t="s">
        <v>393</v>
      </c>
      <c r="E64" s="1016" t="s">
        <v>393</v>
      </c>
    </row>
    <row r="65" spans="1:5">
      <c r="A65" s="1004"/>
      <c r="B65" s="1005"/>
      <c r="C65" s="1005"/>
      <c r="D65" s="1005"/>
      <c r="E65" s="1006"/>
    </row>
    <row r="66" spans="1:5">
      <c r="A66" s="1010" t="s">
        <v>496</v>
      </c>
      <c r="B66" s="1011">
        <v>5871</v>
      </c>
      <c r="C66" s="1011">
        <v>137236</v>
      </c>
      <c r="D66" s="1012" t="s">
        <v>393</v>
      </c>
      <c r="E66" s="1016" t="s">
        <v>393</v>
      </c>
    </row>
    <row r="67" spans="1:5">
      <c r="A67" s="1004"/>
      <c r="B67" s="1005"/>
      <c r="C67" s="1005"/>
      <c r="D67" s="1005"/>
      <c r="E67" s="1006"/>
    </row>
    <row r="68" spans="1:5">
      <c r="A68" s="1004" t="s">
        <v>497</v>
      </c>
      <c r="B68" s="1005">
        <v>196</v>
      </c>
      <c r="C68" s="1005">
        <v>1800</v>
      </c>
      <c r="D68" s="1005">
        <v>22</v>
      </c>
      <c r="E68" s="1006">
        <v>96</v>
      </c>
    </row>
    <row r="69" spans="1:5">
      <c r="A69" s="1004" t="s">
        <v>498</v>
      </c>
      <c r="B69" s="1005" t="s">
        <v>393</v>
      </c>
      <c r="C69" s="1005" t="s">
        <v>393</v>
      </c>
      <c r="D69" s="1005" t="s">
        <v>393</v>
      </c>
      <c r="E69" s="1006" t="s">
        <v>393</v>
      </c>
    </row>
    <row r="70" spans="1:5">
      <c r="A70" s="1010" t="s">
        <v>499</v>
      </c>
      <c r="B70" s="1011">
        <v>196</v>
      </c>
      <c r="C70" s="1011">
        <v>1800</v>
      </c>
      <c r="D70" s="1012">
        <v>22</v>
      </c>
      <c r="E70" s="1016">
        <v>96</v>
      </c>
    </row>
    <row r="71" spans="1:5">
      <c r="A71" s="1004"/>
      <c r="B71" s="1005"/>
      <c r="C71" s="1005"/>
      <c r="D71" s="1005"/>
      <c r="E71" s="1006"/>
    </row>
    <row r="72" spans="1:5">
      <c r="A72" s="1004" t="s">
        <v>500</v>
      </c>
      <c r="B72" s="1005">
        <v>79</v>
      </c>
      <c r="C72" s="1005">
        <v>1496</v>
      </c>
      <c r="D72" s="1005" t="s">
        <v>393</v>
      </c>
      <c r="E72" s="1006" t="s">
        <v>393</v>
      </c>
    </row>
    <row r="73" spans="1:5">
      <c r="A73" s="1004" t="s">
        <v>501</v>
      </c>
      <c r="B73" s="1005">
        <v>237</v>
      </c>
      <c r="C73" s="1005">
        <v>1945</v>
      </c>
      <c r="D73" s="1005" t="s">
        <v>393</v>
      </c>
      <c r="E73" s="1006" t="s">
        <v>393</v>
      </c>
    </row>
    <row r="74" spans="1:5">
      <c r="A74" s="1004" t="s">
        <v>502</v>
      </c>
      <c r="B74" s="1005">
        <v>2</v>
      </c>
      <c r="C74" s="1005">
        <v>13</v>
      </c>
      <c r="D74" s="1005" t="s">
        <v>393</v>
      </c>
      <c r="E74" s="1006" t="s">
        <v>393</v>
      </c>
    </row>
    <row r="75" spans="1:5">
      <c r="A75" s="1004" t="s">
        <v>503</v>
      </c>
      <c r="B75" s="1005">
        <v>38</v>
      </c>
      <c r="C75" s="1005">
        <v>636</v>
      </c>
      <c r="D75" s="1005">
        <v>1</v>
      </c>
      <c r="E75" s="1006">
        <v>2</v>
      </c>
    </row>
    <row r="76" spans="1:5">
      <c r="A76" s="1004" t="s">
        <v>504</v>
      </c>
      <c r="B76" s="1005">
        <v>91</v>
      </c>
      <c r="C76" s="1005">
        <v>783</v>
      </c>
      <c r="D76" s="1005" t="s">
        <v>393</v>
      </c>
      <c r="E76" s="1006" t="s">
        <v>393</v>
      </c>
    </row>
    <row r="77" spans="1:5">
      <c r="A77" s="1004" t="s">
        <v>505</v>
      </c>
      <c r="B77" s="1005" t="s">
        <v>393</v>
      </c>
      <c r="C77" s="1005" t="s">
        <v>393</v>
      </c>
      <c r="D77" s="1005" t="s">
        <v>393</v>
      </c>
      <c r="E77" s="1006" t="s">
        <v>393</v>
      </c>
    </row>
    <row r="78" spans="1:5">
      <c r="A78" s="1004" t="s">
        <v>506</v>
      </c>
      <c r="B78" s="1005">
        <v>505</v>
      </c>
      <c r="C78" s="1005">
        <v>1110</v>
      </c>
      <c r="D78" s="1005" t="s">
        <v>393</v>
      </c>
      <c r="E78" s="1006" t="s">
        <v>393</v>
      </c>
    </row>
    <row r="79" spans="1:5">
      <c r="A79" s="1004" t="s">
        <v>507</v>
      </c>
      <c r="B79" s="1005">
        <v>521</v>
      </c>
      <c r="C79" s="1005">
        <v>9580</v>
      </c>
      <c r="D79" s="1005" t="s">
        <v>393</v>
      </c>
      <c r="E79" s="1006" t="s">
        <v>393</v>
      </c>
    </row>
    <row r="80" spans="1:5">
      <c r="A80" s="1010" t="s">
        <v>508</v>
      </c>
      <c r="B80" s="1011">
        <v>1473</v>
      </c>
      <c r="C80" s="1011">
        <v>15563</v>
      </c>
      <c r="D80" s="1012">
        <v>1</v>
      </c>
      <c r="E80" s="1016">
        <v>2</v>
      </c>
    </row>
    <row r="81" spans="1:5">
      <c r="A81" s="1004"/>
      <c r="B81" s="1005"/>
      <c r="C81" s="1005"/>
      <c r="D81" s="1005"/>
      <c r="E81" s="1006"/>
    </row>
    <row r="82" spans="1:5">
      <c r="A82" s="1004" t="s">
        <v>509</v>
      </c>
      <c r="B82" s="1005">
        <v>65</v>
      </c>
      <c r="C82" s="1005">
        <v>297</v>
      </c>
      <c r="D82" s="1005">
        <v>14</v>
      </c>
      <c r="E82" s="1006">
        <v>19</v>
      </c>
    </row>
    <row r="83" spans="1:5">
      <c r="A83" s="1004" t="s">
        <v>510</v>
      </c>
      <c r="B83" s="1005">
        <v>26</v>
      </c>
      <c r="C83" s="1005">
        <v>156</v>
      </c>
      <c r="D83" s="1005" t="s">
        <v>393</v>
      </c>
      <c r="E83" s="1006" t="s">
        <v>393</v>
      </c>
    </row>
    <row r="84" spans="1:5">
      <c r="A84" s="1010" t="s">
        <v>511</v>
      </c>
      <c r="B84" s="1011">
        <v>91</v>
      </c>
      <c r="C84" s="1011">
        <v>453</v>
      </c>
      <c r="D84" s="1012">
        <v>14</v>
      </c>
      <c r="E84" s="1016">
        <v>19</v>
      </c>
    </row>
    <row r="85" spans="1:5">
      <c r="A85" s="1004"/>
      <c r="B85" s="1005"/>
      <c r="C85" s="1005"/>
      <c r="D85" s="1005"/>
      <c r="E85" s="1006"/>
    </row>
    <row r="86" spans="1:5" ht="13.5" thickBot="1">
      <c r="A86" s="1014" t="s">
        <v>512</v>
      </c>
      <c r="B86" s="881">
        <v>14350</v>
      </c>
      <c r="C86" s="881">
        <v>241641</v>
      </c>
      <c r="D86" s="881">
        <v>53</v>
      </c>
      <c r="E86" s="882">
        <v>186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sheetPr codeName="Hoja313">
    <pageSetUpPr fitToPage="1"/>
  </sheetPr>
  <dimension ref="A1:S8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5.7109375" style="240" customWidth="1"/>
    <col min="2" max="8" width="18.28515625" style="240" customWidth="1"/>
    <col min="9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</row>
    <row r="2" spans="1:17">
      <c r="A2" s="624"/>
    </row>
    <row r="3" spans="1:17" ht="33.75" customHeight="1">
      <c r="A3" s="1556" t="s">
        <v>1514</v>
      </c>
      <c r="B3" s="1556"/>
      <c r="C3" s="1556"/>
      <c r="D3" s="1556"/>
      <c r="E3" s="1556"/>
      <c r="F3" s="1556"/>
      <c r="G3" s="1556"/>
      <c r="H3" s="1556"/>
    </row>
    <row r="4" spans="1:17" ht="15.75" thickBot="1">
      <c r="A4" s="5"/>
      <c r="B4" s="6"/>
      <c r="C4" s="6"/>
      <c r="D4" s="6"/>
      <c r="E4" s="6"/>
      <c r="F4" s="6"/>
      <c r="G4" s="6"/>
      <c r="H4" s="6"/>
      <c r="I4" s="37"/>
    </row>
    <row r="5" spans="1:17" ht="27.75" customHeight="1">
      <c r="A5" s="288"/>
      <c r="B5" s="1531" t="s">
        <v>1180</v>
      </c>
      <c r="C5" s="1532"/>
      <c r="D5" s="1532"/>
      <c r="E5" s="1532"/>
      <c r="F5" s="1532"/>
      <c r="G5" s="1532"/>
      <c r="H5" s="1532"/>
      <c r="I5" s="37"/>
    </row>
    <row r="6" spans="1:17" ht="24" customHeight="1">
      <c r="A6" s="728" t="s">
        <v>552</v>
      </c>
      <c r="B6" s="1699" t="s">
        <v>389</v>
      </c>
      <c r="C6" s="1793"/>
      <c r="D6" s="1712"/>
      <c r="E6" s="1546" t="s">
        <v>1095</v>
      </c>
      <c r="F6" s="1547"/>
      <c r="G6" s="1547"/>
      <c r="H6" s="1547"/>
      <c r="I6" s="37"/>
    </row>
    <row r="7" spans="1:17" ht="24.75" customHeight="1">
      <c r="A7" s="729" t="s">
        <v>531</v>
      </c>
      <c r="B7" s="1671"/>
      <c r="C7" s="1672"/>
      <c r="D7" s="1794"/>
      <c r="E7" s="1546" t="s">
        <v>78</v>
      </c>
      <c r="F7" s="1551"/>
      <c r="G7" s="1546" t="s">
        <v>79</v>
      </c>
      <c r="H7" s="1547"/>
      <c r="I7" s="37"/>
    </row>
    <row r="8" spans="1:17" ht="31.5" customHeight="1" thickBot="1">
      <c r="A8" s="950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733" t="s">
        <v>387</v>
      </c>
      <c r="H8" s="821" t="s">
        <v>388</v>
      </c>
      <c r="I8" s="37"/>
      <c r="P8" s="576"/>
      <c r="Q8" s="576"/>
    </row>
    <row r="9" spans="1:17" ht="22.5" customHeight="1">
      <c r="A9" s="75" t="s">
        <v>452</v>
      </c>
      <c r="B9" s="126">
        <v>2426</v>
      </c>
      <c r="C9" s="126" t="s">
        <v>393</v>
      </c>
      <c r="D9" s="45">
        <v>2426</v>
      </c>
      <c r="E9" s="126">
        <v>1926</v>
      </c>
      <c r="F9" s="126" t="s">
        <v>393</v>
      </c>
      <c r="G9" s="126" t="s">
        <v>393</v>
      </c>
      <c r="H9" s="135" t="s">
        <v>393</v>
      </c>
      <c r="I9" s="356"/>
      <c r="P9" s="576"/>
      <c r="Q9" s="576"/>
    </row>
    <row r="10" spans="1:17">
      <c r="A10" s="66" t="s">
        <v>453</v>
      </c>
      <c r="B10" s="12">
        <v>1929</v>
      </c>
      <c r="C10" s="12" t="s">
        <v>393</v>
      </c>
      <c r="D10" s="12">
        <v>1929</v>
      </c>
      <c r="E10" s="12">
        <v>1799</v>
      </c>
      <c r="F10" s="12" t="s">
        <v>393</v>
      </c>
      <c r="G10" s="12" t="s">
        <v>393</v>
      </c>
      <c r="H10" s="13" t="s">
        <v>393</v>
      </c>
      <c r="I10" s="356"/>
      <c r="P10" s="576"/>
      <c r="Q10" s="576"/>
    </row>
    <row r="11" spans="1:17">
      <c r="A11" s="66" t="s">
        <v>454</v>
      </c>
      <c r="B11" s="48">
        <v>8338</v>
      </c>
      <c r="C11" s="48" t="s">
        <v>393</v>
      </c>
      <c r="D11" s="48">
        <v>8338</v>
      </c>
      <c r="E11" s="48">
        <v>5388</v>
      </c>
      <c r="F11" s="48" t="s">
        <v>393</v>
      </c>
      <c r="G11" s="12" t="s">
        <v>393</v>
      </c>
      <c r="H11" s="49" t="s">
        <v>393</v>
      </c>
      <c r="I11" s="356"/>
      <c r="P11" s="576"/>
      <c r="Q11" s="576"/>
    </row>
    <row r="12" spans="1:17">
      <c r="A12" s="66" t="s">
        <v>455</v>
      </c>
      <c r="B12" s="12">
        <v>12143</v>
      </c>
      <c r="C12" s="12" t="s">
        <v>393</v>
      </c>
      <c r="D12" s="12">
        <v>12143</v>
      </c>
      <c r="E12" s="12">
        <v>9673</v>
      </c>
      <c r="F12" s="12" t="s">
        <v>393</v>
      </c>
      <c r="G12" s="12" t="s">
        <v>393</v>
      </c>
      <c r="H12" s="13" t="s">
        <v>393</v>
      </c>
      <c r="I12" s="356"/>
      <c r="P12" s="576"/>
      <c r="Q12" s="576"/>
    </row>
    <row r="13" spans="1:17">
      <c r="A13" s="76" t="s">
        <v>456</v>
      </c>
      <c r="B13" s="77">
        <v>24836</v>
      </c>
      <c r="C13" s="77" t="s">
        <v>393</v>
      </c>
      <c r="D13" s="77">
        <v>24836</v>
      </c>
      <c r="E13" s="77">
        <v>18786</v>
      </c>
      <c r="F13" s="77" t="s">
        <v>393</v>
      </c>
      <c r="G13" s="77" t="s">
        <v>393</v>
      </c>
      <c r="H13" s="82" t="s">
        <v>393</v>
      </c>
      <c r="I13" s="356"/>
      <c r="P13" s="576"/>
      <c r="Q13" s="576"/>
    </row>
    <row r="14" spans="1:17">
      <c r="A14" s="68"/>
      <c r="B14" s="73"/>
      <c r="C14" s="73"/>
      <c r="D14" s="73"/>
      <c r="E14" s="73"/>
      <c r="F14" s="73"/>
      <c r="G14" s="73"/>
      <c r="H14" s="80"/>
      <c r="I14" s="356"/>
      <c r="P14" s="576"/>
      <c r="Q14" s="576"/>
    </row>
    <row r="15" spans="1:17">
      <c r="A15" s="76" t="s">
        <v>457</v>
      </c>
      <c r="B15" s="81">
        <v>60</v>
      </c>
      <c r="C15" s="77" t="s">
        <v>393</v>
      </c>
      <c r="D15" s="81">
        <v>60</v>
      </c>
      <c r="E15" s="77">
        <v>55</v>
      </c>
      <c r="F15" s="77" t="s">
        <v>393</v>
      </c>
      <c r="G15" s="81" t="s">
        <v>393</v>
      </c>
      <c r="H15" s="78" t="s">
        <v>393</v>
      </c>
      <c r="I15" s="356"/>
      <c r="P15" s="576"/>
      <c r="Q15" s="576"/>
    </row>
    <row r="16" spans="1:17">
      <c r="A16" s="68"/>
      <c r="B16" s="73"/>
      <c r="C16" s="73"/>
      <c r="D16" s="73"/>
      <c r="E16" s="73"/>
      <c r="F16" s="73"/>
      <c r="G16" s="73"/>
      <c r="H16" s="80"/>
      <c r="I16" s="356"/>
      <c r="P16" s="576"/>
      <c r="Q16" s="576"/>
    </row>
    <row r="17" spans="1:17">
      <c r="A17" s="76" t="s">
        <v>458</v>
      </c>
      <c r="B17" s="81">
        <v>130</v>
      </c>
      <c r="C17" s="81" t="s">
        <v>393</v>
      </c>
      <c r="D17" s="81">
        <v>130</v>
      </c>
      <c r="E17" s="81">
        <v>105</v>
      </c>
      <c r="F17" s="81" t="s">
        <v>393</v>
      </c>
      <c r="G17" s="81" t="s">
        <v>393</v>
      </c>
      <c r="H17" s="82" t="s">
        <v>393</v>
      </c>
      <c r="I17" s="356"/>
      <c r="P17" s="576"/>
      <c r="Q17" s="576"/>
    </row>
    <row r="18" spans="1:17">
      <c r="A18" s="66"/>
      <c r="B18" s="48"/>
      <c r="C18" s="48"/>
      <c r="D18" s="48"/>
      <c r="E18" s="48"/>
      <c r="F18" s="48"/>
      <c r="G18" s="48"/>
      <c r="H18" s="13"/>
      <c r="I18" s="356"/>
      <c r="P18" s="576"/>
      <c r="Q18" s="576"/>
    </row>
    <row r="19" spans="1:17">
      <c r="A19" s="66" t="s">
        <v>537</v>
      </c>
      <c r="B19" s="12">
        <v>12292</v>
      </c>
      <c r="C19" s="12">
        <v>1302</v>
      </c>
      <c r="D19" s="12">
        <v>13594</v>
      </c>
      <c r="E19" s="12">
        <v>12239</v>
      </c>
      <c r="F19" s="12">
        <v>1302</v>
      </c>
      <c r="G19" s="12" t="s">
        <v>393</v>
      </c>
      <c r="H19" s="13" t="s">
        <v>393</v>
      </c>
      <c r="I19" s="356"/>
      <c r="P19" s="576"/>
      <c r="Q19" s="576"/>
    </row>
    <row r="20" spans="1:17">
      <c r="A20" s="66" t="s">
        <v>460</v>
      </c>
      <c r="B20" s="12">
        <v>402</v>
      </c>
      <c r="C20" s="48" t="s">
        <v>393</v>
      </c>
      <c r="D20" s="12">
        <v>402</v>
      </c>
      <c r="E20" s="12">
        <v>367</v>
      </c>
      <c r="F20" s="48" t="s">
        <v>393</v>
      </c>
      <c r="G20" s="12" t="s">
        <v>393</v>
      </c>
      <c r="H20" s="13" t="s">
        <v>393</v>
      </c>
      <c r="I20" s="356"/>
      <c r="P20" s="576"/>
      <c r="Q20" s="576"/>
    </row>
    <row r="21" spans="1:17">
      <c r="A21" s="66" t="s">
        <v>461</v>
      </c>
      <c r="B21" s="12">
        <v>384</v>
      </c>
      <c r="C21" s="12" t="s">
        <v>393</v>
      </c>
      <c r="D21" s="12">
        <v>384</v>
      </c>
      <c r="E21" s="12">
        <v>365</v>
      </c>
      <c r="F21" s="12" t="s">
        <v>393</v>
      </c>
      <c r="G21" s="12" t="s">
        <v>393</v>
      </c>
      <c r="H21" s="13" t="s">
        <v>393</v>
      </c>
      <c r="I21" s="356"/>
      <c r="P21" s="576"/>
      <c r="Q21" s="576"/>
    </row>
    <row r="22" spans="1:17">
      <c r="A22" s="76" t="s">
        <v>462</v>
      </c>
      <c r="B22" s="77">
        <v>13078</v>
      </c>
      <c r="C22" s="77">
        <v>1302</v>
      </c>
      <c r="D22" s="77">
        <v>14380</v>
      </c>
      <c r="E22" s="77">
        <v>12971</v>
      </c>
      <c r="F22" s="77">
        <v>1302</v>
      </c>
      <c r="G22" s="77" t="s">
        <v>393</v>
      </c>
      <c r="H22" s="82" t="s">
        <v>393</v>
      </c>
      <c r="I22" s="356"/>
      <c r="P22" s="576"/>
      <c r="Q22" s="576"/>
    </row>
    <row r="23" spans="1:17">
      <c r="A23" s="68"/>
      <c r="B23" s="73"/>
      <c r="C23" s="73"/>
      <c r="D23" s="73"/>
      <c r="E23" s="73"/>
      <c r="F23" s="73"/>
      <c r="G23" s="73"/>
      <c r="H23" s="80"/>
      <c r="I23" s="356"/>
      <c r="P23" s="576"/>
      <c r="Q23" s="576"/>
    </row>
    <row r="24" spans="1:17">
      <c r="A24" s="76" t="s">
        <v>463</v>
      </c>
      <c r="B24" s="81">
        <v>8104</v>
      </c>
      <c r="C24" s="81">
        <v>10357</v>
      </c>
      <c r="D24" s="81">
        <v>18461</v>
      </c>
      <c r="E24" s="81">
        <v>7895</v>
      </c>
      <c r="F24" s="81">
        <v>9980</v>
      </c>
      <c r="G24" s="81" t="s">
        <v>393</v>
      </c>
      <c r="H24" s="82" t="s">
        <v>393</v>
      </c>
      <c r="I24" s="356"/>
      <c r="P24" s="576"/>
      <c r="Q24" s="576"/>
    </row>
    <row r="25" spans="1:17">
      <c r="A25" s="68"/>
      <c r="B25" s="73"/>
      <c r="C25" s="73"/>
      <c r="D25" s="73"/>
      <c r="E25" s="73"/>
      <c r="F25" s="73"/>
      <c r="G25" s="73"/>
      <c r="H25" s="80"/>
      <c r="I25" s="356"/>
      <c r="P25" s="576"/>
      <c r="Q25" s="576"/>
    </row>
    <row r="26" spans="1:17">
      <c r="A26" s="76" t="s">
        <v>464</v>
      </c>
      <c r="B26" s="81">
        <v>32536</v>
      </c>
      <c r="C26" s="81">
        <v>13455</v>
      </c>
      <c r="D26" s="81">
        <v>45991</v>
      </c>
      <c r="E26" s="81">
        <v>30039</v>
      </c>
      <c r="F26" s="81">
        <v>12344</v>
      </c>
      <c r="G26" s="81" t="s">
        <v>393</v>
      </c>
      <c r="H26" s="82" t="s">
        <v>393</v>
      </c>
      <c r="I26" s="356"/>
      <c r="P26" s="576"/>
      <c r="Q26" s="576"/>
    </row>
    <row r="27" spans="1:17">
      <c r="A27" s="66"/>
      <c r="B27" s="48"/>
      <c r="C27" s="48"/>
      <c r="D27" s="48"/>
      <c r="E27" s="48"/>
      <c r="F27" s="48"/>
      <c r="G27" s="48"/>
      <c r="H27" s="13"/>
      <c r="I27" s="356"/>
      <c r="P27" s="576"/>
      <c r="Q27" s="576"/>
    </row>
    <row r="28" spans="1:17">
      <c r="A28" s="66" t="s">
        <v>465</v>
      </c>
      <c r="B28" s="85">
        <v>3608</v>
      </c>
      <c r="C28" s="48">
        <v>1780</v>
      </c>
      <c r="D28" s="12">
        <v>5388</v>
      </c>
      <c r="E28" s="85">
        <v>3526</v>
      </c>
      <c r="F28" s="48">
        <v>1752</v>
      </c>
      <c r="G28" s="48" t="s">
        <v>393</v>
      </c>
      <c r="H28" s="128" t="s">
        <v>393</v>
      </c>
      <c r="I28" s="356"/>
      <c r="P28" s="576"/>
      <c r="Q28" s="576"/>
    </row>
    <row r="29" spans="1:17">
      <c r="A29" s="66" t="s">
        <v>466</v>
      </c>
      <c r="B29" s="85">
        <v>2168</v>
      </c>
      <c r="C29" s="12">
        <v>38</v>
      </c>
      <c r="D29" s="12">
        <v>2206</v>
      </c>
      <c r="E29" s="85">
        <v>2123</v>
      </c>
      <c r="F29" s="12">
        <v>32</v>
      </c>
      <c r="G29" s="12" t="s">
        <v>393</v>
      </c>
      <c r="H29" s="128" t="s">
        <v>393</v>
      </c>
      <c r="I29" s="356"/>
      <c r="P29" s="576"/>
      <c r="Q29" s="576"/>
    </row>
    <row r="30" spans="1:17">
      <c r="A30" s="66" t="s">
        <v>467</v>
      </c>
      <c r="B30" s="85">
        <v>21834</v>
      </c>
      <c r="C30" s="12">
        <v>7868</v>
      </c>
      <c r="D30" s="12">
        <v>29702</v>
      </c>
      <c r="E30" s="85">
        <v>21070</v>
      </c>
      <c r="F30" s="12">
        <v>7597</v>
      </c>
      <c r="G30" s="48" t="s">
        <v>393</v>
      </c>
      <c r="H30" s="128" t="s">
        <v>393</v>
      </c>
      <c r="I30" s="356"/>
      <c r="P30" s="576"/>
      <c r="Q30" s="576"/>
    </row>
    <row r="31" spans="1:17" s="347" customFormat="1">
      <c r="A31" s="76" t="s">
        <v>468</v>
      </c>
      <c r="B31" s="326">
        <v>27610</v>
      </c>
      <c r="C31" s="77">
        <v>9686</v>
      </c>
      <c r="D31" s="77">
        <v>37296</v>
      </c>
      <c r="E31" s="326">
        <v>26719</v>
      </c>
      <c r="F31" s="77">
        <v>9381</v>
      </c>
      <c r="G31" s="77" t="s">
        <v>393</v>
      </c>
      <c r="H31" s="412" t="s">
        <v>393</v>
      </c>
      <c r="I31" s="648"/>
      <c r="J31" s="240"/>
      <c r="K31" s="240"/>
      <c r="L31" s="240"/>
      <c r="M31" s="240"/>
      <c r="N31" s="240"/>
      <c r="P31" s="647"/>
      <c r="Q31" s="647"/>
    </row>
    <row r="32" spans="1:17">
      <c r="A32" s="66"/>
      <c r="B32" s="48"/>
      <c r="C32" s="48"/>
      <c r="D32" s="48"/>
      <c r="E32" s="48"/>
      <c r="F32" s="48"/>
      <c r="G32" s="48"/>
      <c r="H32" s="13"/>
      <c r="I32" s="356"/>
      <c r="P32" s="576"/>
      <c r="Q32" s="576"/>
    </row>
    <row r="33" spans="1:17">
      <c r="A33" s="66" t="s">
        <v>469</v>
      </c>
      <c r="B33" s="83">
        <v>21702</v>
      </c>
      <c r="C33" s="83">
        <v>97</v>
      </c>
      <c r="D33" s="12">
        <v>21799</v>
      </c>
      <c r="E33" s="83">
        <v>20754</v>
      </c>
      <c r="F33" s="83">
        <v>94</v>
      </c>
      <c r="G33" s="12" t="s">
        <v>393</v>
      </c>
      <c r="H33" s="84" t="s">
        <v>393</v>
      </c>
      <c r="I33" s="356"/>
      <c r="P33" s="576"/>
      <c r="Q33" s="576"/>
    </row>
    <row r="34" spans="1:17">
      <c r="A34" s="66" t="s">
        <v>470</v>
      </c>
      <c r="B34" s="83">
        <v>1982</v>
      </c>
      <c r="C34" s="83">
        <v>175</v>
      </c>
      <c r="D34" s="12">
        <v>2157</v>
      </c>
      <c r="E34" s="83">
        <v>1946</v>
      </c>
      <c r="F34" s="83">
        <v>175</v>
      </c>
      <c r="G34" s="12" t="s">
        <v>393</v>
      </c>
      <c r="H34" s="84" t="s">
        <v>393</v>
      </c>
      <c r="I34" s="356"/>
      <c r="P34" s="576"/>
      <c r="Q34" s="576"/>
    </row>
    <row r="35" spans="1:17">
      <c r="A35" s="66" t="s">
        <v>471</v>
      </c>
      <c r="B35" s="83">
        <v>2284</v>
      </c>
      <c r="C35" s="83">
        <v>2324</v>
      </c>
      <c r="D35" s="12">
        <v>4608</v>
      </c>
      <c r="E35" s="83">
        <v>2177</v>
      </c>
      <c r="F35" s="83">
        <v>2189</v>
      </c>
      <c r="G35" s="12" t="s">
        <v>393</v>
      </c>
      <c r="H35" s="84" t="s">
        <v>393</v>
      </c>
      <c r="I35" s="356"/>
      <c r="P35" s="576"/>
      <c r="Q35" s="576"/>
    </row>
    <row r="36" spans="1:17">
      <c r="A36" s="66" t="s">
        <v>472</v>
      </c>
      <c r="B36" s="83">
        <v>25295</v>
      </c>
      <c r="C36" s="83">
        <v>1107</v>
      </c>
      <c r="D36" s="12">
        <v>26402</v>
      </c>
      <c r="E36" s="83">
        <v>24073</v>
      </c>
      <c r="F36" s="83">
        <v>1077</v>
      </c>
      <c r="G36" s="12" t="s">
        <v>393</v>
      </c>
      <c r="H36" s="84" t="s">
        <v>393</v>
      </c>
      <c r="I36" s="356"/>
      <c r="P36" s="576"/>
      <c r="Q36" s="576"/>
    </row>
    <row r="37" spans="1:17">
      <c r="A37" s="76" t="s">
        <v>473</v>
      </c>
      <c r="B37" s="77">
        <v>51263</v>
      </c>
      <c r="C37" s="77">
        <v>3703</v>
      </c>
      <c r="D37" s="77">
        <v>54966</v>
      </c>
      <c r="E37" s="77">
        <v>48950</v>
      </c>
      <c r="F37" s="77">
        <v>3535</v>
      </c>
      <c r="G37" s="77" t="s">
        <v>393</v>
      </c>
      <c r="H37" s="82" t="s">
        <v>393</v>
      </c>
      <c r="I37" s="356"/>
      <c r="P37" s="576"/>
      <c r="Q37" s="576"/>
    </row>
    <row r="38" spans="1:17">
      <c r="A38" s="68"/>
      <c r="B38" s="73"/>
      <c r="C38" s="73"/>
      <c r="D38" s="73"/>
      <c r="E38" s="73"/>
      <c r="F38" s="73"/>
      <c r="G38" s="73"/>
      <c r="H38" s="80"/>
      <c r="I38" s="356"/>
      <c r="P38" s="576"/>
      <c r="Q38" s="576"/>
    </row>
    <row r="39" spans="1:17">
      <c r="A39" s="76" t="s">
        <v>474</v>
      </c>
      <c r="B39" s="81">
        <v>884</v>
      </c>
      <c r="C39" s="81">
        <v>958</v>
      </c>
      <c r="D39" s="81">
        <v>1842</v>
      </c>
      <c r="E39" s="81">
        <v>665</v>
      </c>
      <c r="F39" s="81">
        <v>813</v>
      </c>
      <c r="G39" s="81" t="s">
        <v>393</v>
      </c>
      <c r="H39" s="82" t="s">
        <v>393</v>
      </c>
      <c r="I39" s="356"/>
      <c r="P39" s="576"/>
      <c r="Q39" s="576"/>
    </row>
    <row r="40" spans="1:17">
      <c r="A40" s="66"/>
      <c r="B40" s="48"/>
      <c r="C40" s="48"/>
      <c r="D40" s="48"/>
      <c r="E40" s="48"/>
      <c r="F40" s="48"/>
      <c r="G40" s="48"/>
      <c r="H40" s="13"/>
      <c r="I40" s="356"/>
      <c r="P40" s="576"/>
      <c r="Q40" s="576"/>
    </row>
    <row r="41" spans="1:17">
      <c r="A41" s="66" t="s">
        <v>538</v>
      </c>
      <c r="B41" s="85">
        <v>4306</v>
      </c>
      <c r="C41" s="12">
        <v>3</v>
      </c>
      <c r="D41" s="12">
        <v>4309</v>
      </c>
      <c r="E41" s="85">
        <v>4272</v>
      </c>
      <c r="F41" s="12" t="s">
        <v>393</v>
      </c>
      <c r="G41" s="12" t="s">
        <v>393</v>
      </c>
      <c r="H41" s="128" t="s">
        <v>393</v>
      </c>
      <c r="I41" s="356"/>
      <c r="P41" s="576"/>
      <c r="Q41" s="576"/>
    </row>
    <row r="42" spans="1:17">
      <c r="A42" s="66" t="s">
        <v>476</v>
      </c>
      <c r="B42" s="12">
        <v>16478</v>
      </c>
      <c r="C42" s="12">
        <v>334</v>
      </c>
      <c r="D42" s="12">
        <v>16812</v>
      </c>
      <c r="E42" s="12">
        <v>15782</v>
      </c>
      <c r="F42" s="12">
        <v>323</v>
      </c>
      <c r="G42" s="12" t="s">
        <v>393</v>
      </c>
      <c r="H42" s="13" t="s">
        <v>393</v>
      </c>
      <c r="I42" s="356"/>
      <c r="P42" s="576"/>
      <c r="Q42" s="576"/>
    </row>
    <row r="43" spans="1:17">
      <c r="A43" s="66" t="s">
        <v>477</v>
      </c>
      <c r="B43" s="12">
        <v>11831</v>
      </c>
      <c r="C43" s="12">
        <v>51</v>
      </c>
      <c r="D43" s="12">
        <v>11882</v>
      </c>
      <c r="E43" s="12">
        <v>11790</v>
      </c>
      <c r="F43" s="12">
        <v>51</v>
      </c>
      <c r="G43" s="12" t="s">
        <v>393</v>
      </c>
      <c r="H43" s="13" t="s">
        <v>393</v>
      </c>
      <c r="I43" s="356"/>
      <c r="P43" s="576"/>
      <c r="Q43" s="576"/>
    </row>
    <row r="44" spans="1:17">
      <c r="A44" s="66" t="s">
        <v>478</v>
      </c>
      <c r="B44" s="85">
        <v>538</v>
      </c>
      <c r="C44" s="12">
        <v>10</v>
      </c>
      <c r="D44" s="12">
        <v>548</v>
      </c>
      <c r="E44" s="85">
        <v>538</v>
      </c>
      <c r="F44" s="12">
        <v>10</v>
      </c>
      <c r="G44" s="12" t="s">
        <v>393</v>
      </c>
      <c r="H44" s="128" t="s">
        <v>393</v>
      </c>
      <c r="I44" s="356"/>
      <c r="P44" s="576"/>
      <c r="Q44" s="576"/>
    </row>
    <row r="45" spans="1:17">
      <c r="A45" s="66" t="s">
        <v>479</v>
      </c>
      <c r="B45" s="12">
        <v>2787</v>
      </c>
      <c r="C45" s="12">
        <v>2</v>
      </c>
      <c r="D45" s="12">
        <v>2789</v>
      </c>
      <c r="E45" s="12">
        <v>1909</v>
      </c>
      <c r="F45" s="12">
        <v>2</v>
      </c>
      <c r="G45" s="12" t="s">
        <v>393</v>
      </c>
      <c r="H45" s="13" t="s">
        <v>393</v>
      </c>
      <c r="I45" s="356"/>
      <c r="P45" s="576"/>
      <c r="Q45" s="576"/>
    </row>
    <row r="46" spans="1:17">
      <c r="A46" s="66" t="s">
        <v>480</v>
      </c>
      <c r="B46" s="12">
        <v>1609</v>
      </c>
      <c r="C46" s="12">
        <v>95</v>
      </c>
      <c r="D46" s="12">
        <v>1704</v>
      </c>
      <c r="E46" s="12">
        <v>1541</v>
      </c>
      <c r="F46" s="12">
        <v>86</v>
      </c>
      <c r="G46" s="12" t="s">
        <v>393</v>
      </c>
      <c r="H46" s="13" t="s">
        <v>393</v>
      </c>
      <c r="I46" s="356"/>
      <c r="P46" s="576"/>
      <c r="Q46" s="576"/>
    </row>
    <row r="47" spans="1:17">
      <c r="A47" s="66" t="s">
        <v>481</v>
      </c>
      <c r="B47" s="85">
        <v>1313</v>
      </c>
      <c r="C47" s="12">
        <v>111</v>
      </c>
      <c r="D47" s="12">
        <v>1424</v>
      </c>
      <c r="E47" s="85">
        <v>1263</v>
      </c>
      <c r="F47" s="12">
        <v>111</v>
      </c>
      <c r="G47" s="12" t="s">
        <v>393</v>
      </c>
      <c r="H47" s="128" t="s">
        <v>393</v>
      </c>
      <c r="I47" s="356"/>
      <c r="P47" s="576"/>
      <c r="Q47" s="576"/>
    </row>
    <row r="48" spans="1:17">
      <c r="A48" s="66" t="s">
        <v>482</v>
      </c>
      <c r="B48" s="85">
        <v>20190</v>
      </c>
      <c r="C48" s="12">
        <v>2405</v>
      </c>
      <c r="D48" s="12">
        <v>22595</v>
      </c>
      <c r="E48" s="85">
        <v>19813</v>
      </c>
      <c r="F48" s="12">
        <v>2217</v>
      </c>
      <c r="G48" s="12" t="s">
        <v>393</v>
      </c>
      <c r="H48" s="128" t="s">
        <v>393</v>
      </c>
      <c r="I48" s="356"/>
      <c r="P48" s="576"/>
      <c r="Q48" s="576"/>
    </row>
    <row r="49" spans="1:17">
      <c r="A49" s="66" t="s">
        <v>483</v>
      </c>
      <c r="B49" s="12">
        <v>12630</v>
      </c>
      <c r="C49" s="12">
        <v>25</v>
      </c>
      <c r="D49" s="12">
        <v>12655</v>
      </c>
      <c r="E49" s="12">
        <v>12630</v>
      </c>
      <c r="F49" s="12" t="s">
        <v>393</v>
      </c>
      <c r="G49" s="12" t="s">
        <v>393</v>
      </c>
      <c r="H49" s="13" t="s">
        <v>393</v>
      </c>
      <c r="I49" s="356"/>
      <c r="P49" s="576"/>
      <c r="Q49" s="576"/>
    </row>
    <row r="50" spans="1:17">
      <c r="A50" s="76" t="s">
        <v>484</v>
      </c>
      <c r="B50" s="77">
        <v>71682</v>
      </c>
      <c r="C50" s="77">
        <v>3036</v>
      </c>
      <c r="D50" s="77">
        <v>74718</v>
      </c>
      <c r="E50" s="77">
        <v>69538</v>
      </c>
      <c r="F50" s="77">
        <v>2800</v>
      </c>
      <c r="G50" s="77" t="s">
        <v>393</v>
      </c>
      <c r="H50" s="82" t="s">
        <v>393</v>
      </c>
      <c r="I50" s="356"/>
      <c r="P50" s="576"/>
      <c r="Q50" s="576"/>
    </row>
    <row r="51" spans="1:17">
      <c r="A51" s="68"/>
      <c r="B51" s="73"/>
      <c r="C51" s="73"/>
      <c r="D51" s="73"/>
      <c r="E51" s="73"/>
      <c r="F51" s="73"/>
      <c r="G51" s="73"/>
      <c r="H51" s="80"/>
      <c r="I51" s="356"/>
      <c r="P51" s="576"/>
      <c r="Q51" s="576"/>
    </row>
    <row r="52" spans="1:17">
      <c r="A52" s="76" t="s">
        <v>485</v>
      </c>
      <c r="B52" s="81">
        <v>10161</v>
      </c>
      <c r="C52" s="81">
        <v>703</v>
      </c>
      <c r="D52" s="81">
        <v>10864</v>
      </c>
      <c r="E52" s="81">
        <v>3804</v>
      </c>
      <c r="F52" s="81">
        <v>636</v>
      </c>
      <c r="G52" s="326" t="s">
        <v>393</v>
      </c>
      <c r="H52" s="412">
        <v>3</v>
      </c>
      <c r="I52" s="356"/>
      <c r="P52" s="576"/>
      <c r="Q52" s="576"/>
    </row>
    <row r="53" spans="1:17">
      <c r="A53" s="66"/>
      <c r="B53" s="48"/>
      <c r="C53" s="48"/>
      <c r="D53" s="48"/>
      <c r="E53" s="48"/>
      <c r="F53" s="48"/>
      <c r="G53" s="48"/>
      <c r="H53" s="13"/>
      <c r="I53" s="356"/>
      <c r="P53" s="576"/>
      <c r="Q53" s="576"/>
    </row>
    <row r="54" spans="1:17">
      <c r="A54" s="66" t="s">
        <v>486</v>
      </c>
      <c r="B54" s="85">
        <v>54943</v>
      </c>
      <c r="C54" s="12">
        <v>30212</v>
      </c>
      <c r="D54" s="12">
        <v>85155</v>
      </c>
      <c r="E54" s="85">
        <v>52493</v>
      </c>
      <c r="F54" s="12">
        <v>27100</v>
      </c>
      <c r="G54" s="12" t="s">
        <v>393</v>
      </c>
      <c r="H54" s="128" t="s">
        <v>393</v>
      </c>
      <c r="I54" s="356"/>
      <c r="P54" s="576"/>
      <c r="Q54" s="576"/>
    </row>
    <row r="55" spans="1:17">
      <c r="A55" s="66" t="s">
        <v>487</v>
      </c>
      <c r="B55" s="12">
        <v>94229</v>
      </c>
      <c r="C55" s="12">
        <v>63290</v>
      </c>
      <c r="D55" s="12">
        <v>157519</v>
      </c>
      <c r="E55" s="12">
        <v>92238</v>
      </c>
      <c r="F55" s="12">
        <v>54038</v>
      </c>
      <c r="G55" s="12" t="s">
        <v>393</v>
      </c>
      <c r="H55" s="13" t="s">
        <v>393</v>
      </c>
      <c r="I55" s="356"/>
      <c r="P55" s="576"/>
      <c r="Q55" s="576"/>
    </row>
    <row r="56" spans="1:17">
      <c r="A56" s="66" t="s">
        <v>488</v>
      </c>
      <c r="B56" s="12">
        <v>69937</v>
      </c>
      <c r="C56" s="12">
        <v>17263</v>
      </c>
      <c r="D56" s="12">
        <v>87200</v>
      </c>
      <c r="E56" s="12">
        <v>63522</v>
      </c>
      <c r="F56" s="12">
        <v>17250</v>
      </c>
      <c r="G56" s="12">
        <v>5399</v>
      </c>
      <c r="H56" s="13">
        <v>13</v>
      </c>
      <c r="I56" s="356"/>
      <c r="P56" s="576"/>
      <c r="Q56" s="576"/>
    </row>
    <row r="57" spans="1:17">
      <c r="A57" s="66" t="s">
        <v>489</v>
      </c>
      <c r="B57" s="12">
        <v>1687</v>
      </c>
      <c r="C57" s="12">
        <v>53</v>
      </c>
      <c r="D57" s="12">
        <v>1740</v>
      </c>
      <c r="E57" s="12">
        <v>1605</v>
      </c>
      <c r="F57" s="12">
        <v>53</v>
      </c>
      <c r="G57" s="12" t="s">
        <v>393</v>
      </c>
      <c r="H57" s="13" t="s">
        <v>393</v>
      </c>
      <c r="I57" s="356"/>
      <c r="P57" s="576"/>
      <c r="Q57" s="576"/>
    </row>
    <row r="58" spans="1:17">
      <c r="A58" s="66" t="s">
        <v>490</v>
      </c>
      <c r="B58" s="12">
        <v>89286</v>
      </c>
      <c r="C58" s="12">
        <v>21929</v>
      </c>
      <c r="D58" s="12">
        <v>111215</v>
      </c>
      <c r="E58" s="12">
        <v>85764</v>
      </c>
      <c r="F58" s="12">
        <v>20156</v>
      </c>
      <c r="G58" s="12" t="s">
        <v>393</v>
      </c>
      <c r="H58" s="13" t="s">
        <v>393</v>
      </c>
      <c r="I58" s="356"/>
      <c r="P58" s="576"/>
      <c r="Q58" s="576"/>
    </row>
    <row r="59" spans="1:17" s="347" customFormat="1">
      <c r="A59" s="76" t="s">
        <v>565</v>
      </c>
      <c r="B59" s="77">
        <v>310082</v>
      </c>
      <c r="C59" s="77">
        <v>132747</v>
      </c>
      <c r="D59" s="77">
        <v>442829</v>
      </c>
      <c r="E59" s="77">
        <v>295622</v>
      </c>
      <c r="F59" s="77">
        <v>118597</v>
      </c>
      <c r="G59" s="77">
        <v>5399</v>
      </c>
      <c r="H59" s="82">
        <v>13</v>
      </c>
      <c r="I59" s="648"/>
      <c r="P59" s="647"/>
      <c r="Q59" s="647"/>
    </row>
    <row r="60" spans="1:17">
      <c r="A60" s="66"/>
      <c r="B60" s="48"/>
      <c r="C60" s="48"/>
      <c r="D60" s="48"/>
      <c r="E60" s="48"/>
      <c r="F60" s="48"/>
      <c r="G60" s="48"/>
      <c r="H60" s="13"/>
      <c r="I60" s="356"/>
      <c r="P60" s="576"/>
      <c r="Q60" s="576"/>
    </row>
    <row r="61" spans="1:17">
      <c r="A61" s="66" t="s">
        <v>492</v>
      </c>
      <c r="B61" s="12">
        <v>5476</v>
      </c>
      <c r="C61" s="12">
        <v>6385</v>
      </c>
      <c r="D61" s="12">
        <v>11861</v>
      </c>
      <c r="E61" s="12">
        <v>5332</v>
      </c>
      <c r="F61" s="12">
        <v>6339</v>
      </c>
      <c r="G61" s="12" t="s">
        <v>393</v>
      </c>
      <c r="H61" s="13" t="s">
        <v>393</v>
      </c>
      <c r="I61" s="356"/>
      <c r="P61" s="576"/>
      <c r="Q61" s="576"/>
    </row>
    <row r="62" spans="1:17">
      <c r="A62" s="66" t="s">
        <v>493</v>
      </c>
      <c r="B62" s="12">
        <v>734</v>
      </c>
      <c r="C62" s="12">
        <v>52</v>
      </c>
      <c r="D62" s="12">
        <v>786</v>
      </c>
      <c r="E62" s="12">
        <v>697</v>
      </c>
      <c r="F62" s="12">
        <v>51</v>
      </c>
      <c r="G62" s="12" t="s">
        <v>393</v>
      </c>
      <c r="H62" s="13" t="s">
        <v>393</v>
      </c>
      <c r="I62" s="356"/>
      <c r="P62" s="576"/>
      <c r="Q62" s="576"/>
    </row>
    <row r="63" spans="1:17">
      <c r="A63" s="66" t="s">
        <v>494</v>
      </c>
      <c r="B63" s="12">
        <v>40360</v>
      </c>
      <c r="C63" s="12">
        <v>9285</v>
      </c>
      <c r="D63" s="12">
        <v>49645</v>
      </c>
      <c r="E63" s="12">
        <v>34711</v>
      </c>
      <c r="F63" s="12">
        <v>7987</v>
      </c>
      <c r="G63" s="12" t="s">
        <v>393</v>
      </c>
      <c r="H63" s="13" t="s">
        <v>393</v>
      </c>
      <c r="I63" s="356"/>
      <c r="P63" s="576"/>
      <c r="Q63" s="576"/>
    </row>
    <row r="64" spans="1:17">
      <c r="A64" s="76" t="s">
        <v>495</v>
      </c>
      <c r="B64" s="77">
        <v>46570</v>
      </c>
      <c r="C64" s="77">
        <v>15722</v>
      </c>
      <c r="D64" s="77">
        <v>62292</v>
      </c>
      <c r="E64" s="77">
        <v>40740</v>
      </c>
      <c r="F64" s="77">
        <v>14377</v>
      </c>
      <c r="G64" s="77" t="s">
        <v>393</v>
      </c>
      <c r="H64" s="82" t="s">
        <v>393</v>
      </c>
      <c r="I64" s="356"/>
      <c r="P64" s="576"/>
      <c r="Q64" s="576"/>
    </row>
    <row r="65" spans="1:19">
      <c r="A65" s="66"/>
      <c r="B65" s="48"/>
      <c r="C65" s="48"/>
      <c r="D65" s="48"/>
      <c r="E65" s="48"/>
      <c r="F65" s="48"/>
      <c r="G65" s="48"/>
      <c r="H65" s="13"/>
      <c r="I65" s="356"/>
      <c r="P65" s="576"/>
      <c r="Q65" s="576"/>
    </row>
    <row r="66" spans="1:19">
      <c r="A66" s="76" t="s">
        <v>80</v>
      </c>
      <c r="B66" s="81">
        <v>17927</v>
      </c>
      <c r="C66" s="81">
        <v>7340</v>
      </c>
      <c r="D66" s="81">
        <v>25267</v>
      </c>
      <c r="E66" s="81">
        <v>17612</v>
      </c>
      <c r="F66" s="81">
        <v>7076</v>
      </c>
      <c r="G66" s="81" t="s">
        <v>393</v>
      </c>
      <c r="H66" s="82" t="s">
        <v>393</v>
      </c>
      <c r="I66" s="356"/>
      <c r="P66" s="576"/>
      <c r="Q66" s="576"/>
    </row>
    <row r="67" spans="1:19">
      <c r="A67" s="66"/>
      <c r="B67" s="48"/>
      <c r="C67" s="48"/>
      <c r="D67" s="48"/>
      <c r="E67" s="48"/>
      <c r="F67" s="48"/>
      <c r="G67" s="48"/>
      <c r="H67" s="13"/>
      <c r="I67" s="356"/>
      <c r="M67" s="576"/>
      <c r="N67" s="576"/>
      <c r="O67" s="576"/>
      <c r="P67" s="576"/>
      <c r="Q67" s="576"/>
      <c r="S67" s="576"/>
    </row>
    <row r="68" spans="1:19">
      <c r="A68" s="66" t="s">
        <v>497</v>
      </c>
      <c r="B68" s="85">
        <v>70978</v>
      </c>
      <c r="C68" s="12">
        <v>6678</v>
      </c>
      <c r="D68" s="12">
        <v>77656</v>
      </c>
      <c r="E68" s="85">
        <v>58756</v>
      </c>
      <c r="F68" s="12">
        <v>6154</v>
      </c>
      <c r="G68" s="12">
        <v>10891</v>
      </c>
      <c r="H68" s="128">
        <v>78</v>
      </c>
      <c r="I68" s="356"/>
      <c r="M68" s="576"/>
      <c r="N68" s="576"/>
      <c r="O68" s="576"/>
      <c r="P68" s="576"/>
      <c r="Q68" s="576"/>
      <c r="S68" s="576"/>
    </row>
    <row r="69" spans="1:19">
      <c r="A69" s="66" t="s">
        <v>498</v>
      </c>
      <c r="B69" s="85">
        <v>3570</v>
      </c>
      <c r="C69" s="12">
        <v>179</v>
      </c>
      <c r="D69" s="12">
        <v>3749</v>
      </c>
      <c r="E69" s="85">
        <v>2152</v>
      </c>
      <c r="F69" s="12">
        <v>124</v>
      </c>
      <c r="G69" s="12">
        <v>1224</v>
      </c>
      <c r="H69" s="128" t="s">
        <v>393</v>
      </c>
      <c r="I69" s="356"/>
      <c r="P69" s="576"/>
      <c r="Q69" s="576"/>
    </row>
    <row r="70" spans="1:19" s="347" customFormat="1">
      <c r="A70" s="76" t="s">
        <v>499</v>
      </c>
      <c r="B70" s="326">
        <v>74548</v>
      </c>
      <c r="C70" s="77">
        <v>6857</v>
      </c>
      <c r="D70" s="77">
        <v>81405</v>
      </c>
      <c r="E70" s="326">
        <v>60908</v>
      </c>
      <c r="F70" s="77">
        <v>6278</v>
      </c>
      <c r="G70" s="77">
        <v>12115</v>
      </c>
      <c r="H70" s="412">
        <v>78</v>
      </c>
      <c r="I70" s="648"/>
      <c r="P70" s="647"/>
      <c r="Q70" s="647"/>
    </row>
    <row r="71" spans="1:19">
      <c r="A71" s="66"/>
      <c r="B71" s="48"/>
      <c r="C71" s="48"/>
      <c r="D71" s="48"/>
      <c r="E71" s="48"/>
      <c r="F71" s="48"/>
      <c r="G71" s="48"/>
      <c r="H71" s="13"/>
      <c r="I71" s="356"/>
      <c r="P71" s="576"/>
      <c r="Q71" s="576"/>
    </row>
    <row r="72" spans="1:19">
      <c r="A72" s="66" t="s">
        <v>500</v>
      </c>
      <c r="B72" s="85">
        <v>980</v>
      </c>
      <c r="C72" s="12">
        <v>87</v>
      </c>
      <c r="D72" s="12">
        <v>1067</v>
      </c>
      <c r="E72" s="85">
        <v>956</v>
      </c>
      <c r="F72" s="12">
        <v>83</v>
      </c>
      <c r="G72" s="48" t="s">
        <v>393</v>
      </c>
      <c r="H72" s="128" t="s">
        <v>393</v>
      </c>
      <c r="I72" s="356"/>
      <c r="P72" s="576"/>
      <c r="Q72" s="576"/>
    </row>
    <row r="73" spans="1:19">
      <c r="A73" s="66" t="s">
        <v>501</v>
      </c>
      <c r="B73" s="85">
        <v>9719</v>
      </c>
      <c r="C73" s="12">
        <v>354</v>
      </c>
      <c r="D73" s="12">
        <v>10073</v>
      </c>
      <c r="E73" s="85">
        <v>9138</v>
      </c>
      <c r="F73" s="12">
        <v>267</v>
      </c>
      <c r="G73" s="48" t="s">
        <v>393</v>
      </c>
      <c r="H73" s="128" t="s">
        <v>393</v>
      </c>
      <c r="I73" s="356"/>
      <c r="P73" s="576"/>
      <c r="Q73" s="576"/>
    </row>
    <row r="74" spans="1:19">
      <c r="A74" s="66" t="s">
        <v>502</v>
      </c>
      <c r="B74" s="12">
        <v>6209</v>
      </c>
      <c r="C74" s="12">
        <v>266</v>
      </c>
      <c r="D74" s="12">
        <v>6475</v>
      </c>
      <c r="E74" s="12">
        <v>5641</v>
      </c>
      <c r="F74" s="12">
        <v>177</v>
      </c>
      <c r="G74" s="12">
        <v>349</v>
      </c>
      <c r="H74" s="13">
        <v>1</v>
      </c>
      <c r="I74" s="356"/>
      <c r="P74" s="576"/>
      <c r="Q74" s="576"/>
    </row>
    <row r="75" spans="1:19">
      <c r="A75" s="66" t="s">
        <v>503</v>
      </c>
      <c r="B75" s="85">
        <v>2864</v>
      </c>
      <c r="C75" s="12">
        <v>513</v>
      </c>
      <c r="D75" s="12">
        <v>3377</v>
      </c>
      <c r="E75" s="85">
        <v>2733</v>
      </c>
      <c r="F75" s="12">
        <v>493</v>
      </c>
      <c r="G75" s="12">
        <v>43</v>
      </c>
      <c r="H75" s="128">
        <v>3</v>
      </c>
      <c r="I75" s="356"/>
      <c r="P75" s="576"/>
      <c r="Q75" s="576"/>
    </row>
    <row r="76" spans="1:19">
      <c r="A76" s="66" t="s">
        <v>504</v>
      </c>
      <c r="B76" s="12">
        <v>3314</v>
      </c>
      <c r="C76" s="12">
        <v>39</v>
      </c>
      <c r="D76" s="12">
        <v>3353</v>
      </c>
      <c r="E76" s="12">
        <v>2938</v>
      </c>
      <c r="F76" s="12">
        <v>39</v>
      </c>
      <c r="G76" s="12" t="s">
        <v>393</v>
      </c>
      <c r="H76" s="13" t="s">
        <v>393</v>
      </c>
      <c r="I76" s="356"/>
      <c r="P76" s="576"/>
      <c r="Q76" s="576"/>
    </row>
    <row r="77" spans="1:19">
      <c r="A77" s="66" t="s">
        <v>505</v>
      </c>
      <c r="B77" s="12">
        <v>244</v>
      </c>
      <c r="C77" s="12">
        <v>12</v>
      </c>
      <c r="D77" s="12">
        <v>256</v>
      </c>
      <c r="E77" s="12">
        <v>244</v>
      </c>
      <c r="F77" s="12">
        <v>7</v>
      </c>
      <c r="G77" s="12" t="s">
        <v>393</v>
      </c>
      <c r="H77" s="13" t="s">
        <v>393</v>
      </c>
      <c r="I77" s="356"/>
      <c r="P77" s="576"/>
      <c r="Q77" s="576"/>
    </row>
    <row r="78" spans="1:19">
      <c r="A78" s="66" t="s">
        <v>506</v>
      </c>
      <c r="B78" s="85">
        <v>1847</v>
      </c>
      <c r="C78" s="12">
        <v>115</v>
      </c>
      <c r="D78" s="12">
        <v>1962</v>
      </c>
      <c r="E78" s="85">
        <v>1839</v>
      </c>
      <c r="F78" s="12">
        <v>115</v>
      </c>
      <c r="G78" s="48" t="s">
        <v>393</v>
      </c>
      <c r="H78" s="128" t="s">
        <v>393</v>
      </c>
      <c r="I78" s="356"/>
      <c r="P78" s="576"/>
      <c r="Q78" s="576"/>
    </row>
    <row r="79" spans="1:19">
      <c r="A79" s="66" t="s">
        <v>507</v>
      </c>
      <c r="B79" s="85">
        <v>659</v>
      </c>
      <c r="C79" s="12" t="s">
        <v>393</v>
      </c>
      <c r="D79" s="12">
        <v>659</v>
      </c>
      <c r="E79" s="85">
        <v>653</v>
      </c>
      <c r="F79" s="12" t="s">
        <v>393</v>
      </c>
      <c r="G79" s="48" t="s">
        <v>393</v>
      </c>
      <c r="H79" s="128" t="s">
        <v>393</v>
      </c>
      <c r="I79" s="356"/>
      <c r="P79" s="576"/>
      <c r="Q79" s="576"/>
    </row>
    <row r="80" spans="1:19" s="347" customFormat="1">
      <c r="A80" s="76" t="s">
        <v>508</v>
      </c>
      <c r="B80" s="77">
        <v>25836</v>
      </c>
      <c r="C80" s="77">
        <v>1386</v>
      </c>
      <c r="D80" s="77">
        <v>27222</v>
      </c>
      <c r="E80" s="77">
        <v>24142</v>
      </c>
      <c r="F80" s="77">
        <v>1181</v>
      </c>
      <c r="G80" s="77">
        <v>392</v>
      </c>
      <c r="H80" s="82">
        <v>4</v>
      </c>
      <c r="I80" s="648"/>
      <c r="P80" s="647"/>
      <c r="Q80" s="647"/>
    </row>
    <row r="81" spans="1:17">
      <c r="A81" s="66"/>
      <c r="B81" s="48"/>
      <c r="C81" s="48"/>
      <c r="D81" s="48"/>
      <c r="E81" s="48"/>
      <c r="F81" s="48"/>
      <c r="G81" s="48"/>
      <c r="H81" s="13"/>
      <c r="I81" s="356"/>
      <c r="P81" s="576"/>
      <c r="Q81" s="576"/>
    </row>
    <row r="82" spans="1:17">
      <c r="A82" s="66" t="s">
        <v>509</v>
      </c>
      <c r="B82" s="12">
        <v>1919</v>
      </c>
      <c r="C82" s="12">
        <v>279</v>
      </c>
      <c r="D82" s="12">
        <v>2198</v>
      </c>
      <c r="E82" s="12">
        <v>1919</v>
      </c>
      <c r="F82" s="12">
        <v>279</v>
      </c>
      <c r="G82" s="12" t="s">
        <v>393</v>
      </c>
      <c r="H82" s="13" t="s">
        <v>393</v>
      </c>
      <c r="I82" s="356"/>
      <c r="P82" s="576"/>
      <c r="Q82" s="576"/>
    </row>
    <row r="83" spans="1:17">
      <c r="A83" s="66" t="s">
        <v>510</v>
      </c>
      <c r="B83" s="12">
        <v>4582</v>
      </c>
      <c r="C83" s="12">
        <v>1583</v>
      </c>
      <c r="D83" s="12">
        <v>6165</v>
      </c>
      <c r="E83" s="12">
        <v>4580</v>
      </c>
      <c r="F83" s="12">
        <v>1580</v>
      </c>
      <c r="G83" s="12" t="s">
        <v>393</v>
      </c>
      <c r="H83" s="13" t="s">
        <v>393</v>
      </c>
      <c r="I83" s="356"/>
      <c r="P83" s="576"/>
      <c r="Q83" s="576"/>
    </row>
    <row r="84" spans="1:17" s="347" customFormat="1">
      <c r="A84" s="76" t="s">
        <v>511</v>
      </c>
      <c r="B84" s="77">
        <v>6501</v>
      </c>
      <c r="C84" s="77">
        <v>1862</v>
      </c>
      <c r="D84" s="77">
        <v>8363</v>
      </c>
      <c r="E84" s="77">
        <v>6499</v>
      </c>
      <c r="F84" s="77">
        <v>1859</v>
      </c>
      <c r="G84" s="77" t="s">
        <v>393</v>
      </c>
      <c r="H84" s="82" t="s">
        <v>393</v>
      </c>
      <c r="I84" s="648"/>
      <c r="P84" s="647"/>
      <c r="Q84" s="647"/>
    </row>
    <row r="85" spans="1:17">
      <c r="A85" s="66"/>
      <c r="B85" s="48"/>
      <c r="C85" s="48"/>
      <c r="D85" s="48"/>
      <c r="E85" s="48"/>
      <c r="F85" s="48"/>
      <c r="G85" s="48"/>
      <c r="H85" s="49"/>
      <c r="I85" s="356"/>
    </row>
    <row r="86" spans="1:17" ht="13.5" thickBot="1">
      <c r="A86" s="69" t="s">
        <v>512</v>
      </c>
      <c r="B86" s="55">
        <v>721808</v>
      </c>
      <c r="C86" s="55">
        <v>209114</v>
      </c>
      <c r="D86" s="55">
        <v>930922</v>
      </c>
      <c r="E86" s="55">
        <v>665050</v>
      </c>
      <c r="F86" s="55">
        <v>190159</v>
      </c>
      <c r="G86" s="55">
        <v>17906</v>
      </c>
      <c r="H86" s="56">
        <v>98</v>
      </c>
      <c r="I86" s="356"/>
    </row>
    <row r="87" spans="1:17">
      <c r="A87" s="37" t="s">
        <v>27</v>
      </c>
      <c r="B87" s="37"/>
      <c r="C87" s="210"/>
      <c r="D87" s="628"/>
      <c r="E87" s="37"/>
    </row>
    <row r="88" spans="1:17">
      <c r="A88" s="240" t="s">
        <v>28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>
  <sheetPr codeName="Hoja314">
    <pageSetUpPr fitToPage="1"/>
  </sheetPr>
  <dimension ref="A1:S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42578125" style="240" customWidth="1"/>
    <col min="2" max="6" width="20.140625" style="240" customWidth="1"/>
    <col min="7" max="8" width="14.7109375" style="240" customWidth="1"/>
    <col min="9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89"/>
      <c r="H1" s="89"/>
    </row>
    <row r="2" spans="1:17">
      <c r="A2" s="624"/>
    </row>
    <row r="3" spans="1:17" ht="42" customHeight="1">
      <c r="A3" s="1590" t="s">
        <v>1515</v>
      </c>
      <c r="B3" s="1590"/>
      <c r="C3" s="1590"/>
      <c r="D3" s="1590"/>
      <c r="E3" s="1590"/>
      <c r="F3" s="1590"/>
      <c r="G3" s="251"/>
      <c r="H3" s="251"/>
    </row>
    <row r="4" spans="1:17" ht="13.5" customHeight="1" thickBot="1">
      <c r="A4" s="1788"/>
      <c r="B4" s="1788"/>
      <c r="C4" s="1788"/>
      <c r="D4" s="1788"/>
      <c r="E4" s="1788"/>
      <c r="F4" s="1788"/>
      <c r="G4" s="91"/>
      <c r="H4" s="91"/>
    </row>
    <row r="5" spans="1:17" ht="24" customHeight="1">
      <c r="A5" s="1548" t="s">
        <v>448</v>
      </c>
      <c r="B5" s="1531" t="s">
        <v>81</v>
      </c>
      <c r="C5" s="1532"/>
      <c r="D5" s="1532"/>
      <c r="E5" s="1533"/>
      <c r="F5" s="732" t="s">
        <v>374</v>
      </c>
      <c r="G5" s="37"/>
      <c r="H5" s="37"/>
    </row>
    <row r="6" spans="1:17" ht="24.75" customHeight="1">
      <c r="A6" s="1549"/>
      <c r="B6" s="1546" t="s">
        <v>78</v>
      </c>
      <c r="C6" s="1551"/>
      <c r="D6" s="1546" t="s">
        <v>79</v>
      </c>
      <c r="E6" s="1551"/>
      <c r="F6" s="272" t="s">
        <v>82</v>
      </c>
      <c r="G6" s="37"/>
      <c r="H6" s="37"/>
    </row>
    <row r="7" spans="1:17" ht="32.25" customHeight="1" thickBot="1">
      <c r="A7" s="1550"/>
      <c r="B7" s="733" t="s">
        <v>387</v>
      </c>
      <c r="C7" s="733" t="s">
        <v>388</v>
      </c>
      <c r="D7" s="733" t="s">
        <v>387</v>
      </c>
      <c r="E7" s="733" t="s">
        <v>388</v>
      </c>
      <c r="F7" s="273" t="s">
        <v>526</v>
      </c>
      <c r="G7" s="37"/>
      <c r="H7" s="37"/>
    </row>
    <row r="8" spans="1:17" ht="21" customHeight="1">
      <c r="A8" s="75" t="s">
        <v>452</v>
      </c>
      <c r="B8" s="126">
        <v>5395</v>
      </c>
      <c r="C8" s="126" t="s">
        <v>393</v>
      </c>
      <c r="D8" s="45" t="s">
        <v>393</v>
      </c>
      <c r="E8" s="126" t="s">
        <v>393</v>
      </c>
      <c r="F8" s="135">
        <v>10391</v>
      </c>
      <c r="P8" s="576"/>
      <c r="Q8" s="576"/>
    </row>
    <row r="9" spans="1:17">
      <c r="A9" s="66" t="s">
        <v>453</v>
      </c>
      <c r="B9" s="12">
        <v>3921</v>
      </c>
      <c r="C9" s="12" t="s">
        <v>393</v>
      </c>
      <c r="D9" s="12" t="s">
        <v>393</v>
      </c>
      <c r="E9" s="12" t="s">
        <v>393</v>
      </c>
      <c r="F9" s="13">
        <v>7054</v>
      </c>
      <c r="I9" s="37"/>
      <c r="P9" s="576"/>
      <c r="Q9" s="576"/>
    </row>
    <row r="10" spans="1:17">
      <c r="A10" s="66" t="s">
        <v>454</v>
      </c>
      <c r="B10" s="48">
        <v>8708</v>
      </c>
      <c r="C10" s="48" t="s">
        <v>393</v>
      </c>
      <c r="D10" s="48" t="s">
        <v>393</v>
      </c>
      <c r="E10" s="48" t="s">
        <v>393</v>
      </c>
      <c r="F10" s="49">
        <v>46919</v>
      </c>
      <c r="I10" s="37"/>
      <c r="P10" s="576"/>
      <c r="Q10" s="576"/>
    </row>
    <row r="11" spans="1:17">
      <c r="A11" s="66" t="s">
        <v>455</v>
      </c>
      <c r="B11" s="12">
        <v>6919</v>
      </c>
      <c r="C11" s="12" t="s">
        <v>393</v>
      </c>
      <c r="D11" s="12" t="s">
        <v>393</v>
      </c>
      <c r="E11" s="12" t="s">
        <v>393</v>
      </c>
      <c r="F11" s="13">
        <v>66927</v>
      </c>
      <c r="P11" s="576"/>
      <c r="Q11" s="576"/>
    </row>
    <row r="12" spans="1:17">
      <c r="A12" s="76" t="s">
        <v>456</v>
      </c>
      <c r="B12" s="77">
        <v>6988.7597146811459</v>
      </c>
      <c r="C12" s="77" t="s">
        <v>393</v>
      </c>
      <c r="D12" s="77" t="s">
        <v>393</v>
      </c>
      <c r="E12" s="77" t="s">
        <v>393</v>
      </c>
      <c r="F12" s="78">
        <v>131291</v>
      </c>
      <c r="P12" s="576"/>
      <c r="Q12" s="576"/>
    </row>
    <row r="13" spans="1:17">
      <c r="A13" s="68"/>
      <c r="B13" s="73"/>
      <c r="C13" s="73"/>
      <c r="D13" s="73"/>
      <c r="E13" s="73"/>
      <c r="F13" s="74"/>
      <c r="P13" s="576"/>
      <c r="Q13" s="576"/>
    </row>
    <row r="14" spans="1:17">
      <c r="A14" s="76" t="s">
        <v>457</v>
      </c>
      <c r="B14" s="81">
        <v>2909</v>
      </c>
      <c r="C14" s="77" t="s">
        <v>393</v>
      </c>
      <c r="D14" s="81" t="s">
        <v>393</v>
      </c>
      <c r="E14" s="77" t="s">
        <v>393</v>
      </c>
      <c r="F14" s="78">
        <v>160</v>
      </c>
      <c r="P14" s="576"/>
      <c r="Q14" s="576"/>
    </row>
    <row r="15" spans="1:17">
      <c r="A15" s="68"/>
      <c r="B15" s="73"/>
      <c r="C15" s="73"/>
      <c r="D15" s="73"/>
      <c r="E15" s="73"/>
      <c r="F15" s="74"/>
      <c r="P15" s="576"/>
      <c r="Q15" s="576"/>
    </row>
    <row r="16" spans="1:17">
      <c r="A16" s="76" t="s">
        <v>458</v>
      </c>
      <c r="B16" s="81">
        <v>4900</v>
      </c>
      <c r="C16" s="81" t="s">
        <v>393</v>
      </c>
      <c r="D16" s="81" t="s">
        <v>393</v>
      </c>
      <c r="E16" s="81" t="s">
        <v>393</v>
      </c>
      <c r="F16" s="82">
        <v>514</v>
      </c>
      <c r="P16" s="576"/>
      <c r="Q16" s="576"/>
    </row>
    <row r="17" spans="1:17">
      <c r="A17" s="66"/>
      <c r="B17" s="48"/>
      <c r="C17" s="48"/>
      <c r="D17" s="48"/>
      <c r="E17" s="48"/>
      <c r="F17" s="49"/>
      <c r="P17" s="576"/>
      <c r="Q17" s="576"/>
    </row>
    <row r="18" spans="1:17">
      <c r="A18" s="66" t="s">
        <v>537</v>
      </c>
      <c r="B18" s="12">
        <v>6285</v>
      </c>
      <c r="C18" s="12">
        <v>7375</v>
      </c>
      <c r="D18" s="12" t="s">
        <v>393</v>
      </c>
      <c r="E18" s="12" t="s">
        <v>393</v>
      </c>
      <c r="F18" s="13">
        <v>86524</v>
      </c>
      <c r="P18" s="576"/>
      <c r="Q18" s="576"/>
    </row>
    <row r="19" spans="1:17">
      <c r="A19" s="66" t="s">
        <v>460</v>
      </c>
      <c r="B19" s="12">
        <v>9578</v>
      </c>
      <c r="C19" s="48" t="s">
        <v>393</v>
      </c>
      <c r="D19" s="12" t="s">
        <v>393</v>
      </c>
      <c r="E19" s="12" t="s">
        <v>393</v>
      </c>
      <c r="F19" s="49">
        <v>3515</v>
      </c>
      <c r="P19" s="576"/>
      <c r="Q19" s="576"/>
    </row>
    <row r="20" spans="1:17">
      <c r="A20" s="66" t="s">
        <v>461</v>
      </c>
      <c r="B20" s="12">
        <v>6363</v>
      </c>
      <c r="C20" s="12" t="s">
        <v>393</v>
      </c>
      <c r="D20" s="12" t="s">
        <v>393</v>
      </c>
      <c r="E20" s="12" t="s">
        <v>393</v>
      </c>
      <c r="F20" s="13">
        <v>2322</v>
      </c>
      <c r="P20" s="576"/>
      <c r="Q20" s="576"/>
    </row>
    <row r="21" spans="1:17">
      <c r="A21" s="76" t="s">
        <v>462</v>
      </c>
      <c r="B21" s="77">
        <v>6380.3666640968313</v>
      </c>
      <c r="C21" s="77">
        <v>7375</v>
      </c>
      <c r="D21" s="77" t="s">
        <v>393</v>
      </c>
      <c r="E21" s="77" t="s">
        <v>393</v>
      </c>
      <c r="F21" s="78">
        <v>92361</v>
      </c>
      <c r="P21" s="576"/>
      <c r="Q21" s="576"/>
    </row>
    <row r="22" spans="1:17">
      <c r="A22" s="68"/>
      <c r="B22" s="73"/>
      <c r="C22" s="73"/>
      <c r="D22" s="73"/>
      <c r="E22" s="73"/>
      <c r="F22" s="74"/>
      <c r="P22" s="576"/>
      <c r="Q22" s="576"/>
    </row>
    <row r="23" spans="1:17">
      <c r="A23" s="76" t="s">
        <v>463</v>
      </c>
      <c r="B23" s="81">
        <v>6505</v>
      </c>
      <c r="C23" s="81">
        <v>7072</v>
      </c>
      <c r="D23" s="81" t="s">
        <v>393</v>
      </c>
      <c r="E23" s="81" t="s">
        <v>393</v>
      </c>
      <c r="F23" s="82">
        <v>121934</v>
      </c>
      <c r="P23" s="576"/>
      <c r="Q23" s="576"/>
    </row>
    <row r="24" spans="1:17">
      <c r="A24" s="68"/>
      <c r="B24" s="73"/>
      <c r="C24" s="73"/>
      <c r="D24" s="73"/>
      <c r="E24" s="73"/>
      <c r="F24" s="74"/>
      <c r="P24" s="576"/>
      <c r="Q24" s="576"/>
    </row>
    <row r="25" spans="1:17">
      <c r="A25" s="76" t="s">
        <v>464</v>
      </c>
      <c r="B25" s="81">
        <v>6712</v>
      </c>
      <c r="C25" s="81">
        <v>7853</v>
      </c>
      <c r="D25" s="81" t="s">
        <v>393</v>
      </c>
      <c r="E25" s="81" t="s">
        <v>393</v>
      </c>
      <c r="F25" s="82">
        <v>298559</v>
      </c>
      <c r="P25" s="576"/>
      <c r="Q25" s="576"/>
    </row>
    <row r="26" spans="1:17">
      <c r="A26" s="66"/>
      <c r="B26" s="48"/>
      <c r="C26" s="48"/>
      <c r="D26" s="48"/>
      <c r="E26" s="48"/>
      <c r="F26" s="49"/>
      <c r="P26" s="576"/>
      <c r="Q26" s="576"/>
    </row>
    <row r="27" spans="1:17">
      <c r="A27" s="66" t="s">
        <v>465</v>
      </c>
      <c r="B27" s="85">
        <v>3540</v>
      </c>
      <c r="C27" s="48">
        <v>5370</v>
      </c>
      <c r="D27" s="12" t="s">
        <v>393</v>
      </c>
      <c r="E27" s="85" t="s">
        <v>393</v>
      </c>
      <c r="F27" s="49">
        <v>21890</v>
      </c>
      <c r="P27" s="576"/>
      <c r="Q27" s="576"/>
    </row>
    <row r="28" spans="1:17" s="347" customFormat="1">
      <c r="A28" s="66" t="s">
        <v>466</v>
      </c>
      <c r="B28" s="85">
        <v>2700</v>
      </c>
      <c r="C28" s="12">
        <v>7850</v>
      </c>
      <c r="D28" s="12" t="s">
        <v>393</v>
      </c>
      <c r="E28" s="85" t="s">
        <v>393</v>
      </c>
      <c r="F28" s="13">
        <v>5983</v>
      </c>
      <c r="P28" s="647"/>
      <c r="Q28" s="647"/>
    </row>
    <row r="29" spans="1:17">
      <c r="A29" s="66" t="s">
        <v>467</v>
      </c>
      <c r="B29" s="85">
        <v>4110</v>
      </c>
      <c r="C29" s="12">
        <v>7600</v>
      </c>
      <c r="D29" s="12" t="s">
        <v>393</v>
      </c>
      <c r="E29" s="85" t="s">
        <v>393</v>
      </c>
      <c r="F29" s="13">
        <v>144334</v>
      </c>
      <c r="P29" s="576"/>
      <c r="Q29" s="576"/>
    </row>
    <row r="30" spans="1:17">
      <c r="A30" s="76" t="s">
        <v>468</v>
      </c>
      <c r="B30" s="326">
        <v>3922.7456117369661</v>
      </c>
      <c r="C30" s="77">
        <v>7184.3769320967913</v>
      </c>
      <c r="D30" s="77" t="s">
        <v>393</v>
      </c>
      <c r="E30" s="326" t="s">
        <v>393</v>
      </c>
      <c r="F30" s="78">
        <v>172207</v>
      </c>
      <c r="P30" s="576"/>
      <c r="Q30" s="576"/>
    </row>
    <row r="31" spans="1:17">
      <c r="A31" s="66"/>
      <c r="B31" s="48"/>
      <c r="C31" s="48"/>
      <c r="D31" s="48"/>
      <c r="E31" s="48"/>
      <c r="F31" s="49"/>
      <c r="P31" s="576"/>
      <c r="Q31" s="576"/>
    </row>
    <row r="32" spans="1:17">
      <c r="A32" s="66" t="s">
        <v>469</v>
      </c>
      <c r="B32" s="83">
        <v>9981</v>
      </c>
      <c r="C32" s="83">
        <v>14580</v>
      </c>
      <c r="D32" s="12" t="s">
        <v>393</v>
      </c>
      <c r="E32" s="83" t="s">
        <v>393</v>
      </c>
      <c r="F32" s="84">
        <v>208516</v>
      </c>
      <c r="P32" s="576"/>
      <c r="Q32" s="576"/>
    </row>
    <row r="33" spans="1:17">
      <c r="A33" s="66" t="s">
        <v>470</v>
      </c>
      <c r="B33" s="83">
        <v>4074</v>
      </c>
      <c r="C33" s="83">
        <v>6099</v>
      </c>
      <c r="D33" s="12" t="s">
        <v>393</v>
      </c>
      <c r="E33" s="83" t="s">
        <v>393</v>
      </c>
      <c r="F33" s="84">
        <v>8995</v>
      </c>
      <c r="P33" s="576"/>
      <c r="Q33" s="576"/>
    </row>
    <row r="34" spans="1:17">
      <c r="A34" s="66" t="s">
        <v>471</v>
      </c>
      <c r="B34" s="83">
        <v>6639</v>
      </c>
      <c r="C34" s="83">
        <v>10472</v>
      </c>
      <c r="D34" s="12" t="s">
        <v>393</v>
      </c>
      <c r="E34" s="83" t="s">
        <v>393</v>
      </c>
      <c r="F34" s="84">
        <v>37376</v>
      </c>
      <c r="P34" s="576"/>
      <c r="Q34" s="576"/>
    </row>
    <row r="35" spans="1:17">
      <c r="A35" s="66" t="s">
        <v>472</v>
      </c>
      <c r="B35" s="83">
        <v>7816</v>
      </c>
      <c r="C35" s="83">
        <v>8175</v>
      </c>
      <c r="D35" s="12" t="s">
        <v>393</v>
      </c>
      <c r="E35" s="83" t="s">
        <v>393</v>
      </c>
      <c r="F35" s="84">
        <v>196959</v>
      </c>
      <c r="P35" s="576"/>
      <c r="Q35" s="576"/>
    </row>
    <row r="36" spans="1:17">
      <c r="A36" s="76" t="s">
        <v>473</v>
      </c>
      <c r="B36" s="77">
        <v>8532.8161184882538</v>
      </c>
      <c r="C36" s="77">
        <v>9664.9301272984449</v>
      </c>
      <c r="D36" s="77" t="s">
        <v>393</v>
      </c>
      <c r="E36" s="77" t="s">
        <v>393</v>
      </c>
      <c r="F36" s="78">
        <v>451846</v>
      </c>
      <c r="P36" s="576"/>
      <c r="Q36" s="576"/>
    </row>
    <row r="37" spans="1:17">
      <c r="A37" s="68"/>
      <c r="B37" s="73"/>
      <c r="C37" s="73"/>
      <c r="D37" s="73"/>
      <c r="E37" s="73"/>
      <c r="F37" s="74"/>
      <c r="P37" s="576"/>
      <c r="Q37" s="576"/>
    </row>
    <row r="38" spans="1:17">
      <c r="A38" s="76" t="s">
        <v>474</v>
      </c>
      <c r="B38" s="81">
        <v>3060</v>
      </c>
      <c r="C38" s="81">
        <v>7185</v>
      </c>
      <c r="D38" s="81" t="s">
        <v>393</v>
      </c>
      <c r="E38" s="81" t="s">
        <v>393</v>
      </c>
      <c r="F38" s="82">
        <v>7874</v>
      </c>
      <c r="P38" s="576"/>
      <c r="Q38" s="576"/>
    </row>
    <row r="39" spans="1:17">
      <c r="A39" s="66"/>
      <c r="B39" s="48"/>
      <c r="C39" s="48"/>
      <c r="D39" s="48"/>
      <c r="E39" s="48"/>
      <c r="F39" s="49"/>
      <c r="P39" s="576"/>
      <c r="Q39" s="576"/>
    </row>
    <row r="40" spans="1:17">
      <c r="A40" s="66" t="s">
        <v>538</v>
      </c>
      <c r="B40" s="85">
        <v>1360</v>
      </c>
      <c r="C40" s="12" t="s">
        <v>393</v>
      </c>
      <c r="D40" s="12" t="s">
        <v>393</v>
      </c>
      <c r="E40" s="85" t="s">
        <v>393</v>
      </c>
      <c r="F40" s="13">
        <v>5810</v>
      </c>
      <c r="P40" s="576"/>
      <c r="Q40" s="576"/>
    </row>
    <row r="41" spans="1:17">
      <c r="A41" s="66" t="s">
        <v>476</v>
      </c>
      <c r="B41" s="12">
        <v>5725</v>
      </c>
      <c r="C41" s="12">
        <v>6727</v>
      </c>
      <c r="D41" s="12" t="s">
        <v>393</v>
      </c>
      <c r="E41" s="12" t="s">
        <v>393</v>
      </c>
      <c r="F41" s="13">
        <v>92525</v>
      </c>
      <c r="P41" s="576"/>
      <c r="Q41" s="576"/>
    </row>
    <row r="42" spans="1:17">
      <c r="A42" s="66" t="s">
        <v>477</v>
      </c>
      <c r="B42" s="12">
        <v>1965</v>
      </c>
      <c r="C42" s="12">
        <v>4200</v>
      </c>
      <c r="D42" s="12" t="s">
        <v>393</v>
      </c>
      <c r="E42" s="12" t="s">
        <v>393</v>
      </c>
      <c r="F42" s="13">
        <v>23382</v>
      </c>
      <c r="P42" s="576"/>
      <c r="Q42" s="576"/>
    </row>
    <row r="43" spans="1:17">
      <c r="A43" s="66" t="s">
        <v>478</v>
      </c>
      <c r="B43" s="85">
        <v>3290</v>
      </c>
      <c r="C43" s="12">
        <v>3800</v>
      </c>
      <c r="D43" s="12" t="s">
        <v>393</v>
      </c>
      <c r="E43" s="85" t="s">
        <v>393</v>
      </c>
      <c r="F43" s="13">
        <v>1808</v>
      </c>
      <c r="P43" s="576"/>
      <c r="Q43" s="576"/>
    </row>
    <row r="44" spans="1:17">
      <c r="A44" s="66" t="s">
        <v>479</v>
      </c>
      <c r="B44" s="12">
        <v>903</v>
      </c>
      <c r="C44" s="12">
        <v>3000</v>
      </c>
      <c r="D44" s="12" t="s">
        <v>393</v>
      </c>
      <c r="E44" s="12" t="s">
        <v>393</v>
      </c>
      <c r="F44" s="13">
        <v>1730</v>
      </c>
      <c r="P44" s="576"/>
      <c r="Q44" s="576"/>
    </row>
    <row r="45" spans="1:17">
      <c r="A45" s="66" t="s">
        <v>480</v>
      </c>
      <c r="B45" s="12">
        <v>6500</v>
      </c>
      <c r="C45" s="12">
        <v>8000</v>
      </c>
      <c r="D45" s="12" t="s">
        <v>393</v>
      </c>
      <c r="E45" s="12" t="s">
        <v>393</v>
      </c>
      <c r="F45" s="13">
        <v>10705</v>
      </c>
      <c r="P45" s="576"/>
      <c r="Q45" s="576"/>
    </row>
    <row r="46" spans="1:17">
      <c r="A46" s="66" t="s">
        <v>481</v>
      </c>
      <c r="B46" s="85">
        <v>3300</v>
      </c>
      <c r="C46" s="12">
        <v>6900</v>
      </c>
      <c r="D46" s="12" t="s">
        <v>393</v>
      </c>
      <c r="E46" s="85" t="s">
        <v>393</v>
      </c>
      <c r="F46" s="13">
        <v>4934</v>
      </c>
      <c r="P46" s="576"/>
      <c r="Q46" s="576"/>
    </row>
    <row r="47" spans="1:17">
      <c r="A47" s="66" t="s">
        <v>482</v>
      </c>
      <c r="B47" s="85">
        <v>6200</v>
      </c>
      <c r="C47" s="12">
        <v>9682</v>
      </c>
      <c r="D47" s="12" t="s">
        <v>393</v>
      </c>
      <c r="E47" s="85" t="s">
        <v>393</v>
      </c>
      <c r="F47" s="13">
        <v>144306</v>
      </c>
      <c r="P47" s="576"/>
      <c r="Q47" s="576"/>
    </row>
    <row r="48" spans="1:17">
      <c r="A48" s="66" t="s">
        <v>483</v>
      </c>
      <c r="B48" s="12">
        <v>3943</v>
      </c>
      <c r="C48" s="12" t="s">
        <v>393</v>
      </c>
      <c r="D48" s="12" t="s">
        <v>393</v>
      </c>
      <c r="E48" s="12" t="s">
        <v>393</v>
      </c>
      <c r="F48" s="13">
        <v>49800</v>
      </c>
      <c r="P48" s="576"/>
      <c r="Q48" s="576"/>
    </row>
    <row r="49" spans="1:17">
      <c r="A49" s="76" t="s">
        <v>484</v>
      </c>
      <c r="B49" s="77">
        <v>4452.9344674854037</v>
      </c>
      <c r="C49" s="77">
        <v>9053.5410714285717</v>
      </c>
      <c r="D49" s="77" t="s">
        <v>393</v>
      </c>
      <c r="E49" s="77" t="s">
        <v>393</v>
      </c>
      <c r="F49" s="78">
        <v>335000</v>
      </c>
      <c r="P49" s="576"/>
      <c r="Q49" s="576"/>
    </row>
    <row r="50" spans="1:17">
      <c r="A50" s="68"/>
      <c r="B50" s="73"/>
      <c r="C50" s="73"/>
      <c r="D50" s="73"/>
      <c r="E50" s="73"/>
      <c r="F50" s="74"/>
      <c r="P50" s="576"/>
      <c r="Q50" s="576"/>
    </row>
    <row r="51" spans="1:17">
      <c r="A51" s="76" t="s">
        <v>485</v>
      </c>
      <c r="B51" s="81">
        <v>3725</v>
      </c>
      <c r="C51" s="81">
        <v>5596</v>
      </c>
      <c r="D51" s="81" t="s">
        <v>393</v>
      </c>
      <c r="E51" s="81">
        <v>5050</v>
      </c>
      <c r="F51" s="82">
        <v>17744</v>
      </c>
      <c r="P51" s="576"/>
      <c r="Q51" s="576"/>
    </row>
    <row r="52" spans="1:17">
      <c r="A52" s="66"/>
      <c r="B52" s="48"/>
      <c r="C52" s="48"/>
      <c r="D52" s="48"/>
      <c r="E52" s="48"/>
      <c r="F52" s="49"/>
      <c r="P52" s="576"/>
      <c r="Q52" s="576"/>
    </row>
    <row r="53" spans="1:17">
      <c r="A53" s="66" t="s">
        <v>486</v>
      </c>
      <c r="B53" s="85">
        <v>3350</v>
      </c>
      <c r="C53" s="12">
        <v>11324</v>
      </c>
      <c r="D53" s="12" t="s">
        <v>393</v>
      </c>
      <c r="E53" s="85" t="s">
        <v>393</v>
      </c>
      <c r="F53" s="13">
        <v>482731.95</v>
      </c>
      <c r="P53" s="576"/>
      <c r="Q53" s="576"/>
    </row>
    <row r="54" spans="1:17">
      <c r="A54" s="66" t="s">
        <v>487</v>
      </c>
      <c r="B54" s="12">
        <v>5810</v>
      </c>
      <c r="C54" s="12">
        <v>20550</v>
      </c>
      <c r="D54" s="12" t="s">
        <v>393</v>
      </c>
      <c r="E54" s="12" t="s">
        <v>393</v>
      </c>
      <c r="F54" s="13">
        <v>1646384</v>
      </c>
      <c r="P54" s="576"/>
      <c r="Q54" s="576"/>
    </row>
    <row r="55" spans="1:17">
      <c r="A55" s="66" t="s">
        <v>488</v>
      </c>
      <c r="B55" s="12">
        <v>4550</v>
      </c>
      <c r="C55" s="12">
        <v>9100</v>
      </c>
      <c r="D55" s="12">
        <v>3800</v>
      </c>
      <c r="E55" s="12">
        <v>6900</v>
      </c>
      <c r="F55" s="13">
        <v>466606</v>
      </c>
      <c r="P55" s="576"/>
      <c r="Q55" s="576"/>
    </row>
    <row r="56" spans="1:17" s="347" customFormat="1">
      <c r="A56" s="66" t="s">
        <v>489</v>
      </c>
      <c r="B56" s="12">
        <v>4500</v>
      </c>
      <c r="C56" s="12">
        <v>6000</v>
      </c>
      <c r="D56" s="12" t="s">
        <v>393</v>
      </c>
      <c r="E56" s="12" t="s">
        <v>393</v>
      </c>
      <c r="F56" s="13">
        <v>7540</v>
      </c>
      <c r="P56" s="647"/>
      <c r="Q56" s="647"/>
    </row>
    <row r="57" spans="1:17">
      <c r="A57" s="66" t="s">
        <v>490</v>
      </c>
      <c r="B57" s="12">
        <v>5500</v>
      </c>
      <c r="C57" s="12">
        <v>13400</v>
      </c>
      <c r="D57" s="12" t="s">
        <v>393</v>
      </c>
      <c r="E57" s="12" t="s">
        <v>393</v>
      </c>
      <c r="F57" s="13">
        <v>741792</v>
      </c>
      <c r="P57" s="576"/>
      <c r="Q57" s="576"/>
    </row>
    <row r="58" spans="1:17">
      <c r="A58" s="76" t="s">
        <v>565</v>
      </c>
      <c r="B58" s="77">
        <v>5005.3917841026714</v>
      </c>
      <c r="C58" s="77">
        <v>15554.73325632183</v>
      </c>
      <c r="D58" s="77">
        <v>3800</v>
      </c>
      <c r="E58" s="77">
        <v>6900</v>
      </c>
      <c r="F58" s="78">
        <v>3345053.95</v>
      </c>
      <c r="P58" s="576"/>
      <c r="Q58" s="576"/>
    </row>
    <row r="59" spans="1:17">
      <c r="A59" s="66"/>
      <c r="B59" s="48"/>
      <c r="C59" s="48"/>
      <c r="D59" s="48"/>
      <c r="E59" s="48"/>
      <c r="F59" s="49"/>
      <c r="P59" s="576"/>
      <c r="Q59" s="576"/>
    </row>
    <row r="60" spans="1:17">
      <c r="A60" s="66" t="s">
        <v>492</v>
      </c>
      <c r="B60" s="12">
        <v>1150</v>
      </c>
      <c r="C60" s="12">
        <v>2875</v>
      </c>
      <c r="D60" s="12" t="s">
        <v>393</v>
      </c>
      <c r="E60" s="12" t="s">
        <v>393</v>
      </c>
      <c r="F60" s="13">
        <v>24356</v>
      </c>
      <c r="P60" s="576"/>
      <c r="Q60" s="576"/>
    </row>
    <row r="61" spans="1:17">
      <c r="A61" s="66" t="s">
        <v>493</v>
      </c>
      <c r="B61" s="12">
        <v>1650</v>
      </c>
      <c r="C61" s="12">
        <v>3250</v>
      </c>
      <c r="D61" s="12" t="s">
        <v>393</v>
      </c>
      <c r="E61" s="12" t="s">
        <v>393</v>
      </c>
      <c r="F61" s="13">
        <v>1316</v>
      </c>
      <c r="P61" s="576"/>
      <c r="Q61" s="576"/>
    </row>
    <row r="62" spans="1:17">
      <c r="A62" s="66" t="s">
        <v>494</v>
      </c>
      <c r="B62" s="12">
        <v>2950</v>
      </c>
      <c r="C62" s="12">
        <v>5919</v>
      </c>
      <c r="D62" s="12" t="s">
        <v>393</v>
      </c>
      <c r="E62" s="12" t="s">
        <v>393</v>
      </c>
      <c r="F62" s="13">
        <v>149673</v>
      </c>
      <c r="P62" s="576"/>
      <c r="Q62" s="576"/>
    </row>
    <row r="63" spans="1:17">
      <c r="A63" s="76" t="s">
        <v>495</v>
      </c>
      <c r="B63" s="77">
        <v>2692.1772214040257</v>
      </c>
      <c r="C63" s="77">
        <v>4567.3943103568199</v>
      </c>
      <c r="D63" s="77" t="s">
        <v>393</v>
      </c>
      <c r="E63" s="77" t="s">
        <v>393</v>
      </c>
      <c r="F63" s="78">
        <v>175345</v>
      </c>
      <c r="P63" s="576"/>
      <c r="Q63" s="576"/>
    </row>
    <row r="64" spans="1:17">
      <c r="A64" s="66"/>
      <c r="B64" s="48"/>
      <c r="C64" s="48"/>
      <c r="D64" s="48"/>
      <c r="E64" s="48"/>
      <c r="F64" s="49"/>
      <c r="P64" s="576"/>
      <c r="Q64" s="576"/>
    </row>
    <row r="65" spans="1:19">
      <c r="A65" s="76" t="s">
        <v>496</v>
      </c>
      <c r="B65" s="81">
        <v>978</v>
      </c>
      <c r="C65" s="81">
        <v>4675</v>
      </c>
      <c r="D65" s="81" t="s">
        <v>393</v>
      </c>
      <c r="E65" s="81" t="s">
        <v>393</v>
      </c>
      <c r="F65" s="82">
        <v>50305</v>
      </c>
      <c r="M65" s="576"/>
      <c r="N65" s="576"/>
      <c r="O65" s="576"/>
      <c r="P65" s="576"/>
      <c r="Q65" s="576"/>
      <c r="S65" s="576"/>
    </row>
    <row r="66" spans="1:19">
      <c r="A66" s="66"/>
      <c r="B66" s="48"/>
      <c r="C66" s="48"/>
      <c r="D66" s="48"/>
      <c r="E66" s="48"/>
      <c r="F66" s="49"/>
      <c r="M66" s="576"/>
      <c r="N66" s="576"/>
      <c r="O66" s="576"/>
      <c r="P66" s="576"/>
      <c r="Q66" s="576"/>
      <c r="S66" s="576"/>
    </row>
    <row r="67" spans="1:19" s="347" customFormat="1">
      <c r="A67" s="66" t="s">
        <v>497</v>
      </c>
      <c r="B67" s="85">
        <v>7785</v>
      </c>
      <c r="C67" s="12">
        <v>11766</v>
      </c>
      <c r="D67" s="12">
        <v>3992</v>
      </c>
      <c r="E67" s="85">
        <v>5782</v>
      </c>
      <c r="F67" s="13">
        <v>573741</v>
      </c>
      <c r="P67" s="647"/>
      <c r="Q67" s="647"/>
    </row>
    <row r="68" spans="1:19">
      <c r="A68" s="66" t="s">
        <v>498</v>
      </c>
      <c r="B68" s="85">
        <v>2019</v>
      </c>
      <c r="C68" s="12">
        <v>7928</v>
      </c>
      <c r="D68" s="12">
        <v>1020</v>
      </c>
      <c r="E68" s="85" t="s">
        <v>393</v>
      </c>
      <c r="F68" s="13">
        <v>6576</v>
      </c>
      <c r="P68" s="576"/>
      <c r="Q68" s="576"/>
    </row>
    <row r="69" spans="1:19">
      <c r="A69" s="76" t="s">
        <v>499</v>
      </c>
      <c r="B69" s="326">
        <v>7581.2758258356862</v>
      </c>
      <c r="C69" s="77">
        <v>11690.193692258681</v>
      </c>
      <c r="D69" s="77">
        <v>3691.7335534461413</v>
      </c>
      <c r="E69" s="326">
        <v>5782</v>
      </c>
      <c r="F69" s="78">
        <v>580317</v>
      </c>
      <c r="P69" s="576"/>
      <c r="Q69" s="576"/>
    </row>
    <row r="70" spans="1:19">
      <c r="A70" s="66"/>
      <c r="B70" s="48"/>
      <c r="C70" s="48"/>
      <c r="D70" s="48"/>
      <c r="E70" s="48"/>
      <c r="F70" s="49"/>
      <c r="P70" s="576"/>
      <c r="Q70" s="576"/>
    </row>
    <row r="71" spans="1:19">
      <c r="A71" s="66" t="s">
        <v>500</v>
      </c>
      <c r="B71" s="85">
        <v>1097</v>
      </c>
      <c r="C71" s="12">
        <v>4373</v>
      </c>
      <c r="D71" s="12" t="s">
        <v>393</v>
      </c>
      <c r="E71" s="85" t="s">
        <v>393</v>
      </c>
      <c r="F71" s="13">
        <v>1412</v>
      </c>
      <c r="P71" s="576"/>
      <c r="Q71" s="576"/>
    </row>
    <row r="72" spans="1:19">
      <c r="A72" s="66" t="s">
        <v>501</v>
      </c>
      <c r="B72" s="85">
        <v>7429</v>
      </c>
      <c r="C72" s="12">
        <v>8500</v>
      </c>
      <c r="D72" s="12" t="s">
        <v>393</v>
      </c>
      <c r="E72" s="85" t="s">
        <v>393</v>
      </c>
      <c r="F72" s="13">
        <v>70156</v>
      </c>
      <c r="P72" s="576"/>
      <c r="Q72" s="576"/>
    </row>
    <row r="73" spans="1:19">
      <c r="A73" s="66" t="s">
        <v>502</v>
      </c>
      <c r="B73" s="12">
        <v>8870</v>
      </c>
      <c r="C73" s="12">
        <v>9200</v>
      </c>
      <c r="D73" s="12">
        <v>8100</v>
      </c>
      <c r="E73" s="12">
        <v>9000</v>
      </c>
      <c r="F73" s="13">
        <v>54500</v>
      </c>
      <c r="P73" s="576"/>
      <c r="Q73" s="576"/>
    </row>
    <row r="74" spans="1:19">
      <c r="A74" s="66" t="s">
        <v>503</v>
      </c>
      <c r="B74" s="85">
        <v>1951</v>
      </c>
      <c r="C74" s="12">
        <v>4107</v>
      </c>
      <c r="D74" s="12">
        <v>1951</v>
      </c>
      <c r="E74" s="85">
        <v>4107</v>
      </c>
      <c r="F74" s="13">
        <v>7452</v>
      </c>
      <c r="P74" s="576"/>
      <c r="Q74" s="576"/>
    </row>
    <row r="75" spans="1:19">
      <c r="A75" s="66" t="s">
        <v>504</v>
      </c>
      <c r="B75" s="12">
        <v>10600</v>
      </c>
      <c r="C75" s="12">
        <v>15000</v>
      </c>
      <c r="D75" s="12" t="s">
        <v>393</v>
      </c>
      <c r="E75" s="12" t="s">
        <v>393</v>
      </c>
      <c r="F75" s="13">
        <v>31728</v>
      </c>
      <c r="P75" s="576"/>
      <c r="Q75" s="576"/>
    </row>
    <row r="76" spans="1:19">
      <c r="A76" s="66" t="s">
        <v>505</v>
      </c>
      <c r="B76" s="12">
        <v>3400</v>
      </c>
      <c r="C76" s="12">
        <v>5300</v>
      </c>
      <c r="D76" s="12" t="s">
        <v>393</v>
      </c>
      <c r="E76" s="12" t="s">
        <v>393</v>
      </c>
      <c r="F76" s="13">
        <v>867</v>
      </c>
      <c r="P76" s="576"/>
      <c r="Q76" s="576"/>
    </row>
    <row r="77" spans="1:19" s="347" customFormat="1">
      <c r="A77" s="66" t="s">
        <v>506</v>
      </c>
      <c r="B77" s="85">
        <v>3570</v>
      </c>
      <c r="C77" s="12">
        <v>7500</v>
      </c>
      <c r="D77" s="12" t="s">
        <v>393</v>
      </c>
      <c r="E77" s="85" t="s">
        <v>393</v>
      </c>
      <c r="F77" s="13">
        <v>7428</v>
      </c>
      <c r="P77" s="647"/>
      <c r="Q77" s="647"/>
    </row>
    <row r="78" spans="1:19">
      <c r="A78" s="66" t="s">
        <v>507</v>
      </c>
      <c r="B78" s="85">
        <v>7098</v>
      </c>
      <c r="C78" s="12" t="s">
        <v>393</v>
      </c>
      <c r="D78" s="12" t="s">
        <v>393</v>
      </c>
      <c r="E78" s="85" t="s">
        <v>393</v>
      </c>
      <c r="F78" s="13">
        <v>4635</v>
      </c>
      <c r="P78" s="576"/>
      <c r="Q78" s="576"/>
    </row>
    <row r="79" spans="1:19">
      <c r="A79" s="76" t="s">
        <v>508</v>
      </c>
      <c r="B79" s="77">
        <v>6937.0934885262195</v>
      </c>
      <c r="C79" s="77">
        <v>6579.3480101608802</v>
      </c>
      <c r="D79" s="77">
        <v>7425.4923469387759</v>
      </c>
      <c r="E79" s="77">
        <v>5330.25</v>
      </c>
      <c r="F79" s="78">
        <v>178178</v>
      </c>
      <c r="P79" s="576"/>
      <c r="Q79" s="576"/>
    </row>
    <row r="80" spans="1:19">
      <c r="A80" s="66"/>
      <c r="B80" s="48"/>
      <c r="C80" s="48"/>
      <c r="D80" s="48"/>
      <c r="E80" s="48"/>
      <c r="F80" s="49"/>
      <c r="P80" s="576"/>
      <c r="Q80" s="576"/>
    </row>
    <row r="81" spans="1:17" s="347" customFormat="1">
      <c r="A81" s="66" t="s">
        <v>509</v>
      </c>
      <c r="B81" s="12">
        <v>1370</v>
      </c>
      <c r="C81" s="12">
        <v>3551</v>
      </c>
      <c r="D81" s="12" t="s">
        <v>393</v>
      </c>
      <c r="E81" s="12" t="s">
        <v>393</v>
      </c>
      <c r="F81" s="13">
        <v>3618</v>
      </c>
      <c r="P81" s="647"/>
      <c r="Q81" s="647"/>
    </row>
    <row r="82" spans="1:17">
      <c r="A82" s="66" t="s">
        <v>510</v>
      </c>
      <c r="B82" s="12">
        <v>1966</v>
      </c>
      <c r="C82" s="12">
        <v>4574</v>
      </c>
      <c r="D82" s="12" t="s">
        <v>393</v>
      </c>
      <c r="E82" s="12" t="s">
        <v>393</v>
      </c>
      <c r="F82" s="13">
        <v>16228</v>
      </c>
      <c r="P82" s="576"/>
      <c r="Q82" s="576"/>
    </row>
    <row r="83" spans="1:17">
      <c r="A83" s="76" t="s">
        <v>511</v>
      </c>
      <c r="B83" s="77">
        <v>1790.0153869826127</v>
      </c>
      <c r="C83" s="77">
        <v>4420.4674556213022</v>
      </c>
      <c r="D83" s="77" t="s">
        <v>393</v>
      </c>
      <c r="E83" s="77" t="s">
        <v>393</v>
      </c>
      <c r="F83" s="78">
        <v>19846</v>
      </c>
    </row>
    <row r="84" spans="1:17">
      <c r="A84" s="66"/>
      <c r="B84" s="48"/>
      <c r="C84" s="48"/>
      <c r="D84" s="48"/>
      <c r="E84" s="48"/>
      <c r="F84" s="49"/>
    </row>
    <row r="85" spans="1:17" ht="13.5" thickBot="1">
      <c r="A85" s="69" t="s">
        <v>512</v>
      </c>
      <c r="B85" s="55">
        <v>5358.28388091121</v>
      </c>
      <c r="C85" s="55">
        <v>12338.622463307021</v>
      </c>
      <c r="D85" s="55">
        <v>3806.1177817491343</v>
      </c>
      <c r="E85" s="55">
        <v>5889.4591836734689</v>
      </c>
      <c r="F85" s="56">
        <v>5978534.9500000002</v>
      </c>
    </row>
    <row r="86" spans="1:17">
      <c r="A86" s="37" t="s">
        <v>27</v>
      </c>
      <c r="B86" s="37"/>
      <c r="C86" s="210"/>
      <c r="D86" s="628"/>
      <c r="E86" s="37"/>
    </row>
    <row r="87" spans="1:17">
      <c r="A87" s="240" t="s">
        <v>28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>
  <sheetPr codeName="Hoja315">
    <pageSetUpPr fitToPage="1"/>
  </sheetPr>
  <dimension ref="A1:K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7109375" style="240" customWidth="1"/>
    <col min="2" max="9" width="19" style="240" customWidth="1"/>
    <col min="10" max="11" width="11.42578125" style="240"/>
    <col min="12" max="12" width="43.5703125" style="240" customWidth="1"/>
    <col min="13" max="15" width="22.140625" style="240" customWidth="1"/>
    <col min="16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1">
      <c r="A2" s="624"/>
    </row>
    <row r="3" spans="1:11" ht="30" customHeight="1">
      <c r="A3" s="1590" t="s">
        <v>1516</v>
      </c>
      <c r="B3" s="1590"/>
      <c r="C3" s="1590"/>
      <c r="D3" s="1590"/>
      <c r="E3" s="1590"/>
      <c r="F3" s="1590"/>
      <c r="G3" s="1590"/>
      <c r="H3" s="1590"/>
      <c r="I3" s="1590"/>
      <c r="J3" s="251"/>
      <c r="K3" s="251"/>
    </row>
    <row r="4" spans="1:11" ht="13.5" customHeight="1" thickBot="1">
      <c r="A4" s="5"/>
      <c r="B4" s="6"/>
      <c r="C4" s="6"/>
      <c r="D4" s="6"/>
      <c r="E4" s="6"/>
      <c r="F4" s="6"/>
      <c r="G4" s="6"/>
      <c r="H4" s="6"/>
      <c r="I4" s="571"/>
    </row>
    <row r="5" spans="1:11" ht="39.75" customHeight="1">
      <c r="A5" s="1548" t="s">
        <v>448</v>
      </c>
      <c r="B5" s="1531" t="s">
        <v>1180</v>
      </c>
      <c r="C5" s="1532"/>
      <c r="D5" s="1532"/>
      <c r="E5" s="1532"/>
      <c r="F5" s="1532"/>
      <c r="G5" s="1542" t="s">
        <v>83</v>
      </c>
      <c r="H5" s="1548"/>
      <c r="I5" s="213" t="s">
        <v>374</v>
      </c>
    </row>
    <row r="6" spans="1:11" ht="30" customHeight="1">
      <c r="A6" s="1549"/>
      <c r="B6" s="740"/>
      <c r="C6" s="731" t="s">
        <v>389</v>
      </c>
      <c r="D6" s="741"/>
      <c r="E6" s="1546" t="s">
        <v>1095</v>
      </c>
      <c r="F6" s="1551"/>
      <c r="G6" s="1671"/>
      <c r="H6" s="1794"/>
      <c r="I6" s="214" t="s">
        <v>60</v>
      </c>
    </row>
    <row r="7" spans="1:11" ht="33.75" customHeight="1" thickBot="1">
      <c r="A7" s="1550"/>
      <c r="B7" s="733" t="s">
        <v>387</v>
      </c>
      <c r="C7" s="733" t="s">
        <v>388</v>
      </c>
      <c r="D7" s="733" t="s">
        <v>389</v>
      </c>
      <c r="E7" s="733" t="s">
        <v>387</v>
      </c>
      <c r="F7" s="733" t="s">
        <v>388</v>
      </c>
      <c r="G7" s="733" t="s">
        <v>387</v>
      </c>
      <c r="H7" s="733" t="s">
        <v>388</v>
      </c>
      <c r="I7" s="72" t="s">
        <v>526</v>
      </c>
    </row>
    <row r="8" spans="1:11" ht="27" customHeight="1">
      <c r="A8" s="66" t="s">
        <v>452</v>
      </c>
      <c r="B8" s="48" t="s">
        <v>393</v>
      </c>
      <c r="C8" s="48" t="s">
        <v>393</v>
      </c>
      <c r="D8" s="48" t="s">
        <v>393</v>
      </c>
      <c r="E8" s="48" t="s">
        <v>393</v>
      </c>
      <c r="F8" s="85" t="s">
        <v>393</v>
      </c>
      <c r="G8" s="48" t="s">
        <v>393</v>
      </c>
      <c r="H8" s="48" t="s">
        <v>393</v>
      </c>
      <c r="I8" s="128" t="s">
        <v>393</v>
      </c>
    </row>
    <row r="9" spans="1:11" ht="15" customHeight="1">
      <c r="A9" s="66" t="s">
        <v>453</v>
      </c>
      <c r="B9" s="48" t="s">
        <v>393</v>
      </c>
      <c r="C9" s="48" t="s">
        <v>393</v>
      </c>
      <c r="D9" s="48" t="s">
        <v>393</v>
      </c>
      <c r="E9" s="48" t="s">
        <v>393</v>
      </c>
      <c r="F9" s="85" t="s">
        <v>393</v>
      </c>
      <c r="G9" s="48" t="s">
        <v>393</v>
      </c>
      <c r="H9" s="48" t="s">
        <v>393</v>
      </c>
      <c r="I9" s="128" t="s">
        <v>393</v>
      </c>
    </row>
    <row r="10" spans="1:11" ht="15" customHeight="1">
      <c r="A10" s="66" t="s">
        <v>454</v>
      </c>
      <c r="B10" s="48" t="s">
        <v>393</v>
      </c>
      <c r="C10" s="48" t="s">
        <v>393</v>
      </c>
      <c r="D10" s="48" t="s">
        <v>393</v>
      </c>
      <c r="E10" s="48" t="s">
        <v>393</v>
      </c>
      <c r="F10" s="85" t="s">
        <v>393</v>
      </c>
      <c r="G10" s="48" t="s">
        <v>393</v>
      </c>
      <c r="H10" s="48" t="s">
        <v>393</v>
      </c>
      <c r="I10" s="128" t="s">
        <v>393</v>
      </c>
    </row>
    <row r="11" spans="1:11" ht="15" customHeight="1">
      <c r="A11" s="66" t="s">
        <v>455</v>
      </c>
      <c r="B11" s="48" t="s">
        <v>393</v>
      </c>
      <c r="C11" s="48" t="s">
        <v>393</v>
      </c>
      <c r="D11" s="48" t="s">
        <v>393</v>
      </c>
      <c r="E11" s="48" t="s">
        <v>393</v>
      </c>
      <c r="F11" s="85" t="s">
        <v>393</v>
      </c>
      <c r="G11" s="48" t="s">
        <v>393</v>
      </c>
      <c r="H11" s="48" t="s">
        <v>393</v>
      </c>
      <c r="I11" s="128" t="s">
        <v>393</v>
      </c>
    </row>
    <row r="12" spans="1:11" ht="15" customHeight="1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77" t="s">
        <v>393</v>
      </c>
      <c r="G12" s="77" t="s">
        <v>393</v>
      </c>
      <c r="H12" s="77" t="s">
        <v>393</v>
      </c>
      <c r="I12" s="412" t="s">
        <v>393</v>
      </c>
    </row>
    <row r="13" spans="1:11" ht="15" customHeight="1">
      <c r="A13" s="66"/>
      <c r="B13" s="48"/>
      <c r="C13" s="48"/>
      <c r="D13" s="48"/>
      <c r="E13" s="48"/>
      <c r="F13" s="48"/>
      <c r="G13" s="48"/>
      <c r="H13" s="48"/>
      <c r="I13" s="49"/>
    </row>
    <row r="14" spans="1:11" ht="15" customHeight="1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7" t="s">
        <v>393</v>
      </c>
      <c r="I14" s="412" t="s">
        <v>393</v>
      </c>
    </row>
    <row r="15" spans="1:11" ht="15" customHeight="1">
      <c r="A15" s="66"/>
      <c r="B15" s="48"/>
      <c r="C15" s="48"/>
      <c r="D15" s="48"/>
      <c r="E15" s="48"/>
      <c r="F15" s="85"/>
      <c r="G15" s="48"/>
      <c r="H15" s="48"/>
      <c r="I15" s="128"/>
    </row>
    <row r="16" spans="1:11" ht="15" customHeight="1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77" t="s">
        <v>393</v>
      </c>
      <c r="I16" s="412" t="s">
        <v>393</v>
      </c>
    </row>
    <row r="17" spans="1:9" ht="15" customHeight="1">
      <c r="A17" s="66"/>
      <c r="B17" s="48"/>
      <c r="C17" s="48"/>
      <c r="D17" s="48"/>
      <c r="E17" s="48"/>
      <c r="F17" s="85"/>
      <c r="G17" s="48"/>
      <c r="H17" s="48"/>
      <c r="I17" s="128"/>
    </row>
    <row r="18" spans="1:9" ht="15" customHeight="1">
      <c r="A18" s="66" t="s">
        <v>537</v>
      </c>
      <c r="B18" s="48" t="s">
        <v>393</v>
      </c>
      <c r="C18" s="48" t="s">
        <v>393</v>
      </c>
      <c r="D18" s="48" t="s">
        <v>393</v>
      </c>
      <c r="E18" s="48" t="s">
        <v>393</v>
      </c>
      <c r="F18" s="85" t="s">
        <v>393</v>
      </c>
      <c r="G18" s="48" t="s">
        <v>393</v>
      </c>
      <c r="H18" s="48" t="s">
        <v>393</v>
      </c>
      <c r="I18" s="128" t="s">
        <v>393</v>
      </c>
    </row>
    <row r="19" spans="1:9" ht="15" customHeight="1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85" t="s">
        <v>393</v>
      </c>
      <c r="G19" s="48" t="s">
        <v>393</v>
      </c>
      <c r="H19" s="48" t="s">
        <v>393</v>
      </c>
      <c r="I19" s="128" t="s">
        <v>393</v>
      </c>
    </row>
    <row r="20" spans="1:9" ht="15" customHeight="1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85" t="s">
        <v>393</v>
      </c>
      <c r="G20" s="48" t="s">
        <v>393</v>
      </c>
      <c r="H20" s="48" t="s">
        <v>393</v>
      </c>
      <c r="I20" s="128" t="s">
        <v>393</v>
      </c>
    </row>
    <row r="21" spans="1:9" ht="15" customHeight="1">
      <c r="A21" s="76" t="s">
        <v>462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77" t="s">
        <v>393</v>
      </c>
      <c r="G21" s="77" t="s">
        <v>393</v>
      </c>
      <c r="H21" s="77" t="s">
        <v>393</v>
      </c>
      <c r="I21" s="412" t="s">
        <v>393</v>
      </c>
    </row>
    <row r="22" spans="1:9" ht="15" customHeight="1">
      <c r="A22" s="66"/>
      <c r="B22" s="48"/>
      <c r="C22" s="48"/>
      <c r="D22" s="48"/>
      <c r="E22" s="48"/>
      <c r="F22" s="85"/>
      <c r="G22" s="48"/>
      <c r="H22" s="48"/>
      <c r="I22" s="128"/>
    </row>
    <row r="23" spans="1:9" ht="15" customHeight="1">
      <c r="A23" s="76" t="s">
        <v>463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 t="s">
        <v>393</v>
      </c>
      <c r="H23" s="77" t="s">
        <v>393</v>
      </c>
      <c r="I23" s="412" t="s">
        <v>393</v>
      </c>
    </row>
    <row r="24" spans="1:9" ht="15" customHeight="1">
      <c r="A24" s="66"/>
      <c r="B24" s="48"/>
      <c r="C24" s="48"/>
      <c r="D24" s="48"/>
      <c r="E24" s="48"/>
      <c r="F24" s="85"/>
      <c r="G24" s="48"/>
      <c r="H24" s="48"/>
      <c r="I24" s="128"/>
    </row>
    <row r="25" spans="1:9" ht="15" customHeight="1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 t="s">
        <v>393</v>
      </c>
      <c r="H25" s="77" t="s">
        <v>393</v>
      </c>
      <c r="I25" s="412" t="s">
        <v>393</v>
      </c>
    </row>
    <row r="26" spans="1:9" ht="15" customHeight="1">
      <c r="A26" s="66"/>
      <c r="B26" s="48"/>
      <c r="C26" s="48"/>
      <c r="D26" s="48"/>
      <c r="E26" s="48"/>
      <c r="F26" s="85"/>
      <c r="G26" s="48"/>
      <c r="H26" s="48"/>
      <c r="I26" s="128"/>
    </row>
    <row r="27" spans="1:9" ht="15" customHeight="1">
      <c r="A27" s="66" t="s">
        <v>465</v>
      </c>
      <c r="B27" s="48" t="s">
        <v>393</v>
      </c>
      <c r="C27" s="48" t="s">
        <v>393</v>
      </c>
      <c r="D27" s="48" t="s">
        <v>393</v>
      </c>
      <c r="E27" s="48" t="s">
        <v>393</v>
      </c>
      <c r="F27" s="85" t="s">
        <v>393</v>
      </c>
      <c r="G27" s="48" t="s">
        <v>393</v>
      </c>
      <c r="H27" s="48" t="s">
        <v>393</v>
      </c>
      <c r="I27" s="128" t="s">
        <v>393</v>
      </c>
    </row>
    <row r="28" spans="1:9" ht="15" customHeight="1">
      <c r="A28" s="66" t="s">
        <v>466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85" t="s">
        <v>393</v>
      </c>
      <c r="G28" s="48" t="s">
        <v>393</v>
      </c>
      <c r="H28" s="48" t="s">
        <v>393</v>
      </c>
      <c r="I28" s="128" t="s">
        <v>393</v>
      </c>
    </row>
    <row r="29" spans="1:9" ht="15" customHeight="1">
      <c r="A29" s="66" t="s">
        <v>467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85" t="s">
        <v>393</v>
      </c>
      <c r="G29" s="48" t="s">
        <v>393</v>
      </c>
      <c r="H29" s="48" t="s">
        <v>393</v>
      </c>
      <c r="I29" s="128" t="s">
        <v>393</v>
      </c>
    </row>
    <row r="30" spans="1:9" ht="15" customHeight="1">
      <c r="A30" s="76" t="s">
        <v>468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77" t="s">
        <v>393</v>
      </c>
      <c r="G30" s="77" t="s">
        <v>393</v>
      </c>
      <c r="H30" s="77" t="s">
        <v>393</v>
      </c>
      <c r="I30" s="412" t="s">
        <v>393</v>
      </c>
    </row>
    <row r="31" spans="1:9" ht="15" customHeight="1">
      <c r="A31" s="66"/>
      <c r="B31" s="48"/>
      <c r="C31" s="48"/>
      <c r="D31" s="48"/>
      <c r="E31" s="48"/>
      <c r="F31" s="85"/>
      <c r="G31" s="48"/>
      <c r="H31" s="48"/>
      <c r="I31" s="128"/>
    </row>
    <row r="32" spans="1:9" ht="15" customHeight="1">
      <c r="A32" s="66" t="s">
        <v>469</v>
      </c>
      <c r="B32" s="48" t="s">
        <v>393</v>
      </c>
      <c r="C32" s="48" t="s">
        <v>393</v>
      </c>
      <c r="D32" s="48" t="s">
        <v>393</v>
      </c>
      <c r="E32" s="48" t="s">
        <v>393</v>
      </c>
      <c r="F32" s="85" t="s">
        <v>393</v>
      </c>
      <c r="G32" s="48" t="s">
        <v>393</v>
      </c>
      <c r="H32" s="48" t="s">
        <v>393</v>
      </c>
      <c r="I32" s="128" t="s">
        <v>393</v>
      </c>
    </row>
    <row r="33" spans="1:9" ht="15" customHeight="1">
      <c r="A33" s="66" t="s">
        <v>470</v>
      </c>
      <c r="B33" s="48" t="s">
        <v>393</v>
      </c>
      <c r="C33" s="48" t="s">
        <v>393</v>
      </c>
      <c r="D33" s="48" t="s">
        <v>393</v>
      </c>
      <c r="E33" s="48" t="s">
        <v>393</v>
      </c>
      <c r="F33" s="85" t="s">
        <v>393</v>
      </c>
      <c r="G33" s="48" t="s">
        <v>393</v>
      </c>
      <c r="H33" s="48" t="s">
        <v>393</v>
      </c>
      <c r="I33" s="128" t="s">
        <v>393</v>
      </c>
    </row>
    <row r="34" spans="1:9" ht="15" customHeight="1">
      <c r="A34" s="66" t="s">
        <v>471</v>
      </c>
      <c r="B34" s="48" t="s">
        <v>393</v>
      </c>
      <c r="C34" s="48" t="s">
        <v>393</v>
      </c>
      <c r="D34" s="48" t="s">
        <v>393</v>
      </c>
      <c r="E34" s="48" t="s">
        <v>393</v>
      </c>
      <c r="F34" s="85" t="s">
        <v>393</v>
      </c>
      <c r="G34" s="48" t="s">
        <v>393</v>
      </c>
      <c r="H34" s="48" t="s">
        <v>393</v>
      </c>
      <c r="I34" s="128" t="s">
        <v>393</v>
      </c>
    </row>
    <row r="35" spans="1:9" ht="15" customHeight="1">
      <c r="A35" s="66" t="s">
        <v>472</v>
      </c>
      <c r="B35" s="48" t="s">
        <v>393</v>
      </c>
      <c r="C35" s="48" t="s">
        <v>393</v>
      </c>
      <c r="D35" s="48" t="s">
        <v>393</v>
      </c>
      <c r="E35" s="48" t="s">
        <v>393</v>
      </c>
      <c r="F35" s="85" t="s">
        <v>393</v>
      </c>
      <c r="G35" s="48" t="s">
        <v>393</v>
      </c>
      <c r="H35" s="48" t="s">
        <v>393</v>
      </c>
      <c r="I35" s="128" t="s">
        <v>393</v>
      </c>
    </row>
    <row r="36" spans="1:9" ht="15" customHeight="1">
      <c r="A36" s="76" t="s">
        <v>473</v>
      </c>
      <c r="B36" s="77" t="s">
        <v>393</v>
      </c>
      <c r="C36" s="77" t="s">
        <v>393</v>
      </c>
      <c r="D36" s="77" t="s">
        <v>393</v>
      </c>
      <c r="E36" s="77" t="s">
        <v>393</v>
      </c>
      <c r="F36" s="77" t="s">
        <v>393</v>
      </c>
      <c r="G36" s="77" t="s">
        <v>393</v>
      </c>
      <c r="H36" s="77" t="s">
        <v>393</v>
      </c>
      <c r="I36" s="412" t="s">
        <v>393</v>
      </c>
    </row>
    <row r="37" spans="1:9" ht="15" customHeight="1">
      <c r="A37" s="66"/>
      <c r="B37" s="48"/>
      <c r="C37" s="48"/>
      <c r="D37" s="48"/>
      <c r="E37" s="48"/>
      <c r="F37" s="85"/>
      <c r="G37" s="48"/>
      <c r="H37" s="48"/>
      <c r="I37" s="128"/>
    </row>
    <row r="38" spans="1:9" ht="15" customHeight="1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77" t="s">
        <v>393</v>
      </c>
      <c r="G38" s="77" t="s">
        <v>393</v>
      </c>
      <c r="H38" s="77" t="s">
        <v>393</v>
      </c>
      <c r="I38" s="412" t="s">
        <v>393</v>
      </c>
    </row>
    <row r="39" spans="1:9" ht="15" customHeight="1">
      <c r="A39" s="66"/>
      <c r="B39" s="48"/>
      <c r="C39" s="48"/>
      <c r="D39" s="48"/>
      <c r="E39" s="48"/>
      <c r="F39" s="85"/>
      <c r="G39" s="48"/>
      <c r="H39" s="48"/>
      <c r="I39" s="128"/>
    </row>
    <row r="40" spans="1:9" ht="15" customHeight="1">
      <c r="A40" s="66" t="s">
        <v>538</v>
      </c>
      <c r="B40" s="48" t="s">
        <v>393</v>
      </c>
      <c r="C40" s="48" t="s">
        <v>393</v>
      </c>
      <c r="D40" s="48" t="s">
        <v>393</v>
      </c>
      <c r="E40" s="48" t="s">
        <v>393</v>
      </c>
      <c r="F40" s="85" t="s">
        <v>393</v>
      </c>
      <c r="G40" s="48" t="s">
        <v>393</v>
      </c>
      <c r="H40" s="48" t="s">
        <v>393</v>
      </c>
      <c r="I40" s="128" t="s">
        <v>393</v>
      </c>
    </row>
    <row r="41" spans="1:9" ht="15" customHeight="1">
      <c r="A41" s="66" t="s">
        <v>476</v>
      </c>
      <c r="B41" s="48" t="s">
        <v>393</v>
      </c>
      <c r="C41" s="48" t="s">
        <v>393</v>
      </c>
      <c r="D41" s="48" t="s">
        <v>393</v>
      </c>
      <c r="E41" s="48" t="s">
        <v>393</v>
      </c>
      <c r="F41" s="85" t="s">
        <v>393</v>
      </c>
      <c r="G41" s="48" t="s">
        <v>393</v>
      </c>
      <c r="H41" s="48" t="s">
        <v>393</v>
      </c>
      <c r="I41" s="128" t="s">
        <v>393</v>
      </c>
    </row>
    <row r="42" spans="1:9" ht="15" customHeight="1">
      <c r="A42" s="66" t="s">
        <v>477</v>
      </c>
      <c r="B42" s="48" t="s">
        <v>393</v>
      </c>
      <c r="C42" s="48" t="s">
        <v>393</v>
      </c>
      <c r="D42" s="48" t="s">
        <v>393</v>
      </c>
      <c r="E42" s="48" t="s">
        <v>393</v>
      </c>
      <c r="F42" s="85" t="s">
        <v>393</v>
      </c>
      <c r="G42" s="48" t="s">
        <v>393</v>
      </c>
      <c r="H42" s="48" t="s">
        <v>393</v>
      </c>
      <c r="I42" s="128" t="s">
        <v>393</v>
      </c>
    </row>
    <row r="43" spans="1:9" ht="15" customHeight="1">
      <c r="A43" s="66" t="s">
        <v>478</v>
      </c>
      <c r="B43" s="48" t="s">
        <v>393</v>
      </c>
      <c r="C43" s="48" t="s">
        <v>393</v>
      </c>
      <c r="D43" s="48" t="s">
        <v>393</v>
      </c>
      <c r="E43" s="48" t="s">
        <v>393</v>
      </c>
      <c r="F43" s="85" t="s">
        <v>393</v>
      </c>
      <c r="G43" s="48" t="s">
        <v>393</v>
      </c>
      <c r="H43" s="48" t="s">
        <v>393</v>
      </c>
      <c r="I43" s="128" t="s">
        <v>393</v>
      </c>
    </row>
    <row r="44" spans="1:9" ht="15" customHeight="1">
      <c r="A44" s="66" t="s">
        <v>479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85" t="s">
        <v>393</v>
      </c>
      <c r="G44" s="48" t="s">
        <v>393</v>
      </c>
      <c r="H44" s="48" t="s">
        <v>393</v>
      </c>
      <c r="I44" s="128" t="s">
        <v>393</v>
      </c>
    </row>
    <row r="45" spans="1:9" ht="15" customHeight="1">
      <c r="A45" s="66" t="s">
        <v>480</v>
      </c>
      <c r="B45" s="48" t="s">
        <v>393</v>
      </c>
      <c r="C45" s="48" t="s">
        <v>393</v>
      </c>
      <c r="D45" s="48" t="s">
        <v>393</v>
      </c>
      <c r="E45" s="48" t="s">
        <v>393</v>
      </c>
      <c r="F45" s="85" t="s">
        <v>393</v>
      </c>
      <c r="G45" s="48" t="s">
        <v>393</v>
      </c>
      <c r="H45" s="48" t="s">
        <v>393</v>
      </c>
      <c r="I45" s="128" t="s">
        <v>393</v>
      </c>
    </row>
    <row r="46" spans="1:9" ht="15" customHeight="1">
      <c r="A46" s="66" t="s">
        <v>481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85" t="s">
        <v>393</v>
      </c>
      <c r="G46" s="48" t="s">
        <v>393</v>
      </c>
      <c r="H46" s="48" t="s">
        <v>393</v>
      </c>
      <c r="I46" s="128" t="s">
        <v>393</v>
      </c>
    </row>
    <row r="47" spans="1:9" ht="15" customHeight="1">
      <c r="A47" s="66" t="s">
        <v>482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85" t="s">
        <v>393</v>
      </c>
      <c r="G47" s="48" t="s">
        <v>393</v>
      </c>
      <c r="H47" s="48" t="s">
        <v>393</v>
      </c>
      <c r="I47" s="128" t="s">
        <v>393</v>
      </c>
    </row>
    <row r="48" spans="1:9" ht="15" customHeight="1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85" t="s">
        <v>393</v>
      </c>
      <c r="G48" s="48" t="s">
        <v>393</v>
      </c>
      <c r="H48" s="48" t="s">
        <v>393</v>
      </c>
      <c r="I48" s="128" t="s">
        <v>393</v>
      </c>
    </row>
    <row r="49" spans="1:9" ht="15" customHeight="1">
      <c r="A49" s="76" t="s">
        <v>484</v>
      </c>
      <c r="B49" s="77" t="s">
        <v>393</v>
      </c>
      <c r="C49" s="77" t="s">
        <v>393</v>
      </c>
      <c r="D49" s="77" t="s">
        <v>393</v>
      </c>
      <c r="E49" s="77" t="s">
        <v>393</v>
      </c>
      <c r="F49" s="77" t="s">
        <v>393</v>
      </c>
      <c r="G49" s="77" t="s">
        <v>393</v>
      </c>
      <c r="H49" s="77" t="s">
        <v>393</v>
      </c>
      <c r="I49" s="412" t="s">
        <v>393</v>
      </c>
    </row>
    <row r="50" spans="1:9" ht="15" customHeight="1">
      <c r="A50" s="66"/>
      <c r="B50" s="48"/>
      <c r="C50" s="48"/>
      <c r="D50" s="48"/>
      <c r="E50" s="48"/>
      <c r="F50" s="85"/>
      <c r="G50" s="48"/>
      <c r="H50" s="48"/>
      <c r="I50" s="128"/>
    </row>
    <row r="51" spans="1:9" ht="15" customHeight="1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77" t="s">
        <v>393</v>
      </c>
      <c r="G51" s="77" t="s">
        <v>393</v>
      </c>
      <c r="H51" s="77" t="s">
        <v>393</v>
      </c>
      <c r="I51" s="412" t="s">
        <v>393</v>
      </c>
    </row>
    <row r="52" spans="1:9" ht="15" customHeight="1">
      <c r="A52" s="66"/>
      <c r="B52" s="48"/>
      <c r="C52" s="48"/>
      <c r="D52" s="48"/>
      <c r="E52" s="48"/>
      <c r="F52" s="85"/>
      <c r="G52" s="48"/>
      <c r="H52" s="48"/>
      <c r="I52" s="128"/>
    </row>
    <row r="53" spans="1:9" ht="15" customHeight="1">
      <c r="A53" s="66" t="s">
        <v>486</v>
      </c>
      <c r="B53" s="48" t="s">
        <v>393</v>
      </c>
      <c r="C53" s="48" t="s">
        <v>393</v>
      </c>
      <c r="D53" s="48" t="s">
        <v>393</v>
      </c>
      <c r="E53" s="48" t="s">
        <v>393</v>
      </c>
      <c r="F53" s="85" t="s">
        <v>393</v>
      </c>
      <c r="G53" s="48" t="s">
        <v>393</v>
      </c>
      <c r="H53" s="48" t="s">
        <v>393</v>
      </c>
      <c r="I53" s="128" t="s">
        <v>393</v>
      </c>
    </row>
    <row r="54" spans="1:9" ht="15" customHeight="1">
      <c r="A54" s="66" t="s">
        <v>487</v>
      </c>
      <c r="B54" s="48" t="s">
        <v>393</v>
      </c>
      <c r="C54" s="48" t="s">
        <v>393</v>
      </c>
      <c r="D54" s="48" t="s">
        <v>393</v>
      </c>
      <c r="E54" s="48" t="s">
        <v>393</v>
      </c>
      <c r="F54" s="85" t="s">
        <v>393</v>
      </c>
      <c r="G54" s="48" t="s">
        <v>393</v>
      </c>
      <c r="H54" s="48" t="s">
        <v>393</v>
      </c>
      <c r="I54" s="128" t="s">
        <v>393</v>
      </c>
    </row>
    <row r="55" spans="1:9" ht="15" customHeight="1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85" t="s">
        <v>393</v>
      </c>
      <c r="G55" s="48" t="s">
        <v>393</v>
      </c>
      <c r="H55" s="48" t="s">
        <v>393</v>
      </c>
      <c r="I55" s="128" t="s">
        <v>393</v>
      </c>
    </row>
    <row r="56" spans="1:9" ht="15" customHeight="1">
      <c r="A56" s="66" t="s">
        <v>489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85" t="s">
        <v>393</v>
      </c>
      <c r="G56" s="48" t="s">
        <v>393</v>
      </c>
      <c r="H56" s="48" t="s">
        <v>393</v>
      </c>
      <c r="I56" s="128" t="s">
        <v>393</v>
      </c>
    </row>
    <row r="57" spans="1:9" ht="15" customHeight="1">
      <c r="A57" s="66" t="s">
        <v>490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85" t="s">
        <v>393</v>
      </c>
      <c r="G57" s="48" t="s">
        <v>393</v>
      </c>
      <c r="H57" s="48" t="s">
        <v>393</v>
      </c>
      <c r="I57" s="128" t="s">
        <v>393</v>
      </c>
    </row>
    <row r="58" spans="1:9" ht="15" customHeight="1">
      <c r="A58" s="76" t="s">
        <v>565</v>
      </c>
      <c r="B58" s="77" t="s">
        <v>393</v>
      </c>
      <c r="C58" s="77" t="s">
        <v>393</v>
      </c>
      <c r="D58" s="77" t="s">
        <v>393</v>
      </c>
      <c r="E58" s="77" t="s">
        <v>393</v>
      </c>
      <c r="F58" s="77" t="s">
        <v>393</v>
      </c>
      <c r="G58" s="77" t="s">
        <v>393</v>
      </c>
      <c r="H58" s="77" t="s">
        <v>393</v>
      </c>
      <c r="I58" s="412" t="s">
        <v>393</v>
      </c>
    </row>
    <row r="59" spans="1:9" ht="15" customHeight="1">
      <c r="A59" s="66"/>
      <c r="B59" s="48"/>
      <c r="C59" s="48"/>
      <c r="D59" s="48"/>
      <c r="E59" s="48"/>
      <c r="F59" s="85"/>
      <c r="G59" s="48"/>
      <c r="H59" s="48"/>
      <c r="I59" s="128"/>
    </row>
    <row r="60" spans="1:9" ht="15" customHeight="1">
      <c r="A60" s="66" t="s">
        <v>492</v>
      </c>
      <c r="B60" s="48" t="s">
        <v>393</v>
      </c>
      <c r="C60" s="48" t="s">
        <v>393</v>
      </c>
      <c r="D60" s="48" t="s">
        <v>393</v>
      </c>
      <c r="E60" s="48" t="s">
        <v>393</v>
      </c>
      <c r="F60" s="85" t="s">
        <v>393</v>
      </c>
      <c r="G60" s="48" t="s">
        <v>393</v>
      </c>
      <c r="H60" s="48" t="s">
        <v>393</v>
      </c>
      <c r="I60" s="128" t="s">
        <v>393</v>
      </c>
    </row>
    <row r="61" spans="1:9" ht="15" customHeight="1">
      <c r="A61" s="66" t="s">
        <v>493</v>
      </c>
      <c r="B61" s="48" t="s">
        <v>393</v>
      </c>
      <c r="C61" s="48" t="s">
        <v>393</v>
      </c>
      <c r="D61" s="48" t="s">
        <v>393</v>
      </c>
      <c r="E61" s="48" t="s">
        <v>393</v>
      </c>
      <c r="F61" s="85" t="s">
        <v>393</v>
      </c>
      <c r="G61" s="48" t="s">
        <v>393</v>
      </c>
      <c r="H61" s="48" t="s">
        <v>393</v>
      </c>
      <c r="I61" s="128" t="s">
        <v>393</v>
      </c>
    </row>
    <row r="62" spans="1:9" ht="15" customHeight="1">
      <c r="A62" s="66" t="s">
        <v>494</v>
      </c>
      <c r="B62" s="48" t="s">
        <v>393</v>
      </c>
      <c r="C62" s="48" t="s">
        <v>393</v>
      </c>
      <c r="D62" s="48" t="s">
        <v>393</v>
      </c>
      <c r="E62" s="48" t="s">
        <v>393</v>
      </c>
      <c r="F62" s="85" t="s">
        <v>393</v>
      </c>
      <c r="G62" s="48" t="s">
        <v>393</v>
      </c>
      <c r="H62" s="48" t="s">
        <v>393</v>
      </c>
      <c r="I62" s="128" t="s">
        <v>393</v>
      </c>
    </row>
    <row r="63" spans="1:9" ht="15" customHeight="1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77" t="s">
        <v>393</v>
      </c>
      <c r="G63" s="77" t="s">
        <v>393</v>
      </c>
      <c r="H63" s="77" t="s">
        <v>393</v>
      </c>
      <c r="I63" s="412" t="s">
        <v>393</v>
      </c>
    </row>
    <row r="64" spans="1:9" ht="15" customHeight="1">
      <c r="A64" s="66"/>
      <c r="B64" s="48"/>
      <c r="C64" s="48"/>
      <c r="D64" s="48"/>
      <c r="E64" s="48"/>
      <c r="F64" s="85"/>
      <c r="G64" s="48"/>
      <c r="H64" s="48"/>
      <c r="I64" s="128"/>
    </row>
    <row r="65" spans="1:9" ht="15" customHeight="1">
      <c r="A65" s="76" t="s">
        <v>496</v>
      </c>
      <c r="B65" s="77" t="s">
        <v>393</v>
      </c>
      <c r="C65" s="77" t="s">
        <v>393</v>
      </c>
      <c r="D65" s="77" t="s">
        <v>393</v>
      </c>
      <c r="E65" s="77" t="s">
        <v>393</v>
      </c>
      <c r="F65" s="77" t="s">
        <v>393</v>
      </c>
      <c r="G65" s="77" t="s">
        <v>393</v>
      </c>
      <c r="H65" s="77" t="s">
        <v>393</v>
      </c>
      <c r="I65" s="412" t="s">
        <v>393</v>
      </c>
    </row>
    <row r="66" spans="1:9" ht="15" customHeight="1">
      <c r="A66" s="66"/>
      <c r="B66" s="48"/>
      <c r="C66" s="48"/>
      <c r="D66" s="48"/>
      <c r="E66" s="48"/>
      <c r="F66" s="85"/>
      <c r="G66" s="48"/>
      <c r="H66" s="48"/>
      <c r="I66" s="128"/>
    </row>
    <row r="67" spans="1:9" ht="15" customHeight="1">
      <c r="A67" s="66" t="s">
        <v>497</v>
      </c>
      <c r="B67" s="48" t="s">
        <v>393</v>
      </c>
      <c r="C67" s="48" t="s">
        <v>393</v>
      </c>
      <c r="D67" s="48" t="s">
        <v>393</v>
      </c>
      <c r="E67" s="48" t="s">
        <v>393</v>
      </c>
      <c r="F67" s="85" t="s">
        <v>393</v>
      </c>
      <c r="G67" s="48" t="s">
        <v>393</v>
      </c>
      <c r="H67" s="48" t="s">
        <v>393</v>
      </c>
      <c r="I67" s="128" t="s">
        <v>393</v>
      </c>
    </row>
    <row r="68" spans="1:9" ht="15" customHeight="1">
      <c r="A68" s="66" t="s">
        <v>498</v>
      </c>
      <c r="B68" s="48" t="s">
        <v>393</v>
      </c>
      <c r="C68" s="48" t="s">
        <v>393</v>
      </c>
      <c r="D68" s="48" t="s">
        <v>393</v>
      </c>
      <c r="E68" s="48" t="s">
        <v>393</v>
      </c>
      <c r="F68" s="85" t="s">
        <v>393</v>
      </c>
      <c r="G68" s="48" t="s">
        <v>393</v>
      </c>
      <c r="H68" s="48" t="s">
        <v>393</v>
      </c>
      <c r="I68" s="128" t="s">
        <v>393</v>
      </c>
    </row>
    <row r="69" spans="1:9" ht="15" customHeight="1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77" t="s">
        <v>393</v>
      </c>
      <c r="G69" s="77" t="s">
        <v>393</v>
      </c>
      <c r="H69" s="77" t="s">
        <v>393</v>
      </c>
      <c r="I69" s="412" t="s">
        <v>393</v>
      </c>
    </row>
    <row r="70" spans="1:9" ht="15" customHeight="1">
      <c r="A70" s="66"/>
      <c r="B70" s="48"/>
      <c r="C70" s="48"/>
      <c r="D70" s="48"/>
      <c r="E70" s="48"/>
      <c r="F70" s="85"/>
      <c r="G70" s="48"/>
      <c r="H70" s="48"/>
      <c r="I70" s="128"/>
    </row>
    <row r="71" spans="1:9" ht="15" customHeight="1">
      <c r="A71" s="66" t="s">
        <v>500</v>
      </c>
      <c r="B71" s="48" t="s">
        <v>393</v>
      </c>
      <c r="C71" s="48" t="s">
        <v>393</v>
      </c>
      <c r="D71" s="48" t="s">
        <v>393</v>
      </c>
      <c r="E71" s="48" t="s">
        <v>393</v>
      </c>
      <c r="F71" s="85" t="s">
        <v>393</v>
      </c>
      <c r="G71" s="48" t="s">
        <v>393</v>
      </c>
      <c r="H71" s="48" t="s">
        <v>393</v>
      </c>
      <c r="I71" s="128" t="s">
        <v>393</v>
      </c>
    </row>
    <row r="72" spans="1:9" ht="15" customHeight="1">
      <c r="A72" s="66" t="s">
        <v>501</v>
      </c>
      <c r="B72" s="48" t="s">
        <v>393</v>
      </c>
      <c r="C72" s="48" t="s">
        <v>393</v>
      </c>
      <c r="D72" s="48" t="s">
        <v>393</v>
      </c>
      <c r="E72" s="48" t="s">
        <v>393</v>
      </c>
      <c r="F72" s="85" t="s">
        <v>393</v>
      </c>
      <c r="G72" s="48" t="s">
        <v>393</v>
      </c>
      <c r="H72" s="48" t="s">
        <v>393</v>
      </c>
      <c r="I72" s="128" t="s">
        <v>393</v>
      </c>
    </row>
    <row r="73" spans="1:9" ht="15" customHeight="1">
      <c r="A73" s="66" t="s">
        <v>502</v>
      </c>
      <c r="B73" s="48" t="s">
        <v>393</v>
      </c>
      <c r="C73" s="48" t="s">
        <v>393</v>
      </c>
      <c r="D73" s="48" t="s">
        <v>393</v>
      </c>
      <c r="E73" s="48" t="s">
        <v>393</v>
      </c>
      <c r="F73" s="85" t="s">
        <v>393</v>
      </c>
      <c r="G73" s="48" t="s">
        <v>393</v>
      </c>
      <c r="H73" s="48" t="s">
        <v>393</v>
      </c>
      <c r="I73" s="128" t="s">
        <v>393</v>
      </c>
    </row>
    <row r="74" spans="1:9" ht="15" customHeight="1">
      <c r="A74" s="66" t="s">
        <v>503</v>
      </c>
      <c r="B74" s="48" t="s">
        <v>393</v>
      </c>
      <c r="C74" s="48" t="s">
        <v>393</v>
      </c>
      <c r="D74" s="48" t="s">
        <v>393</v>
      </c>
      <c r="E74" s="48" t="s">
        <v>393</v>
      </c>
      <c r="F74" s="85" t="s">
        <v>393</v>
      </c>
      <c r="G74" s="48" t="s">
        <v>393</v>
      </c>
      <c r="H74" s="48" t="s">
        <v>393</v>
      </c>
      <c r="I74" s="128" t="s">
        <v>393</v>
      </c>
    </row>
    <row r="75" spans="1:9" ht="15" customHeight="1">
      <c r="A75" s="66" t="s">
        <v>504</v>
      </c>
      <c r="B75" s="48" t="s">
        <v>393</v>
      </c>
      <c r="C75" s="48" t="s">
        <v>393</v>
      </c>
      <c r="D75" s="48" t="s">
        <v>393</v>
      </c>
      <c r="E75" s="48" t="s">
        <v>393</v>
      </c>
      <c r="F75" s="85" t="s">
        <v>393</v>
      </c>
      <c r="G75" s="48" t="s">
        <v>393</v>
      </c>
      <c r="H75" s="48" t="s">
        <v>393</v>
      </c>
      <c r="I75" s="128" t="s">
        <v>393</v>
      </c>
    </row>
    <row r="76" spans="1:9" ht="15" customHeight="1">
      <c r="A76" s="66" t="s">
        <v>505</v>
      </c>
      <c r="B76" s="48" t="s">
        <v>393</v>
      </c>
      <c r="C76" s="48" t="s">
        <v>393</v>
      </c>
      <c r="D76" s="48" t="s">
        <v>393</v>
      </c>
      <c r="E76" s="48" t="s">
        <v>393</v>
      </c>
      <c r="F76" s="85" t="s">
        <v>393</v>
      </c>
      <c r="G76" s="48" t="s">
        <v>393</v>
      </c>
      <c r="H76" s="48" t="s">
        <v>393</v>
      </c>
      <c r="I76" s="128" t="s">
        <v>393</v>
      </c>
    </row>
    <row r="77" spans="1:9" ht="15" customHeight="1">
      <c r="A77" s="66" t="s">
        <v>506</v>
      </c>
      <c r="B77" s="48">
        <v>1689</v>
      </c>
      <c r="C77" s="48" t="s">
        <v>393</v>
      </c>
      <c r="D77" s="48">
        <v>1689</v>
      </c>
      <c r="E77" s="48">
        <v>1689</v>
      </c>
      <c r="F77" s="85" t="s">
        <v>393</v>
      </c>
      <c r="G77" s="48">
        <v>828</v>
      </c>
      <c r="H77" s="48" t="s">
        <v>393</v>
      </c>
      <c r="I77" s="128">
        <v>1398</v>
      </c>
    </row>
    <row r="78" spans="1:9" ht="15" customHeight="1">
      <c r="A78" s="66" t="s">
        <v>507</v>
      </c>
      <c r="B78" s="48" t="s">
        <v>393</v>
      </c>
      <c r="C78" s="48" t="s">
        <v>393</v>
      </c>
      <c r="D78" s="48" t="s">
        <v>393</v>
      </c>
      <c r="E78" s="48" t="s">
        <v>393</v>
      </c>
      <c r="F78" s="85" t="s">
        <v>393</v>
      </c>
      <c r="G78" s="48" t="s">
        <v>393</v>
      </c>
      <c r="H78" s="48" t="s">
        <v>393</v>
      </c>
      <c r="I78" s="128" t="s">
        <v>393</v>
      </c>
    </row>
    <row r="79" spans="1:9" ht="15" customHeight="1">
      <c r="A79" s="76" t="s">
        <v>508</v>
      </c>
      <c r="B79" s="77">
        <v>1689</v>
      </c>
      <c r="C79" s="77" t="s">
        <v>393</v>
      </c>
      <c r="D79" s="77">
        <v>1689</v>
      </c>
      <c r="E79" s="77">
        <v>1689</v>
      </c>
      <c r="F79" s="77" t="s">
        <v>393</v>
      </c>
      <c r="G79" s="77">
        <v>828</v>
      </c>
      <c r="H79" s="77" t="s">
        <v>393</v>
      </c>
      <c r="I79" s="412">
        <v>1398</v>
      </c>
    </row>
    <row r="80" spans="1:9" ht="15" customHeight="1">
      <c r="A80" s="66"/>
      <c r="B80" s="48"/>
      <c r="C80" s="48"/>
      <c r="D80" s="48"/>
      <c r="E80" s="48"/>
      <c r="F80" s="85"/>
      <c r="G80" s="48"/>
      <c r="H80" s="48"/>
      <c r="I80" s="128"/>
    </row>
    <row r="81" spans="1:9" ht="15" customHeight="1">
      <c r="A81" s="66" t="s">
        <v>509</v>
      </c>
      <c r="B81" s="48" t="s">
        <v>393</v>
      </c>
      <c r="C81" s="48" t="s">
        <v>393</v>
      </c>
      <c r="D81" s="48" t="s">
        <v>393</v>
      </c>
      <c r="E81" s="48" t="s">
        <v>393</v>
      </c>
      <c r="F81" s="85" t="s">
        <v>393</v>
      </c>
      <c r="G81" s="48" t="s">
        <v>393</v>
      </c>
      <c r="H81" s="48" t="s">
        <v>393</v>
      </c>
      <c r="I81" s="128" t="s">
        <v>393</v>
      </c>
    </row>
    <row r="82" spans="1:9" ht="15" customHeight="1">
      <c r="A82" s="66" t="s">
        <v>510</v>
      </c>
      <c r="B82" s="48" t="s">
        <v>393</v>
      </c>
      <c r="C82" s="48" t="s">
        <v>393</v>
      </c>
      <c r="D82" s="48" t="s">
        <v>393</v>
      </c>
      <c r="E82" s="48" t="s">
        <v>393</v>
      </c>
      <c r="F82" s="85" t="s">
        <v>393</v>
      </c>
      <c r="G82" s="48" t="s">
        <v>393</v>
      </c>
      <c r="H82" s="48" t="s">
        <v>393</v>
      </c>
      <c r="I82" s="128" t="s">
        <v>393</v>
      </c>
    </row>
    <row r="83" spans="1:9" ht="15" customHeight="1">
      <c r="A83" s="76" t="s">
        <v>511</v>
      </c>
      <c r="B83" s="77" t="s">
        <v>393</v>
      </c>
      <c r="C83" s="77" t="s">
        <v>393</v>
      </c>
      <c r="D83" s="77" t="s">
        <v>393</v>
      </c>
      <c r="E83" s="77" t="s">
        <v>393</v>
      </c>
      <c r="F83" s="77" t="s">
        <v>393</v>
      </c>
      <c r="G83" s="77" t="s">
        <v>393</v>
      </c>
      <c r="H83" s="77" t="s">
        <v>393</v>
      </c>
      <c r="I83" s="412" t="s">
        <v>393</v>
      </c>
    </row>
    <row r="84" spans="1:9" ht="15" customHeight="1">
      <c r="A84" s="66"/>
      <c r="B84" s="48"/>
      <c r="C84" s="48"/>
      <c r="D84" s="48"/>
      <c r="E84" s="48"/>
      <c r="F84" s="85"/>
      <c r="G84" s="48"/>
      <c r="H84" s="48"/>
      <c r="I84" s="128"/>
    </row>
    <row r="85" spans="1:9" ht="15" customHeight="1" thickBot="1">
      <c r="A85" s="69" t="s">
        <v>512</v>
      </c>
      <c r="B85" s="55">
        <v>1689</v>
      </c>
      <c r="C85" s="55" t="s">
        <v>393</v>
      </c>
      <c r="D85" s="55">
        <v>1689</v>
      </c>
      <c r="E85" s="55">
        <v>1689</v>
      </c>
      <c r="F85" s="55" t="s">
        <v>393</v>
      </c>
      <c r="G85" s="55">
        <v>828</v>
      </c>
      <c r="H85" s="55" t="s">
        <v>393</v>
      </c>
      <c r="I85" s="56">
        <v>1398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sheetPr codeName="Hoja316"/>
  <dimension ref="A1:H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3.5703125" style="240" customWidth="1"/>
    <col min="2" max="4" width="18.7109375" style="240" customWidth="1"/>
    <col min="5" max="5" width="9" style="240" customWidth="1"/>
    <col min="6" max="8" width="12.7109375" style="240" customWidth="1"/>
    <col min="9" max="10" width="11.42578125" style="240"/>
    <col min="11" max="11" width="43.5703125" style="240" customWidth="1"/>
    <col min="12" max="14" width="22.140625" style="240" customWidth="1"/>
    <col min="15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89"/>
      <c r="F1" s="89"/>
      <c r="G1" s="89"/>
      <c r="H1" s="89"/>
    </row>
    <row r="2" spans="1:8">
      <c r="A2" s="624"/>
      <c r="B2" s="634"/>
      <c r="C2" s="634"/>
      <c r="D2" s="634"/>
    </row>
    <row r="3" spans="1:8" ht="31.5" customHeight="1">
      <c r="A3" s="1556" t="s">
        <v>1517</v>
      </c>
      <c r="B3" s="1556"/>
      <c r="C3" s="1556"/>
      <c r="D3" s="1556"/>
      <c r="E3" s="251"/>
    </row>
    <row r="4" spans="1:8" ht="13.5" thickBot="1">
      <c r="A4" s="649"/>
      <c r="B4" s="649"/>
      <c r="C4" s="649"/>
      <c r="D4" s="348"/>
    </row>
    <row r="5" spans="1:8">
      <c r="A5" s="1548" t="s">
        <v>448</v>
      </c>
      <c r="B5" s="146"/>
      <c r="C5" s="146"/>
      <c r="D5" s="148"/>
    </row>
    <row r="6" spans="1:8">
      <c r="A6" s="1549"/>
      <c r="B6" s="62" t="s">
        <v>387</v>
      </c>
      <c r="C6" s="62" t="s">
        <v>388</v>
      </c>
      <c r="D6" s="214" t="s">
        <v>389</v>
      </c>
    </row>
    <row r="7" spans="1:8" ht="13.5" thickBot="1">
      <c r="A7" s="1550"/>
      <c r="B7" s="64"/>
      <c r="C7" s="64"/>
      <c r="D7" s="150"/>
    </row>
    <row r="8" spans="1:8">
      <c r="A8" s="1004" t="s">
        <v>452</v>
      </c>
      <c r="B8" s="1005" t="s">
        <v>393</v>
      </c>
      <c r="C8" s="1005" t="s">
        <v>393</v>
      </c>
      <c r="D8" s="1006" t="s">
        <v>393</v>
      </c>
    </row>
    <row r="9" spans="1:8">
      <c r="A9" s="1004" t="s">
        <v>453</v>
      </c>
      <c r="B9" s="1005" t="s">
        <v>393</v>
      </c>
      <c r="C9" s="1005" t="s">
        <v>393</v>
      </c>
      <c r="D9" s="1006" t="s">
        <v>393</v>
      </c>
    </row>
    <row r="10" spans="1:8">
      <c r="A10" s="1004" t="s">
        <v>454</v>
      </c>
      <c r="B10" s="1005" t="s">
        <v>393</v>
      </c>
      <c r="C10" s="1005" t="s">
        <v>393</v>
      </c>
      <c r="D10" s="1006" t="s">
        <v>393</v>
      </c>
    </row>
    <row r="11" spans="1:8">
      <c r="A11" s="1004" t="s">
        <v>455</v>
      </c>
      <c r="B11" s="1005" t="s">
        <v>393</v>
      </c>
      <c r="C11" s="1005" t="s">
        <v>393</v>
      </c>
      <c r="D11" s="1006" t="s">
        <v>393</v>
      </c>
    </row>
    <row r="12" spans="1:8">
      <c r="A12" s="1010" t="s">
        <v>456</v>
      </c>
      <c r="B12" s="1011" t="s">
        <v>393</v>
      </c>
      <c r="C12" s="1011" t="s">
        <v>393</v>
      </c>
      <c r="D12" s="1016" t="s">
        <v>393</v>
      </c>
    </row>
    <row r="13" spans="1:8">
      <c r="A13" s="1004"/>
      <c r="B13" s="1005"/>
      <c r="C13" s="1005"/>
      <c r="D13" s="1006"/>
    </row>
    <row r="14" spans="1:8">
      <c r="A14" s="1010" t="s">
        <v>457</v>
      </c>
      <c r="B14" s="1011" t="s">
        <v>393</v>
      </c>
      <c r="C14" s="1011" t="s">
        <v>393</v>
      </c>
      <c r="D14" s="1016" t="s">
        <v>393</v>
      </c>
    </row>
    <row r="15" spans="1:8">
      <c r="A15" s="1004"/>
      <c r="B15" s="1005"/>
      <c r="C15" s="1005"/>
      <c r="D15" s="1006"/>
    </row>
    <row r="16" spans="1:8">
      <c r="A16" s="1010" t="s">
        <v>458</v>
      </c>
      <c r="B16" s="1011" t="s">
        <v>393</v>
      </c>
      <c r="C16" s="1011" t="s">
        <v>393</v>
      </c>
      <c r="D16" s="1016" t="s">
        <v>393</v>
      </c>
    </row>
    <row r="17" spans="1:4">
      <c r="A17" s="1004"/>
      <c r="B17" s="1005"/>
      <c r="C17" s="1005"/>
      <c r="D17" s="1006"/>
    </row>
    <row r="18" spans="1:4">
      <c r="A18" s="1004" t="s">
        <v>537</v>
      </c>
      <c r="B18" s="1005" t="s">
        <v>393</v>
      </c>
      <c r="C18" s="1007" t="s">
        <v>393</v>
      </c>
      <c r="D18" s="1006" t="s">
        <v>393</v>
      </c>
    </row>
    <row r="19" spans="1:4">
      <c r="A19" s="1004" t="s">
        <v>460</v>
      </c>
      <c r="B19" s="1005" t="s">
        <v>393</v>
      </c>
      <c r="C19" s="1005" t="s">
        <v>393</v>
      </c>
      <c r="D19" s="1006" t="s">
        <v>393</v>
      </c>
    </row>
    <row r="20" spans="1:4">
      <c r="A20" s="1004" t="s">
        <v>461</v>
      </c>
      <c r="B20" s="1005" t="s">
        <v>393</v>
      </c>
      <c r="C20" s="1005" t="s">
        <v>393</v>
      </c>
      <c r="D20" s="1006" t="s">
        <v>393</v>
      </c>
    </row>
    <row r="21" spans="1:4">
      <c r="A21" s="1010" t="s">
        <v>462</v>
      </c>
      <c r="B21" s="1011" t="s">
        <v>393</v>
      </c>
      <c r="C21" s="1011" t="s">
        <v>393</v>
      </c>
      <c r="D21" s="1016" t="s">
        <v>393</v>
      </c>
    </row>
    <row r="22" spans="1:4">
      <c r="A22" s="1004"/>
      <c r="B22" s="1005"/>
      <c r="C22" s="1007"/>
      <c r="D22" s="1006"/>
    </row>
    <row r="23" spans="1:4">
      <c r="A23" s="1010" t="s">
        <v>463</v>
      </c>
      <c r="B23" s="1011" t="s">
        <v>393</v>
      </c>
      <c r="C23" s="1011">
        <v>464</v>
      </c>
      <c r="D23" s="1016">
        <v>464</v>
      </c>
    </row>
    <row r="24" spans="1:4">
      <c r="A24" s="1004"/>
      <c r="B24" s="1005"/>
      <c r="C24" s="1005"/>
      <c r="D24" s="1006"/>
    </row>
    <row r="25" spans="1:4">
      <c r="A25" s="1010" t="s">
        <v>464</v>
      </c>
      <c r="B25" s="1011" t="s">
        <v>393</v>
      </c>
      <c r="C25" s="1011" t="s">
        <v>393</v>
      </c>
      <c r="D25" s="1016" t="s">
        <v>393</v>
      </c>
    </row>
    <row r="26" spans="1:4">
      <c r="A26" s="1004"/>
      <c r="B26" s="1005"/>
      <c r="C26" s="1005"/>
      <c r="D26" s="1006"/>
    </row>
    <row r="27" spans="1:4">
      <c r="A27" s="1004" t="s">
        <v>465</v>
      </c>
      <c r="B27" s="1005" t="s">
        <v>393</v>
      </c>
      <c r="C27" s="1005" t="s">
        <v>393</v>
      </c>
      <c r="D27" s="1006" t="s">
        <v>393</v>
      </c>
    </row>
    <row r="28" spans="1:4">
      <c r="A28" s="1004" t="s">
        <v>466</v>
      </c>
      <c r="B28" s="1005" t="s">
        <v>393</v>
      </c>
      <c r="C28" s="1005" t="s">
        <v>393</v>
      </c>
      <c r="D28" s="1006" t="s">
        <v>393</v>
      </c>
    </row>
    <row r="29" spans="1:4">
      <c r="A29" s="1004" t="s">
        <v>467</v>
      </c>
      <c r="B29" s="1005" t="s">
        <v>393</v>
      </c>
      <c r="C29" s="1005" t="s">
        <v>393</v>
      </c>
      <c r="D29" s="1006" t="s">
        <v>393</v>
      </c>
    </row>
    <row r="30" spans="1:4">
      <c r="A30" s="1010" t="s">
        <v>468</v>
      </c>
      <c r="B30" s="1011" t="s">
        <v>393</v>
      </c>
      <c r="C30" s="1011" t="s">
        <v>393</v>
      </c>
      <c r="D30" s="1016" t="s">
        <v>393</v>
      </c>
    </row>
    <row r="31" spans="1:4">
      <c r="A31" s="1004"/>
      <c r="B31" s="1005"/>
      <c r="C31" s="1005"/>
      <c r="D31" s="1006"/>
    </row>
    <row r="32" spans="1:4">
      <c r="A32" s="1004" t="s">
        <v>469</v>
      </c>
      <c r="B32" s="1005" t="s">
        <v>393</v>
      </c>
      <c r="C32" s="1005" t="s">
        <v>393</v>
      </c>
      <c r="D32" s="1006" t="s">
        <v>393</v>
      </c>
    </row>
    <row r="33" spans="1:4">
      <c r="A33" s="1004" t="s">
        <v>470</v>
      </c>
      <c r="B33" s="1005">
        <v>7</v>
      </c>
      <c r="C33" s="1005">
        <v>6</v>
      </c>
      <c r="D33" s="1006">
        <v>13</v>
      </c>
    </row>
    <row r="34" spans="1:4">
      <c r="A34" s="1004" t="s">
        <v>471</v>
      </c>
      <c r="B34" s="1005" t="s">
        <v>393</v>
      </c>
      <c r="C34" s="1005">
        <v>7</v>
      </c>
      <c r="D34" s="1006">
        <v>7</v>
      </c>
    </row>
    <row r="35" spans="1:4">
      <c r="A35" s="1004" t="s">
        <v>472</v>
      </c>
      <c r="B35" s="1005">
        <v>44</v>
      </c>
      <c r="C35" s="1005" t="s">
        <v>393</v>
      </c>
      <c r="D35" s="1006">
        <v>44</v>
      </c>
    </row>
    <row r="36" spans="1:4">
      <c r="A36" s="1010" t="s">
        <v>473</v>
      </c>
      <c r="B36" s="1011">
        <v>51</v>
      </c>
      <c r="C36" s="1011">
        <v>13</v>
      </c>
      <c r="D36" s="1016">
        <v>64</v>
      </c>
    </row>
    <row r="37" spans="1:4">
      <c r="A37" s="1004"/>
      <c r="B37" s="1005"/>
      <c r="C37" s="1005"/>
      <c r="D37" s="1006"/>
    </row>
    <row r="38" spans="1:4">
      <c r="A38" s="1010" t="s">
        <v>474</v>
      </c>
      <c r="B38" s="1011" t="s">
        <v>393</v>
      </c>
      <c r="C38" s="1011" t="s">
        <v>393</v>
      </c>
      <c r="D38" s="1016" t="s">
        <v>393</v>
      </c>
    </row>
    <row r="39" spans="1:4">
      <c r="A39" s="1004"/>
      <c r="B39" s="1005"/>
      <c r="C39" s="1005"/>
      <c r="D39" s="1006"/>
    </row>
    <row r="40" spans="1:4">
      <c r="A40" s="1004" t="s">
        <v>538</v>
      </c>
      <c r="B40" s="1005" t="s">
        <v>393</v>
      </c>
      <c r="C40" s="1005" t="s">
        <v>393</v>
      </c>
      <c r="D40" s="1006" t="s">
        <v>393</v>
      </c>
    </row>
    <row r="41" spans="1:4">
      <c r="A41" s="1004" t="s">
        <v>476</v>
      </c>
      <c r="B41" s="1005" t="s">
        <v>393</v>
      </c>
      <c r="C41" s="1005" t="s">
        <v>393</v>
      </c>
      <c r="D41" s="1006" t="s">
        <v>393</v>
      </c>
    </row>
    <row r="42" spans="1:4">
      <c r="A42" s="1004" t="s">
        <v>477</v>
      </c>
      <c r="B42" s="1005" t="s">
        <v>393</v>
      </c>
      <c r="C42" s="1005" t="s">
        <v>393</v>
      </c>
      <c r="D42" s="1006" t="s">
        <v>393</v>
      </c>
    </row>
    <row r="43" spans="1:4">
      <c r="A43" s="1004" t="s">
        <v>478</v>
      </c>
      <c r="B43" s="1005" t="s">
        <v>393</v>
      </c>
      <c r="C43" s="1005" t="s">
        <v>393</v>
      </c>
      <c r="D43" s="1006" t="s">
        <v>393</v>
      </c>
    </row>
    <row r="44" spans="1:4">
      <c r="A44" s="1004" t="s">
        <v>479</v>
      </c>
      <c r="B44" s="1005" t="s">
        <v>393</v>
      </c>
      <c r="C44" s="1005" t="s">
        <v>393</v>
      </c>
      <c r="D44" s="1006" t="s">
        <v>393</v>
      </c>
    </row>
    <row r="45" spans="1:4">
      <c r="A45" s="1004" t="s">
        <v>480</v>
      </c>
      <c r="B45" s="1005" t="s">
        <v>393</v>
      </c>
      <c r="C45" s="1005" t="s">
        <v>393</v>
      </c>
      <c r="D45" s="1006" t="s">
        <v>393</v>
      </c>
    </row>
    <row r="46" spans="1:4">
      <c r="A46" s="1004" t="s">
        <v>481</v>
      </c>
      <c r="B46" s="1005" t="s">
        <v>393</v>
      </c>
      <c r="C46" s="1005" t="s">
        <v>393</v>
      </c>
      <c r="D46" s="1006" t="s">
        <v>393</v>
      </c>
    </row>
    <row r="47" spans="1:4">
      <c r="A47" s="1004" t="s">
        <v>482</v>
      </c>
      <c r="B47" s="1005" t="s">
        <v>393</v>
      </c>
      <c r="C47" s="1005" t="s">
        <v>393</v>
      </c>
      <c r="D47" s="1006" t="s">
        <v>393</v>
      </c>
    </row>
    <row r="48" spans="1:4">
      <c r="A48" s="1004" t="s">
        <v>483</v>
      </c>
      <c r="B48" s="1005" t="s">
        <v>393</v>
      </c>
      <c r="C48" s="1005" t="s">
        <v>393</v>
      </c>
      <c r="D48" s="1006" t="s">
        <v>393</v>
      </c>
    </row>
    <row r="49" spans="1:4">
      <c r="A49" s="1010" t="s">
        <v>484</v>
      </c>
      <c r="B49" s="1011" t="s">
        <v>393</v>
      </c>
      <c r="C49" s="1011" t="s">
        <v>393</v>
      </c>
      <c r="D49" s="1016" t="s">
        <v>393</v>
      </c>
    </row>
    <row r="50" spans="1:4">
      <c r="A50" s="1004"/>
      <c r="B50" s="1005"/>
      <c r="C50" s="1005"/>
      <c r="D50" s="1006"/>
    </row>
    <row r="51" spans="1:4">
      <c r="A51" s="1010" t="s">
        <v>485</v>
      </c>
      <c r="B51" s="1011" t="s">
        <v>393</v>
      </c>
      <c r="C51" s="1011" t="s">
        <v>393</v>
      </c>
      <c r="D51" s="1016" t="s">
        <v>393</v>
      </c>
    </row>
    <row r="52" spans="1:4">
      <c r="A52" s="1004"/>
      <c r="B52" s="1005"/>
      <c r="C52" s="1005"/>
      <c r="D52" s="1006"/>
    </row>
    <row r="53" spans="1:4">
      <c r="A53" s="1004" t="s">
        <v>486</v>
      </c>
      <c r="B53" s="1005" t="s">
        <v>393</v>
      </c>
      <c r="C53" s="1005" t="s">
        <v>393</v>
      </c>
      <c r="D53" s="1006" t="s">
        <v>393</v>
      </c>
    </row>
    <row r="54" spans="1:4">
      <c r="A54" s="1004" t="s">
        <v>487</v>
      </c>
      <c r="B54" s="1005" t="s">
        <v>393</v>
      </c>
      <c r="C54" s="1005" t="s">
        <v>393</v>
      </c>
      <c r="D54" s="1006" t="s">
        <v>393</v>
      </c>
    </row>
    <row r="55" spans="1:4">
      <c r="A55" s="1004" t="s">
        <v>488</v>
      </c>
      <c r="B55" s="1005" t="s">
        <v>393</v>
      </c>
      <c r="C55" s="1005">
        <v>4</v>
      </c>
      <c r="D55" s="1006">
        <v>4</v>
      </c>
    </row>
    <row r="56" spans="1:4">
      <c r="A56" s="1004" t="s">
        <v>489</v>
      </c>
      <c r="B56" s="1005" t="s">
        <v>393</v>
      </c>
      <c r="C56" s="1005" t="s">
        <v>393</v>
      </c>
      <c r="D56" s="1006" t="s">
        <v>393</v>
      </c>
    </row>
    <row r="57" spans="1:4">
      <c r="A57" s="1004" t="s">
        <v>490</v>
      </c>
      <c r="B57" s="1005" t="s">
        <v>393</v>
      </c>
      <c r="C57" s="1005" t="s">
        <v>393</v>
      </c>
      <c r="D57" s="1006" t="s">
        <v>393</v>
      </c>
    </row>
    <row r="58" spans="1:4">
      <c r="A58" s="1010" t="s">
        <v>565</v>
      </c>
      <c r="B58" s="1011" t="s">
        <v>393</v>
      </c>
      <c r="C58" s="1011">
        <v>4</v>
      </c>
      <c r="D58" s="1016">
        <v>4</v>
      </c>
    </row>
    <row r="59" spans="1:4">
      <c r="A59" s="1004"/>
      <c r="B59" s="1005"/>
      <c r="C59" s="1005"/>
      <c r="D59" s="1006"/>
    </row>
    <row r="60" spans="1:4">
      <c r="A60" s="1004" t="s">
        <v>492</v>
      </c>
      <c r="B60" s="1005" t="s">
        <v>393</v>
      </c>
      <c r="C60" s="1005" t="s">
        <v>393</v>
      </c>
      <c r="D60" s="1006" t="s">
        <v>393</v>
      </c>
    </row>
    <row r="61" spans="1:4">
      <c r="A61" s="1004" t="s">
        <v>493</v>
      </c>
      <c r="B61" s="1005" t="s">
        <v>393</v>
      </c>
      <c r="C61" s="1005" t="s">
        <v>393</v>
      </c>
      <c r="D61" s="1006" t="s">
        <v>393</v>
      </c>
    </row>
    <row r="62" spans="1:4">
      <c r="A62" s="1004" t="s">
        <v>494</v>
      </c>
      <c r="B62" s="1005" t="s">
        <v>393</v>
      </c>
      <c r="C62" s="1005" t="s">
        <v>393</v>
      </c>
      <c r="D62" s="1006" t="s">
        <v>393</v>
      </c>
    </row>
    <row r="63" spans="1:4">
      <c r="A63" s="1010" t="s">
        <v>495</v>
      </c>
      <c r="B63" s="1011" t="s">
        <v>393</v>
      </c>
      <c r="C63" s="1011" t="s">
        <v>393</v>
      </c>
      <c r="D63" s="1016" t="s">
        <v>393</v>
      </c>
    </row>
    <row r="64" spans="1:4">
      <c r="A64" s="1004"/>
      <c r="B64" s="1005"/>
      <c r="C64" s="1005"/>
      <c r="D64" s="1006"/>
    </row>
    <row r="65" spans="1:4">
      <c r="A65" s="1010" t="s">
        <v>80</v>
      </c>
      <c r="B65" s="1011" t="s">
        <v>393</v>
      </c>
      <c r="C65" s="1011" t="s">
        <v>393</v>
      </c>
      <c r="D65" s="1016" t="s">
        <v>393</v>
      </c>
    </row>
    <row r="66" spans="1:4">
      <c r="A66" s="1004"/>
      <c r="B66" s="1005"/>
      <c r="C66" s="1005"/>
      <c r="D66" s="1006"/>
    </row>
    <row r="67" spans="1:4">
      <c r="A67" s="1004" t="s">
        <v>497</v>
      </c>
      <c r="B67" s="1005" t="s">
        <v>393</v>
      </c>
      <c r="C67" s="1005" t="s">
        <v>393</v>
      </c>
      <c r="D67" s="1006" t="s">
        <v>393</v>
      </c>
    </row>
    <row r="68" spans="1:4">
      <c r="A68" s="1004" t="s">
        <v>498</v>
      </c>
      <c r="B68" s="1005" t="s">
        <v>393</v>
      </c>
      <c r="C68" s="1005" t="s">
        <v>393</v>
      </c>
      <c r="D68" s="1006" t="s">
        <v>393</v>
      </c>
    </row>
    <row r="69" spans="1:4">
      <c r="A69" s="1010" t="s">
        <v>499</v>
      </c>
      <c r="B69" s="1011" t="s">
        <v>393</v>
      </c>
      <c r="C69" s="1011" t="s">
        <v>393</v>
      </c>
      <c r="D69" s="1016" t="s">
        <v>393</v>
      </c>
    </row>
    <row r="70" spans="1:4">
      <c r="A70" s="1004"/>
      <c r="B70" s="1005"/>
      <c r="C70" s="1005"/>
      <c r="D70" s="1006"/>
    </row>
    <row r="71" spans="1:4">
      <c r="A71" s="1004" t="s">
        <v>500</v>
      </c>
      <c r="B71" s="1005" t="s">
        <v>393</v>
      </c>
      <c r="C71" s="1005" t="s">
        <v>393</v>
      </c>
      <c r="D71" s="1006" t="s">
        <v>393</v>
      </c>
    </row>
    <row r="72" spans="1:4">
      <c r="A72" s="1004" t="s">
        <v>501</v>
      </c>
      <c r="B72" s="1005" t="s">
        <v>393</v>
      </c>
      <c r="C72" s="1005" t="s">
        <v>393</v>
      </c>
      <c r="D72" s="1006" t="s">
        <v>393</v>
      </c>
    </row>
    <row r="73" spans="1:4">
      <c r="A73" s="1004" t="s">
        <v>502</v>
      </c>
      <c r="B73" s="1005" t="s">
        <v>393</v>
      </c>
      <c r="C73" s="1005" t="s">
        <v>393</v>
      </c>
      <c r="D73" s="1006" t="s">
        <v>393</v>
      </c>
    </row>
    <row r="74" spans="1:4">
      <c r="A74" s="1004" t="s">
        <v>503</v>
      </c>
      <c r="B74" s="1005" t="s">
        <v>393</v>
      </c>
      <c r="C74" s="1005" t="s">
        <v>393</v>
      </c>
      <c r="D74" s="1006" t="s">
        <v>393</v>
      </c>
    </row>
    <row r="75" spans="1:4">
      <c r="A75" s="1004" t="s">
        <v>504</v>
      </c>
      <c r="B75" s="1005" t="s">
        <v>393</v>
      </c>
      <c r="C75" s="1005" t="s">
        <v>393</v>
      </c>
      <c r="D75" s="1006" t="s">
        <v>393</v>
      </c>
    </row>
    <row r="76" spans="1:4">
      <c r="A76" s="1004" t="s">
        <v>505</v>
      </c>
      <c r="B76" s="1005" t="s">
        <v>393</v>
      </c>
      <c r="C76" s="1005" t="s">
        <v>393</v>
      </c>
      <c r="D76" s="1006" t="s">
        <v>393</v>
      </c>
    </row>
    <row r="77" spans="1:4">
      <c r="A77" s="1004" t="s">
        <v>506</v>
      </c>
      <c r="B77" s="1005" t="s">
        <v>393</v>
      </c>
      <c r="C77" s="1005" t="s">
        <v>393</v>
      </c>
      <c r="D77" s="1006" t="s">
        <v>393</v>
      </c>
    </row>
    <row r="78" spans="1:4">
      <c r="A78" s="1004" t="s">
        <v>507</v>
      </c>
      <c r="B78" s="1005" t="s">
        <v>393</v>
      </c>
      <c r="C78" s="1005" t="s">
        <v>393</v>
      </c>
      <c r="D78" s="1006" t="s">
        <v>393</v>
      </c>
    </row>
    <row r="79" spans="1:4">
      <c r="A79" s="1010" t="s">
        <v>508</v>
      </c>
      <c r="B79" s="1011" t="s">
        <v>393</v>
      </c>
      <c r="C79" s="1011" t="s">
        <v>393</v>
      </c>
      <c r="D79" s="1016" t="s">
        <v>393</v>
      </c>
    </row>
    <row r="80" spans="1:4">
      <c r="A80" s="1004"/>
      <c r="B80" s="1005"/>
      <c r="C80" s="1005"/>
      <c r="D80" s="1006"/>
    </row>
    <row r="81" spans="1:4">
      <c r="A81" s="1004" t="s">
        <v>509</v>
      </c>
      <c r="B81" s="1005" t="s">
        <v>393</v>
      </c>
      <c r="C81" s="1005">
        <v>40</v>
      </c>
      <c r="D81" s="1006">
        <v>40</v>
      </c>
    </row>
    <row r="82" spans="1:4">
      <c r="A82" s="1004" t="s">
        <v>510</v>
      </c>
      <c r="B82" s="1005" t="s">
        <v>393</v>
      </c>
      <c r="C82" s="1005">
        <v>32</v>
      </c>
      <c r="D82" s="1006">
        <v>32</v>
      </c>
    </row>
    <row r="83" spans="1:4">
      <c r="A83" s="1010" t="s">
        <v>511</v>
      </c>
      <c r="B83" s="1011" t="s">
        <v>393</v>
      </c>
      <c r="C83" s="1011">
        <v>72</v>
      </c>
      <c r="D83" s="1016">
        <v>72</v>
      </c>
    </row>
    <row r="84" spans="1:4">
      <c r="A84" s="1004"/>
      <c r="B84" s="1005"/>
      <c r="C84" s="1005"/>
      <c r="D84" s="1006"/>
    </row>
    <row r="85" spans="1:4" ht="13.5" thickBot="1">
      <c r="A85" s="1014" t="s">
        <v>512</v>
      </c>
      <c r="B85" s="881">
        <v>51</v>
      </c>
      <c r="C85" s="881">
        <v>553</v>
      </c>
      <c r="D85" s="882">
        <v>604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>
  <sheetPr codeName="Hoja912">
    <pageSetUpPr fitToPage="1"/>
  </sheetPr>
  <dimension ref="A1:G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3.85546875" style="240" customWidth="1"/>
    <col min="2" max="2" width="21.140625" style="240" customWidth="1"/>
    <col min="3" max="3" width="22.42578125" style="240" customWidth="1"/>
    <col min="4" max="4" width="22.140625" style="240" customWidth="1"/>
    <col min="5" max="5" width="8.28515625" style="240" customWidth="1"/>
    <col min="6" max="6" width="13.5703125" style="240" customWidth="1"/>
    <col min="7" max="7" width="14.85546875" style="240" customWidth="1"/>
    <col min="8" max="13" width="15.140625" style="240" customWidth="1"/>
    <col min="14" max="17" width="12" style="240" customWidth="1"/>
    <col min="1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89"/>
      <c r="F1" s="89"/>
      <c r="G1" s="89"/>
    </row>
    <row r="2" spans="1:7">
      <c r="A2" s="624"/>
    </row>
    <row r="3" spans="1:7" ht="15">
      <c r="A3" s="1590" t="s">
        <v>84</v>
      </c>
      <c r="B3" s="1590"/>
      <c r="C3" s="1590"/>
      <c r="D3" s="1590"/>
      <c r="E3" s="251"/>
      <c r="F3" s="251"/>
    </row>
    <row r="4" spans="1:7" ht="15">
      <c r="A4" s="1590" t="s">
        <v>85</v>
      </c>
      <c r="B4" s="1590"/>
      <c r="C4" s="1590"/>
      <c r="D4" s="1590"/>
      <c r="E4" s="251"/>
      <c r="F4" s="251"/>
    </row>
    <row r="5" spans="1:7" ht="13.5" customHeight="1" thickBot="1">
      <c r="A5" s="5"/>
      <c r="B5" s="6"/>
      <c r="C5" s="6"/>
      <c r="D5" s="6"/>
      <c r="E5" s="91"/>
      <c r="F5" s="91"/>
    </row>
    <row r="6" spans="1:7" ht="30.75" customHeight="1">
      <c r="A6" s="1673" t="s">
        <v>372</v>
      </c>
      <c r="B6" s="123" t="s">
        <v>86</v>
      </c>
      <c r="C6" s="147" t="s">
        <v>514</v>
      </c>
      <c r="D6" s="746"/>
    </row>
    <row r="7" spans="1:7">
      <c r="A7" s="1674"/>
      <c r="B7" s="263" t="s">
        <v>87</v>
      </c>
      <c r="C7" s="782" t="s">
        <v>515</v>
      </c>
      <c r="D7" s="799" t="s">
        <v>375</v>
      </c>
    </row>
    <row r="8" spans="1:7">
      <c r="A8" s="1674"/>
      <c r="B8" s="263" t="s">
        <v>954</v>
      </c>
      <c r="C8" s="782" t="s">
        <v>518</v>
      </c>
      <c r="D8" s="799" t="s">
        <v>378</v>
      </c>
    </row>
    <row r="9" spans="1:7" ht="38.25" customHeight="1" thickBot="1">
      <c r="A9" s="1675"/>
      <c r="B9" s="264" t="s">
        <v>377</v>
      </c>
      <c r="C9" s="785" t="s">
        <v>519</v>
      </c>
      <c r="D9" s="1017"/>
    </row>
    <row r="10" spans="1:7" ht="24" customHeight="1">
      <c r="A10" s="14">
        <v>2004</v>
      </c>
      <c r="B10" s="1317">
        <v>287.20999999999998</v>
      </c>
      <c r="C10" s="824">
        <v>41.41</v>
      </c>
      <c r="D10" s="1476">
        <v>118933.66099999998</v>
      </c>
    </row>
    <row r="11" spans="1:7">
      <c r="A11" s="14">
        <v>2005</v>
      </c>
      <c r="B11" s="1317">
        <v>304.16130599999997</v>
      </c>
      <c r="C11" s="824">
        <v>50.49</v>
      </c>
      <c r="D11" s="1321">
        <v>153571.04339939999</v>
      </c>
    </row>
    <row r="12" spans="1:7">
      <c r="A12" s="14">
        <v>2006</v>
      </c>
      <c r="B12" s="1317">
        <v>331.19845199999997</v>
      </c>
      <c r="C12" s="824">
        <v>50.32</v>
      </c>
      <c r="D12" s="1321">
        <v>166659.06104639999</v>
      </c>
    </row>
    <row r="13" spans="1:7">
      <c r="A13" s="14">
        <v>2007</v>
      </c>
      <c r="B13" s="1317">
        <v>255.87956500000001</v>
      </c>
      <c r="C13" s="824">
        <v>54.84</v>
      </c>
      <c r="D13" s="1321">
        <v>140324.35344600002</v>
      </c>
    </row>
    <row r="14" spans="1:7">
      <c r="A14" s="14">
        <v>2008</v>
      </c>
      <c r="B14" s="1317">
        <v>270.78965000000005</v>
      </c>
      <c r="C14" s="824">
        <v>53.48</v>
      </c>
      <c r="D14" s="1321">
        <v>144818.30482000002</v>
      </c>
    </row>
    <row r="15" spans="1:7">
      <c r="A15" s="14">
        <v>2009</v>
      </c>
      <c r="B15" s="1317">
        <v>243.90799999999999</v>
      </c>
      <c r="C15" s="824">
        <v>56.74</v>
      </c>
      <c r="D15" s="1321">
        <v>138393.39920000001</v>
      </c>
    </row>
    <row r="16" spans="1:7">
      <c r="A16" s="14">
        <v>2010</v>
      </c>
      <c r="B16" s="1316">
        <v>228.89400000000001</v>
      </c>
      <c r="C16" s="1055">
        <v>61.77</v>
      </c>
      <c r="D16" s="1321">
        <v>141387.82380000001</v>
      </c>
    </row>
    <row r="17" spans="1:4">
      <c r="A17" s="14">
        <v>2011</v>
      </c>
      <c r="B17" s="1317">
        <v>239.733</v>
      </c>
      <c r="C17" s="824">
        <v>60.1</v>
      </c>
      <c r="D17" s="1321">
        <v>144079.533</v>
      </c>
    </row>
    <row r="18" spans="1:4">
      <c r="A18" s="14">
        <v>2012</v>
      </c>
      <c r="B18" s="1317">
        <v>236.45400000000001</v>
      </c>
      <c r="C18" s="824">
        <v>60.87</v>
      </c>
      <c r="D18" s="1321">
        <v>143929.54980000001</v>
      </c>
    </row>
    <row r="19" spans="1:4">
      <c r="A19" s="14">
        <v>2013</v>
      </c>
      <c r="B19" s="1317">
        <v>249.82499999999999</v>
      </c>
      <c r="C19" s="1319">
        <v>61.81</v>
      </c>
      <c r="D19" s="1321">
        <v>154416.83249999999</v>
      </c>
    </row>
    <row r="20" spans="1:4" ht="13.5" thickBot="1">
      <c r="A20" s="297">
        <v>2014</v>
      </c>
      <c r="B20" s="1338">
        <v>231.69300000000001</v>
      </c>
      <c r="C20" s="1320">
        <v>80.03</v>
      </c>
      <c r="D20" s="1323">
        <v>185423.90790000002</v>
      </c>
    </row>
    <row r="21" spans="1:4" ht="25.5" customHeight="1">
      <c r="A21" s="37" t="s">
        <v>27</v>
      </c>
      <c r="B21" s="37"/>
      <c r="C21" s="210"/>
      <c r="D21" s="628"/>
    </row>
    <row r="22" spans="1:4">
      <c r="A22" s="240" t="s">
        <v>28</v>
      </c>
    </row>
    <row r="23" spans="1:4">
      <c r="D23" s="305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3" orientation="portrait" r:id="rId1"/>
  <headerFooter alignWithMargins="0">
    <oddFooter>&amp;C&amp;A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215">
    <pageSetUpPr fitToPage="1"/>
  </sheetPr>
  <dimension ref="A1:I2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" style="37" customWidth="1"/>
    <col min="2" max="7" width="17.5703125" style="37" customWidth="1"/>
    <col min="8" max="8" width="4.140625" style="37" customWidth="1"/>
    <col min="9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9" s="28" customFormat="1" ht="14.25"/>
    <row r="3" spans="1:9" s="28" customFormat="1" ht="21.75" customHeight="1">
      <c r="A3" s="1527" t="s">
        <v>1498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15.75" thickBot="1">
      <c r="A4" s="218"/>
      <c r="B4" s="219"/>
      <c r="C4" s="219"/>
      <c r="D4" s="219"/>
      <c r="E4" s="219"/>
      <c r="F4" s="219"/>
      <c r="G4" s="219"/>
    </row>
    <row r="5" spans="1:9" ht="23.25" customHeight="1">
      <c r="A5" s="130" t="s">
        <v>528</v>
      </c>
      <c r="B5" s="1583" t="s">
        <v>373</v>
      </c>
      <c r="C5" s="1534"/>
      <c r="D5" s="1535"/>
      <c r="E5" s="1583" t="s">
        <v>380</v>
      </c>
      <c r="F5" s="1535"/>
      <c r="G5" s="213" t="s">
        <v>374</v>
      </c>
    </row>
    <row r="6" spans="1:9" ht="23.25" customHeight="1">
      <c r="A6" s="729" t="s">
        <v>530</v>
      </c>
      <c r="B6" s="1571" t="s">
        <v>383</v>
      </c>
      <c r="C6" s="1572"/>
      <c r="D6" s="1573"/>
      <c r="E6" s="1571" t="s">
        <v>384</v>
      </c>
      <c r="F6" s="1573"/>
      <c r="G6" s="815" t="s">
        <v>525</v>
      </c>
    </row>
    <row r="7" spans="1:9" ht="31.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73" t="s">
        <v>526</v>
      </c>
    </row>
    <row r="8" spans="1:9" ht="19.5" customHeight="1">
      <c r="A8" s="75" t="s">
        <v>465</v>
      </c>
      <c r="B8" s="45" t="s">
        <v>393</v>
      </c>
      <c r="C8" s="45">
        <v>3</v>
      </c>
      <c r="D8" s="45">
        <v>3</v>
      </c>
      <c r="E8" s="45" t="s">
        <v>393</v>
      </c>
      <c r="F8" s="126">
        <v>4600</v>
      </c>
      <c r="G8" s="46">
        <v>13</v>
      </c>
    </row>
    <row r="9" spans="1:9">
      <c r="A9" s="849" t="s">
        <v>582</v>
      </c>
      <c r="B9" s="850" t="s">
        <v>393</v>
      </c>
      <c r="C9" s="850">
        <v>3</v>
      </c>
      <c r="D9" s="850">
        <v>3</v>
      </c>
      <c r="E9" s="851" t="s">
        <v>393</v>
      </c>
      <c r="F9" s="851">
        <v>4600</v>
      </c>
      <c r="G9" s="852">
        <v>13</v>
      </c>
    </row>
    <row r="10" spans="1:9">
      <c r="A10" s="66"/>
      <c r="B10" s="12"/>
      <c r="C10" s="12"/>
      <c r="D10" s="48"/>
      <c r="E10" s="12"/>
      <c r="F10" s="12"/>
      <c r="G10" s="13"/>
    </row>
    <row r="11" spans="1:9">
      <c r="A11" s="66" t="s">
        <v>478</v>
      </c>
      <c r="B11" s="48">
        <v>3</v>
      </c>
      <c r="C11" s="48">
        <v>6</v>
      </c>
      <c r="D11" s="48">
        <v>9</v>
      </c>
      <c r="E11" s="12">
        <v>700</v>
      </c>
      <c r="F11" s="12">
        <v>750</v>
      </c>
      <c r="G11" s="49">
        <v>7</v>
      </c>
    </row>
    <row r="12" spans="1:9">
      <c r="A12" s="66" t="s">
        <v>481</v>
      </c>
      <c r="B12" s="12">
        <v>43</v>
      </c>
      <c r="C12" s="12" t="s">
        <v>393</v>
      </c>
      <c r="D12" s="48">
        <v>43</v>
      </c>
      <c r="E12" s="12">
        <v>650</v>
      </c>
      <c r="F12" s="12" t="s">
        <v>393</v>
      </c>
      <c r="G12" s="13">
        <v>28</v>
      </c>
    </row>
    <row r="13" spans="1:9">
      <c r="A13" s="849" t="s">
        <v>590</v>
      </c>
      <c r="B13" s="850">
        <v>46</v>
      </c>
      <c r="C13" s="850">
        <v>6</v>
      </c>
      <c r="D13" s="850">
        <v>52</v>
      </c>
      <c r="E13" s="851">
        <v>653</v>
      </c>
      <c r="F13" s="851">
        <v>750</v>
      </c>
      <c r="G13" s="852">
        <v>35</v>
      </c>
    </row>
    <row r="14" spans="1:9">
      <c r="A14" s="68"/>
      <c r="B14" s="73"/>
      <c r="C14" s="73"/>
      <c r="D14" s="73"/>
      <c r="E14" s="79"/>
      <c r="F14" s="79"/>
      <c r="G14" s="74"/>
    </row>
    <row r="15" spans="1:9">
      <c r="A15" s="66" t="s">
        <v>501</v>
      </c>
      <c r="B15" s="48">
        <v>15</v>
      </c>
      <c r="C15" s="48" t="s">
        <v>393</v>
      </c>
      <c r="D15" s="48">
        <v>15</v>
      </c>
      <c r="E15" s="12">
        <v>1000</v>
      </c>
      <c r="F15" s="12" t="s">
        <v>393</v>
      </c>
      <c r="G15" s="49">
        <v>15</v>
      </c>
    </row>
    <row r="16" spans="1:9">
      <c r="A16" s="66" t="s">
        <v>502</v>
      </c>
      <c r="B16" s="12">
        <v>1</v>
      </c>
      <c r="C16" s="12" t="s">
        <v>393</v>
      </c>
      <c r="D16" s="48">
        <v>1</v>
      </c>
      <c r="E16" s="12">
        <v>900</v>
      </c>
      <c r="F16" s="12" t="s">
        <v>393</v>
      </c>
      <c r="G16" s="13">
        <v>1</v>
      </c>
    </row>
    <row r="17" spans="1:7">
      <c r="A17" s="66" t="s">
        <v>507</v>
      </c>
      <c r="B17" s="12">
        <v>21</v>
      </c>
      <c r="C17" s="12">
        <v>20</v>
      </c>
      <c r="D17" s="48">
        <v>41</v>
      </c>
      <c r="E17" s="12">
        <v>1156</v>
      </c>
      <c r="F17" s="12">
        <v>1250</v>
      </c>
      <c r="G17" s="13">
        <v>49</v>
      </c>
    </row>
    <row r="18" spans="1:7">
      <c r="A18" s="849" t="s">
        <v>583</v>
      </c>
      <c r="B18" s="850">
        <v>37</v>
      </c>
      <c r="C18" s="850">
        <v>20</v>
      </c>
      <c r="D18" s="850">
        <v>57</v>
      </c>
      <c r="E18" s="851">
        <v>1086</v>
      </c>
      <c r="F18" s="851">
        <v>1250</v>
      </c>
      <c r="G18" s="852">
        <v>65</v>
      </c>
    </row>
    <row r="19" spans="1:7">
      <c r="A19" s="66"/>
      <c r="B19" s="48"/>
      <c r="C19" s="48"/>
      <c r="D19" s="48"/>
      <c r="E19" s="12"/>
      <c r="F19" s="12"/>
      <c r="G19" s="49"/>
    </row>
    <row r="20" spans="1:7">
      <c r="A20" s="66" t="s">
        <v>509</v>
      </c>
      <c r="B20" s="12" t="s">
        <v>393</v>
      </c>
      <c r="C20" s="12">
        <v>1</v>
      </c>
      <c r="D20" s="48">
        <v>1</v>
      </c>
      <c r="E20" s="12" t="s">
        <v>393</v>
      </c>
      <c r="F20" s="12">
        <v>3000</v>
      </c>
      <c r="G20" s="13">
        <v>3</v>
      </c>
    </row>
    <row r="21" spans="1:7">
      <c r="A21" s="849" t="s">
        <v>511</v>
      </c>
      <c r="B21" s="850" t="s">
        <v>393</v>
      </c>
      <c r="C21" s="850">
        <v>1</v>
      </c>
      <c r="D21" s="850">
        <v>1</v>
      </c>
      <c r="E21" s="851" t="s">
        <v>393</v>
      </c>
      <c r="F21" s="851">
        <v>3000</v>
      </c>
      <c r="G21" s="852">
        <v>3</v>
      </c>
    </row>
    <row r="22" spans="1:7">
      <c r="A22" s="66"/>
      <c r="B22" s="12"/>
      <c r="C22" s="12"/>
      <c r="D22" s="48"/>
      <c r="E22" s="12"/>
      <c r="F22" s="12"/>
      <c r="G22" s="13"/>
    </row>
    <row r="23" spans="1:7" ht="13.5" thickBot="1">
      <c r="A23" s="845" t="s">
        <v>512</v>
      </c>
      <c r="B23" s="846">
        <v>83</v>
      </c>
      <c r="C23" s="846">
        <v>30</v>
      </c>
      <c r="D23" s="846">
        <v>113</v>
      </c>
      <c r="E23" s="847">
        <v>846</v>
      </c>
      <c r="F23" s="847">
        <v>1543</v>
      </c>
      <c r="G23" s="848">
        <v>116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sheetPr codeName="Hoja317">
    <pageSetUpPr fitToPage="1"/>
  </sheetPr>
  <dimension ref="A1:I22"/>
  <sheetViews>
    <sheetView showGridLines="0" topLeftCell="A13" zoomScaleNormal="100" zoomScaleSheetLayoutView="75" workbookViewId="0">
      <selection activeCell="I37" sqref="I37"/>
    </sheetView>
  </sheetViews>
  <sheetFormatPr baseColWidth="10" defaultRowHeight="12.75"/>
  <cols>
    <col min="1" max="6" width="24" style="149" customWidth="1"/>
    <col min="7" max="7" width="16.7109375" style="149" customWidth="1"/>
    <col min="8" max="8" width="13.5703125" style="149" customWidth="1"/>
    <col min="9" max="9" width="14.85546875" style="149" customWidth="1"/>
    <col min="10" max="15" width="15.140625" style="149" customWidth="1"/>
    <col min="16" max="19" width="12" style="149" customWidth="1"/>
    <col min="20" max="16384" width="11.42578125" style="149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  <c r="I1" s="1"/>
    </row>
    <row r="2" spans="1:9">
      <c r="A2" s="640"/>
    </row>
    <row r="3" spans="1:9" s="3" customFormat="1" ht="27.75" customHeight="1">
      <c r="A3" s="1556" t="s">
        <v>88</v>
      </c>
      <c r="B3" s="1556"/>
      <c r="C3" s="1556"/>
      <c r="D3" s="1556"/>
      <c r="E3" s="1556"/>
      <c r="F3" s="1556"/>
    </row>
    <row r="4" spans="1:9" ht="13.5" thickBot="1">
      <c r="A4" s="194"/>
      <c r="B4" s="571"/>
      <c r="C4" s="571"/>
      <c r="D4" s="650"/>
      <c r="E4" s="650"/>
      <c r="F4" s="650"/>
    </row>
    <row r="5" spans="1:9" ht="27.75" customHeight="1">
      <c r="A5" s="1673" t="s">
        <v>372</v>
      </c>
      <c r="B5" s="1583" t="s">
        <v>89</v>
      </c>
      <c r="C5" s="1535"/>
      <c r="D5" s="1795" t="s">
        <v>733</v>
      </c>
      <c r="E5" s="1796"/>
      <c r="F5" s="1796"/>
    </row>
    <row r="6" spans="1:9" ht="27.75" customHeight="1">
      <c r="A6" s="1674"/>
      <c r="B6" s="1668" t="s">
        <v>377</v>
      </c>
      <c r="C6" s="1670"/>
      <c r="D6" s="1797" t="s">
        <v>90</v>
      </c>
      <c r="E6" s="651" t="s">
        <v>91</v>
      </c>
      <c r="F6" s="1799" t="s">
        <v>92</v>
      </c>
    </row>
    <row r="7" spans="1:9" ht="24.75" customHeight="1">
      <c r="A7" s="1674"/>
      <c r="B7" s="262" t="s">
        <v>803</v>
      </c>
      <c r="C7" s="262" t="s">
        <v>803</v>
      </c>
      <c r="D7" s="1798"/>
      <c r="E7" s="1018" t="s">
        <v>360</v>
      </c>
      <c r="F7" s="1637"/>
    </row>
    <row r="8" spans="1:9" ht="32.25" customHeight="1" thickBot="1">
      <c r="A8" s="1675"/>
      <c r="B8" s="752" t="s">
        <v>33</v>
      </c>
      <c r="C8" s="752" t="s">
        <v>93</v>
      </c>
      <c r="D8" s="1019" t="s">
        <v>94</v>
      </c>
      <c r="E8" s="1019" t="s">
        <v>94</v>
      </c>
      <c r="F8" s="1020" t="s">
        <v>526</v>
      </c>
    </row>
    <row r="9" spans="1:9" ht="27.75" customHeight="1">
      <c r="A9" s="14">
        <v>2004</v>
      </c>
      <c r="B9" s="1317">
        <v>6761.9049999999997</v>
      </c>
      <c r="C9" s="1317">
        <v>4.5350000000000001</v>
      </c>
      <c r="D9" s="1317">
        <v>42804.326480000003</v>
      </c>
      <c r="E9" s="1317">
        <v>7231.4189040000001</v>
      </c>
      <c r="F9" s="1321">
        <v>1440</v>
      </c>
    </row>
    <row r="10" spans="1:9">
      <c r="A10" s="14">
        <v>2005</v>
      </c>
      <c r="B10" s="1317">
        <v>5750.1735330000001</v>
      </c>
      <c r="C10" s="1317">
        <v>4.1539999999999999</v>
      </c>
      <c r="D10" s="1317">
        <v>36436.865080329997</v>
      </c>
      <c r="E10" s="1317">
        <v>4390.8180000000002</v>
      </c>
      <c r="F10" s="1321">
        <v>1190</v>
      </c>
    </row>
    <row r="11" spans="1:9">
      <c r="A11" s="14">
        <v>2006</v>
      </c>
      <c r="B11" s="1317">
        <v>6259.0579029999999</v>
      </c>
      <c r="C11" s="1317">
        <v>4.8010000000000002</v>
      </c>
      <c r="D11" s="1317">
        <v>38907.310784742695</v>
      </c>
      <c r="E11" s="1317">
        <v>5546.6959999999999</v>
      </c>
      <c r="F11" s="1321">
        <v>1049</v>
      </c>
    </row>
    <row r="12" spans="1:9">
      <c r="A12" s="14">
        <v>2007</v>
      </c>
      <c r="B12" s="1317">
        <v>5698.9421859999993</v>
      </c>
      <c r="C12" s="1317">
        <v>4.6639999999999997</v>
      </c>
      <c r="D12" s="1317">
        <v>35208.713728000002</v>
      </c>
      <c r="E12" s="1317">
        <v>5579.9650000000001</v>
      </c>
      <c r="F12" s="1321">
        <v>1340</v>
      </c>
    </row>
    <row r="13" spans="1:9">
      <c r="A13" s="14">
        <v>2008</v>
      </c>
      <c r="B13" s="1317">
        <v>5672.4719631081107</v>
      </c>
      <c r="C13" s="1317">
        <v>2.9710000000000001</v>
      </c>
      <c r="D13" s="1317">
        <v>37366.892500000002</v>
      </c>
      <c r="E13" s="1317">
        <v>5679.9219631081105</v>
      </c>
      <c r="F13" s="1321">
        <v>869</v>
      </c>
    </row>
    <row r="14" spans="1:9">
      <c r="A14" s="14">
        <v>2009</v>
      </c>
      <c r="B14" s="1317">
        <v>5290.5969999999998</v>
      </c>
      <c r="C14" s="1317">
        <v>2.8969999999999998</v>
      </c>
      <c r="D14" s="1317">
        <v>35489.294000000002</v>
      </c>
      <c r="E14" s="1317">
        <v>3630.625</v>
      </c>
      <c r="F14" s="1321">
        <v>828</v>
      </c>
    </row>
    <row r="15" spans="1:9">
      <c r="A15" s="14">
        <v>2010</v>
      </c>
      <c r="B15" s="1316">
        <v>5875.65</v>
      </c>
      <c r="C15" s="1316">
        <v>3.286</v>
      </c>
      <c r="D15" s="1316">
        <v>35353.474000000002</v>
      </c>
      <c r="E15" s="1316">
        <v>5242.0929999999998</v>
      </c>
      <c r="F15" s="866">
        <v>939</v>
      </c>
    </row>
    <row r="16" spans="1:9">
      <c r="A16" s="14">
        <v>2011</v>
      </c>
      <c r="B16" s="1317">
        <v>5569.0730000000003</v>
      </c>
      <c r="C16" s="1317">
        <v>1.7789999999999999</v>
      </c>
      <c r="D16" s="1317">
        <v>33709.123</v>
      </c>
      <c r="E16" s="1317">
        <v>4744.415</v>
      </c>
      <c r="F16" s="1321">
        <v>509</v>
      </c>
    </row>
    <row r="17" spans="1:6">
      <c r="A17" s="14">
        <v>2012</v>
      </c>
      <c r="B17" s="1317">
        <v>5092.7520000000004</v>
      </c>
      <c r="C17" s="1317">
        <v>7.199999999999962E-2</v>
      </c>
      <c r="D17" s="1317">
        <v>31122.560000000001</v>
      </c>
      <c r="E17" s="1317">
        <v>4412.2889999999998</v>
      </c>
      <c r="F17" s="1321">
        <v>986</v>
      </c>
    </row>
    <row r="18" spans="1:6">
      <c r="A18" s="14">
        <v>2013</v>
      </c>
      <c r="B18" s="1317">
        <v>7230.8320000000003</v>
      </c>
      <c r="C18" s="1317">
        <v>1.7509999999999997</v>
      </c>
      <c r="D18" s="1427">
        <v>46078.544999999998</v>
      </c>
      <c r="E18" s="1317">
        <v>6399.8819999999996</v>
      </c>
      <c r="F18" s="1321">
        <v>452</v>
      </c>
    </row>
    <row r="19" spans="1:6" ht="13.5" thickBot="1">
      <c r="A19" s="297">
        <v>2014</v>
      </c>
      <c r="B19" s="1338">
        <v>5989.0460000000003</v>
      </c>
      <c r="C19" s="1338">
        <v>1.3989999999999998</v>
      </c>
      <c r="D19" s="1429">
        <v>39493.684000000001</v>
      </c>
      <c r="E19" s="1338">
        <v>5509.47</v>
      </c>
      <c r="F19" s="1477">
        <v>288</v>
      </c>
    </row>
    <row r="20" spans="1:6" ht="13.15" customHeight="1">
      <c r="A20" s="152" t="s">
        <v>361</v>
      </c>
      <c r="B20" s="152"/>
      <c r="C20" s="152"/>
      <c r="D20" s="152"/>
      <c r="E20" s="152"/>
      <c r="F20" s="152"/>
    </row>
    <row r="21" spans="1:6" s="240" customFormat="1">
      <c r="A21" s="37" t="s">
        <v>27</v>
      </c>
      <c r="B21" s="37"/>
      <c r="C21" s="210"/>
      <c r="D21" s="628"/>
      <c r="E21" s="37"/>
    </row>
    <row r="22" spans="1:6" s="240" customFormat="1">
      <c r="A22" s="240" t="s">
        <v>28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>
    <oddFooter>&amp;C&amp;A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>
  <sheetPr codeName="Hoja318">
    <pageSetUpPr fitToPage="1"/>
  </sheetPr>
  <dimension ref="A1:S86"/>
  <sheetViews>
    <sheetView tabSelected="1" topLeftCell="A52" zoomScaleNormal="100" zoomScaleSheetLayoutView="75" workbookViewId="0">
      <selection activeCell="B84" sqref="B84:D84"/>
    </sheetView>
  </sheetViews>
  <sheetFormatPr baseColWidth="10" defaultRowHeight="12.75"/>
  <cols>
    <col min="1" max="1" width="41.5703125" style="240" customWidth="1"/>
    <col min="2" max="5" width="23.85546875" style="240" customWidth="1"/>
    <col min="6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89"/>
      <c r="G1" s="89"/>
      <c r="H1" s="89"/>
      <c r="I1" s="89"/>
    </row>
    <row r="2" spans="1:9">
      <c r="A2" s="624"/>
    </row>
    <row r="3" spans="1:9" ht="33.75" customHeight="1">
      <c r="A3" s="1556" t="s">
        <v>1518</v>
      </c>
      <c r="B3" s="1556"/>
      <c r="C3" s="1556"/>
      <c r="D3" s="1556"/>
      <c r="E3" s="1556"/>
      <c r="F3" s="91"/>
      <c r="G3" s="91"/>
      <c r="H3" s="91"/>
    </row>
    <row r="4" spans="1:9" ht="13.5" customHeight="1" thickBot="1">
      <c r="A4" s="5"/>
      <c r="B4" s="6"/>
      <c r="C4" s="6"/>
      <c r="D4" s="6"/>
      <c r="E4" s="6"/>
      <c r="F4" s="91"/>
      <c r="G4" s="91"/>
      <c r="H4" s="91"/>
    </row>
    <row r="5" spans="1:9" ht="40.5" customHeight="1">
      <c r="A5" s="288" t="s">
        <v>552</v>
      </c>
      <c r="B5" s="730" t="s">
        <v>802</v>
      </c>
      <c r="C5" s="722" t="s">
        <v>1128</v>
      </c>
      <c r="D5" s="723"/>
      <c r="E5" s="1542" t="s">
        <v>389</v>
      </c>
    </row>
    <row r="6" spans="1:9" ht="35.25" customHeight="1" thickBot="1">
      <c r="A6" s="812" t="s">
        <v>531</v>
      </c>
      <c r="B6" s="752" t="s">
        <v>954</v>
      </c>
      <c r="C6" s="733" t="s">
        <v>95</v>
      </c>
      <c r="D6" s="733" t="s">
        <v>96</v>
      </c>
      <c r="E6" s="1759"/>
    </row>
    <row r="7" spans="1:9" ht="21" customHeight="1">
      <c r="A7" s="75" t="s">
        <v>452</v>
      </c>
      <c r="B7" s="126" t="s">
        <v>393</v>
      </c>
      <c r="C7" s="126" t="s">
        <v>393</v>
      </c>
      <c r="D7" s="45">
        <v>10391</v>
      </c>
      <c r="E7" s="135">
        <v>10391</v>
      </c>
      <c r="F7" s="305"/>
    </row>
    <row r="8" spans="1:9">
      <c r="A8" s="66" t="s">
        <v>453</v>
      </c>
      <c r="B8" s="12" t="s">
        <v>393</v>
      </c>
      <c r="C8" s="12" t="s">
        <v>393</v>
      </c>
      <c r="D8" s="12">
        <v>7054</v>
      </c>
      <c r="E8" s="13">
        <v>7054</v>
      </c>
      <c r="F8" s="305"/>
    </row>
    <row r="9" spans="1:9">
      <c r="A9" s="66" t="s">
        <v>454</v>
      </c>
      <c r="B9" s="48" t="s">
        <v>393</v>
      </c>
      <c r="C9" s="48" t="s">
        <v>393</v>
      </c>
      <c r="D9" s="48">
        <v>46919</v>
      </c>
      <c r="E9" s="49">
        <v>46919</v>
      </c>
      <c r="F9" s="305"/>
    </row>
    <row r="10" spans="1:9">
      <c r="A10" s="66" t="s">
        <v>455</v>
      </c>
      <c r="B10" s="12" t="s">
        <v>393</v>
      </c>
      <c r="C10" s="12" t="s">
        <v>393</v>
      </c>
      <c r="D10" s="12">
        <v>66927</v>
      </c>
      <c r="E10" s="13">
        <v>66927</v>
      </c>
      <c r="F10" s="305"/>
    </row>
    <row r="11" spans="1:9">
      <c r="A11" s="76" t="s">
        <v>456</v>
      </c>
      <c r="B11" s="77" t="s">
        <v>393</v>
      </c>
      <c r="C11" s="77" t="s">
        <v>393</v>
      </c>
      <c r="D11" s="77">
        <v>131291</v>
      </c>
      <c r="E11" s="78">
        <v>131291</v>
      </c>
      <c r="F11" s="305"/>
    </row>
    <row r="12" spans="1:9">
      <c r="A12" s="68"/>
      <c r="B12" s="73"/>
      <c r="C12" s="73"/>
      <c r="D12" s="73"/>
      <c r="E12" s="74"/>
      <c r="F12" s="305"/>
    </row>
    <row r="13" spans="1:9">
      <c r="A13" s="76" t="s">
        <v>457</v>
      </c>
      <c r="B13" s="81" t="s">
        <v>393</v>
      </c>
      <c r="C13" s="77" t="s">
        <v>393</v>
      </c>
      <c r="D13" s="81">
        <v>160</v>
      </c>
      <c r="E13" s="78">
        <v>160</v>
      </c>
      <c r="F13" s="305"/>
    </row>
    <row r="14" spans="1:9">
      <c r="A14" s="68"/>
      <c r="B14" s="73"/>
      <c r="C14" s="73"/>
      <c r="D14" s="73"/>
      <c r="E14" s="74"/>
      <c r="F14" s="305"/>
    </row>
    <row r="15" spans="1:9">
      <c r="A15" s="76" t="s">
        <v>458</v>
      </c>
      <c r="B15" s="81" t="s">
        <v>393</v>
      </c>
      <c r="C15" s="81" t="s">
        <v>393</v>
      </c>
      <c r="D15" s="81">
        <v>514</v>
      </c>
      <c r="E15" s="82">
        <v>514</v>
      </c>
      <c r="F15" s="305"/>
    </row>
    <row r="16" spans="1:9">
      <c r="A16" s="66"/>
      <c r="B16" s="48"/>
      <c r="C16" s="48"/>
      <c r="D16" s="48"/>
      <c r="E16" s="49"/>
      <c r="F16" s="305"/>
    </row>
    <row r="17" spans="1:6">
      <c r="A17" s="66" t="s">
        <v>537</v>
      </c>
      <c r="B17" s="12" t="s">
        <v>393</v>
      </c>
      <c r="C17" s="12" t="s">
        <v>393</v>
      </c>
      <c r="D17" s="12">
        <v>86524</v>
      </c>
      <c r="E17" s="13">
        <v>86524</v>
      </c>
      <c r="F17" s="305"/>
    </row>
    <row r="18" spans="1:6">
      <c r="A18" s="66" t="s">
        <v>460</v>
      </c>
      <c r="B18" s="12" t="s">
        <v>393</v>
      </c>
      <c r="C18" s="48" t="s">
        <v>393</v>
      </c>
      <c r="D18" s="12">
        <v>3515</v>
      </c>
      <c r="E18" s="13">
        <v>3515</v>
      </c>
      <c r="F18" s="305"/>
    </row>
    <row r="19" spans="1:6">
      <c r="A19" s="66" t="s">
        <v>461</v>
      </c>
      <c r="B19" s="12" t="s">
        <v>393</v>
      </c>
      <c r="C19" s="12" t="s">
        <v>393</v>
      </c>
      <c r="D19" s="12">
        <v>2322</v>
      </c>
      <c r="E19" s="13">
        <v>2322</v>
      </c>
      <c r="F19" s="305"/>
    </row>
    <row r="20" spans="1:6">
      <c r="A20" s="76" t="s">
        <v>462</v>
      </c>
      <c r="B20" s="77" t="s">
        <v>393</v>
      </c>
      <c r="C20" s="77" t="s">
        <v>393</v>
      </c>
      <c r="D20" s="77">
        <v>92361</v>
      </c>
      <c r="E20" s="78">
        <v>92361</v>
      </c>
      <c r="F20" s="305"/>
    </row>
    <row r="21" spans="1:6">
      <c r="A21" s="68"/>
      <c r="B21" s="73"/>
      <c r="C21" s="73"/>
      <c r="D21" s="73"/>
      <c r="E21" s="74"/>
      <c r="F21" s="305"/>
    </row>
    <row r="22" spans="1:6">
      <c r="A22" s="76" t="s">
        <v>463</v>
      </c>
      <c r="B22" s="81" t="s">
        <v>393</v>
      </c>
      <c r="C22" s="81" t="s">
        <v>393</v>
      </c>
      <c r="D22" s="81">
        <v>121934</v>
      </c>
      <c r="E22" s="82">
        <v>121934</v>
      </c>
      <c r="F22" s="305"/>
    </row>
    <row r="23" spans="1:6">
      <c r="A23" s="68"/>
      <c r="B23" s="73"/>
      <c r="C23" s="73"/>
      <c r="D23" s="73"/>
      <c r="E23" s="74"/>
      <c r="F23" s="305"/>
    </row>
    <row r="24" spans="1:6">
      <c r="A24" s="76" t="s">
        <v>464</v>
      </c>
      <c r="B24" s="81">
        <v>62</v>
      </c>
      <c r="C24" s="81" t="s">
        <v>393</v>
      </c>
      <c r="D24" s="81">
        <v>298559</v>
      </c>
      <c r="E24" s="82">
        <v>298621</v>
      </c>
      <c r="F24" s="305"/>
    </row>
    <row r="25" spans="1:6">
      <c r="A25" s="66"/>
      <c r="B25" s="48"/>
      <c r="C25" s="48"/>
      <c r="D25" s="48"/>
      <c r="E25" s="49"/>
      <c r="F25" s="305"/>
    </row>
    <row r="26" spans="1:6">
      <c r="A26" s="66" t="s">
        <v>465</v>
      </c>
      <c r="B26" s="85">
        <v>26</v>
      </c>
      <c r="C26" s="48" t="s">
        <v>393</v>
      </c>
      <c r="D26" s="12">
        <v>21890</v>
      </c>
      <c r="E26" s="128">
        <v>21916</v>
      </c>
      <c r="F26" s="305"/>
    </row>
    <row r="27" spans="1:6" s="347" customFormat="1">
      <c r="A27" s="66" t="s">
        <v>466</v>
      </c>
      <c r="B27" s="85">
        <v>42</v>
      </c>
      <c r="C27" s="12" t="s">
        <v>393</v>
      </c>
      <c r="D27" s="12">
        <v>5983</v>
      </c>
      <c r="E27" s="128">
        <v>6025</v>
      </c>
      <c r="F27" s="581"/>
    </row>
    <row r="28" spans="1:6">
      <c r="A28" s="66" t="s">
        <v>467</v>
      </c>
      <c r="B28" s="85">
        <v>709</v>
      </c>
      <c r="C28" s="12" t="s">
        <v>393</v>
      </c>
      <c r="D28" s="12">
        <v>144334</v>
      </c>
      <c r="E28" s="128">
        <v>145043</v>
      </c>
      <c r="F28" s="305"/>
    </row>
    <row r="29" spans="1:6">
      <c r="A29" s="76" t="s">
        <v>468</v>
      </c>
      <c r="B29" s="326">
        <v>777</v>
      </c>
      <c r="C29" s="77" t="s">
        <v>393</v>
      </c>
      <c r="D29" s="77">
        <v>172207</v>
      </c>
      <c r="E29" s="412">
        <v>172984</v>
      </c>
      <c r="F29" s="305"/>
    </row>
    <row r="30" spans="1:6">
      <c r="A30" s="66"/>
      <c r="B30" s="48"/>
      <c r="C30" s="48"/>
      <c r="D30" s="48"/>
      <c r="E30" s="49"/>
      <c r="F30" s="305"/>
    </row>
    <row r="31" spans="1:6">
      <c r="A31" s="66" t="s">
        <v>469</v>
      </c>
      <c r="B31" s="83" t="s">
        <v>393</v>
      </c>
      <c r="C31" s="83" t="s">
        <v>393</v>
      </c>
      <c r="D31" s="12">
        <v>208516</v>
      </c>
      <c r="E31" s="84">
        <v>208516</v>
      </c>
      <c r="F31" s="305"/>
    </row>
    <row r="32" spans="1:6">
      <c r="A32" s="66" t="s">
        <v>470</v>
      </c>
      <c r="B32" s="83">
        <v>5</v>
      </c>
      <c r="C32" s="83" t="s">
        <v>393</v>
      </c>
      <c r="D32" s="12">
        <v>8995</v>
      </c>
      <c r="E32" s="84">
        <v>9000</v>
      </c>
      <c r="F32" s="305"/>
    </row>
    <row r="33" spans="1:6" s="347" customFormat="1">
      <c r="A33" s="66" t="s">
        <v>471</v>
      </c>
      <c r="B33" s="83">
        <v>132</v>
      </c>
      <c r="C33" s="83">
        <v>1</v>
      </c>
      <c r="D33" s="12">
        <v>37264</v>
      </c>
      <c r="E33" s="84">
        <v>37397</v>
      </c>
      <c r="F33" s="581"/>
    </row>
    <row r="34" spans="1:6">
      <c r="A34" s="66" t="s">
        <v>472</v>
      </c>
      <c r="B34" s="83">
        <v>37</v>
      </c>
      <c r="C34" s="83" t="s">
        <v>393</v>
      </c>
      <c r="D34" s="12">
        <v>196959</v>
      </c>
      <c r="E34" s="84">
        <v>196996</v>
      </c>
      <c r="F34" s="305"/>
    </row>
    <row r="35" spans="1:6" s="347" customFormat="1">
      <c r="A35" s="76" t="s">
        <v>473</v>
      </c>
      <c r="B35" s="77">
        <v>174</v>
      </c>
      <c r="C35" s="77">
        <v>1</v>
      </c>
      <c r="D35" s="77">
        <v>451734</v>
      </c>
      <c r="E35" s="78">
        <v>451909</v>
      </c>
      <c r="F35" s="581"/>
    </row>
    <row r="36" spans="1:6">
      <c r="A36" s="68"/>
      <c r="B36" s="73"/>
      <c r="C36" s="73"/>
      <c r="D36" s="73"/>
      <c r="E36" s="74"/>
      <c r="F36" s="305"/>
    </row>
    <row r="37" spans="1:6">
      <c r="A37" s="76" t="s">
        <v>474</v>
      </c>
      <c r="B37" s="81">
        <v>629</v>
      </c>
      <c r="C37" s="81" t="s">
        <v>393</v>
      </c>
      <c r="D37" s="81">
        <v>7874</v>
      </c>
      <c r="E37" s="82">
        <v>8503</v>
      </c>
      <c r="F37" s="305"/>
    </row>
    <row r="38" spans="1:6">
      <c r="A38" s="66"/>
      <c r="B38" s="48"/>
      <c r="C38" s="48"/>
      <c r="D38" s="48"/>
      <c r="E38" s="49"/>
      <c r="F38" s="305"/>
    </row>
    <row r="39" spans="1:6">
      <c r="A39" s="66" t="s">
        <v>538</v>
      </c>
      <c r="B39" s="85">
        <v>5</v>
      </c>
      <c r="C39" s="12" t="s">
        <v>393</v>
      </c>
      <c r="D39" s="12">
        <v>5810</v>
      </c>
      <c r="E39" s="128">
        <v>5815</v>
      </c>
      <c r="F39" s="305"/>
    </row>
    <row r="40" spans="1:6">
      <c r="A40" s="66" t="s">
        <v>476</v>
      </c>
      <c r="B40" s="12" t="s">
        <v>393</v>
      </c>
      <c r="C40" s="12" t="s">
        <v>393</v>
      </c>
      <c r="D40" s="12">
        <v>92525</v>
      </c>
      <c r="E40" s="13">
        <v>92525</v>
      </c>
      <c r="F40" s="305"/>
    </row>
    <row r="41" spans="1:6">
      <c r="A41" s="66" t="s">
        <v>477</v>
      </c>
      <c r="B41" s="12" t="s">
        <v>393</v>
      </c>
      <c r="C41" s="12" t="s">
        <v>393</v>
      </c>
      <c r="D41" s="12">
        <v>23382</v>
      </c>
      <c r="E41" s="13">
        <v>23382</v>
      </c>
      <c r="F41" s="305"/>
    </row>
    <row r="42" spans="1:6">
      <c r="A42" s="66" t="s">
        <v>478</v>
      </c>
      <c r="B42" s="85" t="s">
        <v>393</v>
      </c>
      <c r="C42" s="12" t="s">
        <v>393</v>
      </c>
      <c r="D42" s="12">
        <v>1808</v>
      </c>
      <c r="E42" s="128">
        <v>1808</v>
      </c>
      <c r="F42" s="305"/>
    </row>
    <row r="43" spans="1:6">
      <c r="A43" s="66" t="s">
        <v>479</v>
      </c>
      <c r="B43" s="12" t="s">
        <v>393</v>
      </c>
      <c r="C43" s="12" t="s">
        <v>393</v>
      </c>
      <c r="D43" s="12">
        <v>1730</v>
      </c>
      <c r="E43" s="13">
        <v>1730</v>
      </c>
      <c r="F43" s="305"/>
    </row>
    <row r="44" spans="1:6">
      <c r="A44" s="66" t="s">
        <v>480</v>
      </c>
      <c r="B44" s="12" t="s">
        <v>393</v>
      </c>
      <c r="C44" s="12" t="s">
        <v>393</v>
      </c>
      <c r="D44" s="12">
        <v>10705</v>
      </c>
      <c r="E44" s="13">
        <v>10705</v>
      </c>
      <c r="F44" s="305"/>
    </row>
    <row r="45" spans="1:6">
      <c r="A45" s="66" t="s">
        <v>481</v>
      </c>
      <c r="B45" s="85" t="s">
        <v>393</v>
      </c>
      <c r="C45" s="12" t="s">
        <v>393</v>
      </c>
      <c r="D45" s="12">
        <v>4934</v>
      </c>
      <c r="E45" s="128">
        <v>4934</v>
      </c>
      <c r="F45" s="305"/>
    </row>
    <row r="46" spans="1:6">
      <c r="A46" s="66" t="s">
        <v>482</v>
      </c>
      <c r="B46" s="85">
        <v>4</v>
      </c>
      <c r="C46" s="12" t="s">
        <v>393</v>
      </c>
      <c r="D46" s="12">
        <v>144306</v>
      </c>
      <c r="E46" s="128">
        <v>144310</v>
      </c>
      <c r="F46" s="305"/>
    </row>
    <row r="47" spans="1:6">
      <c r="A47" s="66" t="s">
        <v>483</v>
      </c>
      <c r="B47" s="12" t="s">
        <v>393</v>
      </c>
      <c r="C47" s="12" t="s">
        <v>393</v>
      </c>
      <c r="D47" s="12">
        <v>49800</v>
      </c>
      <c r="E47" s="13">
        <v>49800</v>
      </c>
      <c r="F47" s="305"/>
    </row>
    <row r="48" spans="1:6">
      <c r="A48" s="76" t="s">
        <v>484</v>
      </c>
      <c r="B48" s="77">
        <v>9</v>
      </c>
      <c r="C48" s="77" t="s">
        <v>393</v>
      </c>
      <c r="D48" s="77">
        <v>335000</v>
      </c>
      <c r="E48" s="78">
        <v>335009</v>
      </c>
      <c r="F48" s="305"/>
    </row>
    <row r="49" spans="1:6">
      <c r="A49" s="68"/>
      <c r="B49" s="73"/>
      <c r="C49" s="73"/>
      <c r="D49" s="73"/>
      <c r="E49" s="74"/>
      <c r="F49" s="305"/>
    </row>
    <row r="50" spans="1:6">
      <c r="A50" s="76" t="s">
        <v>485</v>
      </c>
      <c r="B50" s="81">
        <v>37</v>
      </c>
      <c r="C50" s="81" t="s">
        <v>393</v>
      </c>
      <c r="D50" s="81">
        <v>17744</v>
      </c>
      <c r="E50" s="82">
        <v>17781</v>
      </c>
      <c r="F50" s="305"/>
    </row>
    <row r="51" spans="1:6">
      <c r="A51" s="66"/>
      <c r="B51" s="48"/>
      <c r="C51" s="48"/>
      <c r="D51" s="48"/>
      <c r="E51" s="49"/>
      <c r="F51" s="305"/>
    </row>
    <row r="52" spans="1:6">
      <c r="A52" s="66" t="s">
        <v>486</v>
      </c>
      <c r="B52" s="85">
        <v>220</v>
      </c>
      <c r="C52" s="12" t="s">
        <v>393</v>
      </c>
      <c r="D52" s="12">
        <v>482732</v>
      </c>
      <c r="E52" s="128">
        <v>482952</v>
      </c>
      <c r="F52" s="305"/>
    </row>
    <row r="53" spans="1:6">
      <c r="A53" s="66" t="s">
        <v>487</v>
      </c>
      <c r="B53" s="12" t="s">
        <v>393</v>
      </c>
      <c r="C53" s="12" t="s">
        <v>393</v>
      </c>
      <c r="D53" s="12">
        <v>1646384</v>
      </c>
      <c r="E53" s="13">
        <v>1646384</v>
      </c>
      <c r="F53" s="305"/>
    </row>
    <row r="54" spans="1:6">
      <c r="A54" s="66" t="s">
        <v>488</v>
      </c>
      <c r="B54" s="12">
        <v>198</v>
      </c>
      <c r="C54" s="12" t="s">
        <v>393</v>
      </c>
      <c r="D54" s="12">
        <v>466606</v>
      </c>
      <c r="E54" s="13">
        <v>466804</v>
      </c>
      <c r="F54" s="305"/>
    </row>
    <row r="55" spans="1:6" s="347" customFormat="1">
      <c r="A55" s="66" t="s">
        <v>489</v>
      </c>
      <c r="B55" s="12" t="s">
        <v>393</v>
      </c>
      <c r="C55" s="12" t="s">
        <v>393</v>
      </c>
      <c r="D55" s="12">
        <v>7540</v>
      </c>
      <c r="E55" s="13">
        <v>7540</v>
      </c>
      <c r="F55" s="581"/>
    </row>
    <row r="56" spans="1:6">
      <c r="A56" s="66" t="s">
        <v>490</v>
      </c>
      <c r="B56" s="12">
        <v>525</v>
      </c>
      <c r="C56" s="12" t="s">
        <v>393</v>
      </c>
      <c r="D56" s="12">
        <v>741792</v>
      </c>
      <c r="E56" s="13">
        <v>742317</v>
      </c>
      <c r="F56" s="305"/>
    </row>
    <row r="57" spans="1:6">
      <c r="A57" s="76" t="s">
        <v>565</v>
      </c>
      <c r="B57" s="77">
        <v>943</v>
      </c>
      <c r="C57" s="77" t="s">
        <v>393</v>
      </c>
      <c r="D57" s="77">
        <v>3345054</v>
      </c>
      <c r="E57" s="78">
        <v>3345997</v>
      </c>
      <c r="F57" s="305"/>
    </row>
    <row r="58" spans="1:6">
      <c r="A58" s="66"/>
      <c r="B58" s="48"/>
      <c r="C58" s="48"/>
      <c r="D58" s="48"/>
      <c r="E58" s="49"/>
      <c r="F58" s="305"/>
    </row>
    <row r="59" spans="1:6">
      <c r="A59" s="66" t="s">
        <v>492</v>
      </c>
      <c r="B59" s="12">
        <v>82581</v>
      </c>
      <c r="C59" s="12" t="s">
        <v>393</v>
      </c>
      <c r="D59" s="12">
        <v>24356</v>
      </c>
      <c r="E59" s="13">
        <v>106937</v>
      </c>
      <c r="F59" s="305"/>
    </row>
    <row r="60" spans="1:6">
      <c r="A60" s="66" t="s">
        <v>493</v>
      </c>
      <c r="B60" s="12">
        <v>227</v>
      </c>
      <c r="C60" s="12" t="s">
        <v>393</v>
      </c>
      <c r="D60" s="12">
        <v>1316</v>
      </c>
      <c r="E60" s="13">
        <v>1543</v>
      </c>
      <c r="F60" s="305"/>
    </row>
    <row r="61" spans="1:6">
      <c r="A61" s="66" t="s">
        <v>494</v>
      </c>
      <c r="B61" s="12">
        <v>1330</v>
      </c>
      <c r="C61" s="12" t="s">
        <v>393</v>
      </c>
      <c r="D61" s="12">
        <v>149673</v>
      </c>
      <c r="E61" s="13">
        <v>151003</v>
      </c>
      <c r="F61" s="305"/>
    </row>
    <row r="62" spans="1:6">
      <c r="A62" s="76" t="s">
        <v>495</v>
      </c>
      <c r="B62" s="77">
        <v>84138</v>
      </c>
      <c r="C62" s="77" t="s">
        <v>393</v>
      </c>
      <c r="D62" s="77">
        <v>175345</v>
      </c>
      <c r="E62" s="78">
        <v>259483</v>
      </c>
      <c r="F62" s="305"/>
    </row>
    <row r="63" spans="1:6">
      <c r="A63" s="66"/>
      <c r="B63" s="48"/>
      <c r="C63" s="48"/>
      <c r="D63" s="48"/>
      <c r="E63" s="49"/>
      <c r="F63" s="305"/>
    </row>
    <row r="64" spans="1:6">
      <c r="A64" s="76" t="s">
        <v>496</v>
      </c>
      <c r="B64" s="81">
        <v>127629</v>
      </c>
      <c r="C64" s="81" t="s">
        <v>393</v>
      </c>
      <c r="D64" s="81">
        <v>59912</v>
      </c>
      <c r="E64" s="82">
        <v>187541</v>
      </c>
      <c r="F64" s="305"/>
    </row>
    <row r="65" spans="1:19">
      <c r="A65" s="66"/>
      <c r="B65" s="48"/>
      <c r="C65" s="48"/>
      <c r="D65" s="48"/>
      <c r="E65" s="49"/>
      <c r="F65" s="305"/>
      <c r="S65" s="576"/>
    </row>
    <row r="66" spans="1:19" s="347" customFormat="1">
      <c r="A66" s="66" t="s">
        <v>497</v>
      </c>
      <c r="B66" s="85">
        <v>1896</v>
      </c>
      <c r="C66" s="12" t="s">
        <v>393</v>
      </c>
      <c r="D66" s="12">
        <v>573741</v>
      </c>
      <c r="E66" s="128">
        <v>575637</v>
      </c>
      <c r="F66" s="581"/>
      <c r="S66" s="647"/>
    </row>
    <row r="67" spans="1:19">
      <c r="A67" s="66" t="s">
        <v>498</v>
      </c>
      <c r="B67" s="85" t="s">
        <v>393</v>
      </c>
      <c r="C67" s="12" t="s">
        <v>393</v>
      </c>
      <c r="D67" s="12">
        <v>6576</v>
      </c>
      <c r="E67" s="128">
        <v>6576</v>
      </c>
      <c r="F67" s="305"/>
    </row>
    <row r="68" spans="1:19">
      <c r="A68" s="76" t="s">
        <v>499</v>
      </c>
      <c r="B68" s="326">
        <v>1896</v>
      </c>
      <c r="C68" s="77" t="s">
        <v>393</v>
      </c>
      <c r="D68" s="77">
        <v>580317</v>
      </c>
      <c r="E68" s="412">
        <v>582213</v>
      </c>
      <c r="F68" s="305"/>
    </row>
    <row r="69" spans="1:19">
      <c r="A69" s="66"/>
      <c r="B69" s="48"/>
      <c r="C69" s="48"/>
      <c r="D69" s="48"/>
      <c r="E69" s="49"/>
      <c r="F69" s="305"/>
    </row>
    <row r="70" spans="1:19">
      <c r="A70" s="66" t="s">
        <v>500</v>
      </c>
      <c r="B70" s="85">
        <v>1496</v>
      </c>
      <c r="C70" s="12" t="s">
        <v>393</v>
      </c>
      <c r="D70" s="12">
        <v>1412</v>
      </c>
      <c r="E70" s="128">
        <v>2908</v>
      </c>
      <c r="F70" s="305"/>
    </row>
    <row r="71" spans="1:19">
      <c r="A71" s="66" t="s">
        <v>501</v>
      </c>
      <c r="B71" s="85">
        <v>1945</v>
      </c>
      <c r="C71" s="12" t="s">
        <v>393</v>
      </c>
      <c r="D71" s="12">
        <v>70156</v>
      </c>
      <c r="E71" s="128">
        <v>72101</v>
      </c>
      <c r="F71" s="305"/>
    </row>
    <row r="72" spans="1:19">
      <c r="A72" s="66" t="s">
        <v>502</v>
      </c>
      <c r="B72" s="12">
        <v>13</v>
      </c>
      <c r="C72" s="12" t="s">
        <v>393</v>
      </c>
      <c r="D72" s="12">
        <v>54500</v>
      </c>
      <c r="E72" s="13">
        <v>54513</v>
      </c>
      <c r="F72" s="305"/>
    </row>
    <row r="73" spans="1:19">
      <c r="A73" s="66" t="s">
        <v>503</v>
      </c>
      <c r="B73" s="85" t="s">
        <v>393</v>
      </c>
      <c r="C73" s="12" t="s">
        <v>393</v>
      </c>
      <c r="D73" s="12">
        <v>8090</v>
      </c>
      <c r="E73" s="128">
        <v>8090</v>
      </c>
      <c r="F73" s="305"/>
    </row>
    <row r="74" spans="1:19">
      <c r="A74" s="66" t="s">
        <v>504</v>
      </c>
      <c r="B74" s="12">
        <v>783</v>
      </c>
      <c r="C74" s="12" t="s">
        <v>393</v>
      </c>
      <c r="D74" s="12">
        <v>31728</v>
      </c>
      <c r="E74" s="13">
        <v>32511</v>
      </c>
      <c r="F74" s="305"/>
    </row>
    <row r="75" spans="1:19">
      <c r="A75" s="66" t="s">
        <v>505</v>
      </c>
      <c r="B75" s="12" t="s">
        <v>393</v>
      </c>
      <c r="C75" s="12" t="s">
        <v>393</v>
      </c>
      <c r="D75" s="12">
        <v>867</v>
      </c>
      <c r="E75" s="13">
        <v>867</v>
      </c>
      <c r="F75" s="305"/>
    </row>
    <row r="76" spans="1:19" s="347" customFormat="1">
      <c r="A76" s="66" t="s">
        <v>506</v>
      </c>
      <c r="B76" s="85">
        <v>1110</v>
      </c>
      <c r="C76" s="12">
        <v>1398</v>
      </c>
      <c r="D76" s="12">
        <v>7428</v>
      </c>
      <c r="E76" s="128">
        <v>9936</v>
      </c>
      <c r="F76" s="581"/>
      <c r="G76" s="581"/>
    </row>
    <row r="77" spans="1:19">
      <c r="A77" s="66" t="s">
        <v>507</v>
      </c>
      <c r="B77" s="85">
        <v>9580</v>
      </c>
      <c r="C77" s="12" t="s">
        <v>393</v>
      </c>
      <c r="D77" s="12">
        <v>4635</v>
      </c>
      <c r="E77" s="128">
        <v>14215</v>
      </c>
      <c r="F77" s="305"/>
    </row>
    <row r="78" spans="1:19">
      <c r="A78" s="76" t="s">
        <v>508</v>
      </c>
      <c r="B78" s="77">
        <v>14927</v>
      </c>
      <c r="C78" s="77">
        <v>1398</v>
      </c>
      <c r="D78" s="77">
        <v>178816</v>
      </c>
      <c r="E78" s="78">
        <v>195141</v>
      </c>
      <c r="F78" s="305"/>
    </row>
    <row r="79" spans="1:19">
      <c r="A79" s="66"/>
      <c r="B79" s="48"/>
      <c r="C79" s="48"/>
      <c r="D79" s="48"/>
      <c r="E79" s="49"/>
      <c r="F79" s="305"/>
    </row>
    <row r="80" spans="1:19" s="347" customFormat="1">
      <c r="A80" s="66" t="s">
        <v>509</v>
      </c>
      <c r="B80" s="12">
        <v>316</v>
      </c>
      <c r="C80" s="12" t="s">
        <v>393</v>
      </c>
      <c r="D80" s="12">
        <v>3618</v>
      </c>
      <c r="E80" s="13">
        <v>3934</v>
      </c>
      <c r="F80" s="581"/>
    </row>
    <row r="81" spans="1:6">
      <c r="A81" s="66" t="s">
        <v>510</v>
      </c>
      <c r="B81" s="12">
        <v>156</v>
      </c>
      <c r="C81" s="12" t="s">
        <v>393</v>
      </c>
      <c r="D81" s="12">
        <v>16228</v>
      </c>
      <c r="E81" s="13">
        <v>16384</v>
      </c>
      <c r="F81" s="305"/>
    </row>
    <row r="82" spans="1:6">
      <c r="A82" s="76" t="s">
        <v>511</v>
      </c>
      <c r="B82" s="77">
        <v>472</v>
      </c>
      <c r="C82" s="77" t="s">
        <v>393</v>
      </c>
      <c r="D82" s="77">
        <v>19846</v>
      </c>
      <c r="E82" s="78">
        <v>20318</v>
      </c>
      <c r="F82" s="305"/>
    </row>
    <row r="83" spans="1:6">
      <c r="A83" s="66"/>
      <c r="B83" s="48"/>
      <c r="C83" s="48"/>
      <c r="D83" s="48"/>
      <c r="E83" s="49"/>
    </row>
    <row r="84" spans="1:6" ht="13.5" thickBot="1">
      <c r="A84" s="69" t="s">
        <v>512</v>
      </c>
      <c r="B84" s="55">
        <v>231693</v>
      </c>
      <c r="C84" s="55">
        <v>1399</v>
      </c>
      <c r="D84" s="55">
        <v>5988668</v>
      </c>
      <c r="E84" s="56">
        <v>6221760</v>
      </c>
    </row>
    <row r="85" spans="1:6">
      <c r="A85" s="37" t="s">
        <v>27</v>
      </c>
      <c r="B85" s="37"/>
      <c r="C85" s="210"/>
      <c r="D85" s="628"/>
      <c r="E85" s="37"/>
    </row>
    <row r="86" spans="1:6">
      <c r="A86" s="240" t="s">
        <v>28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>
  <sheetPr codeName="Hoja319">
    <pageSetUpPr fitToPage="1"/>
  </sheetPr>
  <dimension ref="A1:X5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6.7109375" style="149" customWidth="1"/>
    <col min="2" max="4" width="23.7109375" style="149" customWidth="1"/>
    <col min="5" max="6" width="15.7109375" style="149" customWidth="1"/>
    <col min="7" max="7" width="13.5703125" style="149" customWidth="1"/>
    <col min="8" max="8" width="11.42578125" style="149"/>
    <col min="9" max="9" width="17.28515625" style="149" customWidth="1"/>
    <col min="10" max="14" width="17.5703125" style="149" customWidth="1"/>
    <col min="15" max="16" width="12" style="149" customWidth="1"/>
    <col min="17" max="17" width="10.7109375" style="149" customWidth="1"/>
    <col min="18" max="23" width="15.85546875" style="149" customWidth="1"/>
    <col min="24" max="16384" width="11.42578125" style="149"/>
  </cols>
  <sheetData>
    <row r="1" spans="1:24" s="2" customFormat="1" ht="18">
      <c r="A1" s="1522" t="s">
        <v>369</v>
      </c>
      <c r="B1" s="1522"/>
      <c r="C1" s="1522"/>
      <c r="D1" s="1522"/>
      <c r="E1" s="328"/>
      <c r="F1" s="328"/>
    </row>
    <row r="3" spans="1:24" ht="15">
      <c r="A3" s="1523" t="s">
        <v>1263</v>
      </c>
      <c r="B3" s="1523"/>
      <c r="C3" s="1523"/>
      <c r="D3" s="1523"/>
      <c r="E3" s="239"/>
      <c r="F3" s="239"/>
      <c r="G3" s="3"/>
    </row>
    <row r="4" spans="1:24" ht="24.75" customHeight="1">
      <c r="A4" s="1585" t="s">
        <v>1264</v>
      </c>
      <c r="B4" s="1585"/>
      <c r="C4" s="1585"/>
      <c r="D4" s="1585"/>
      <c r="E4" s="259"/>
      <c r="F4" s="259"/>
      <c r="G4" s="3"/>
    </row>
    <row r="5" spans="1:24" ht="13.5" thickBot="1">
      <c r="A5" s="238"/>
      <c r="B5" s="238"/>
      <c r="C5" s="238"/>
      <c r="D5" s="238"/>
      <c r="E5" s="238"/>
      <c r="F5" s="238"/>
      <c r="X5" s="166"/>
    </row>
    <row r="6" spans="1:24" ht="31.5" customHeight="1">
      <c r="A6" s="738"/>
      <c r="B6" s="1531" t="s">
        <v>97</v>
      </c>
      <c r="C6" s="1532"/>
      <c r="D6" s="1532"/>
      <c r="E6" s="428"/>
      <c r="F6" s="428"/>
    </row>
    <row r="7" spans="1:24" ht="31.5" customHeight="1">
      <c r="A7" s="1021" t="s">
        <v>372</v>
      </c>
      <c r="B7" s="289" t="s">
        <v>36</v>
      </c>
      <c r="C7" s="735" t="s">
        <v>37</v>
      </c>
      <c r="D7" s="349" t="s">
        <v>389</v>
      </c>
    </row>
    <row r="8" spans="1:24" ht="31.5" customHeight="1" thickBot="1">
      <c r="A8" s="742"/>
      <c r="B8" s="290"/>
      <c r="C8" s="752" t="s">
        <v>38</v>
      </c>
      <c r="D8" s="258"/>
    </row>
    <row r="9" spans="1:24" ht="18" customHeight="1">
      <c r="A9" s="14">
        <v>2004</v>
      </c>
      <c r="B9" s="1316">
        <v>20304.999</v>
      </c>
      <c r="C9" s="1316">
        <v>22499.32748</v>
      </c>
      <c r="D9" s="1330">
        <v>42804.326480000003</v>
      </c>
    </row>
    <row r="10" spans="1:24">
      <c r="A10" s="14">
        <v>2005</v>
      </c>
      <c r="B10" s="1316">
        <v>15880.4058132132</v>
      </c>
      <c r="C10" s="1316">
        <v>20556.459317116802</v>
      </c>
      <c r="D10" s="1330">
        <v>36436.865080329997</v>
      </c>
    </row>
    <row r="11" spans="1:24">
      <c r="A11" s="14">
        <v>2006</v>
      </c>
      <c r="B11" s="1317">
        <v>18096.015605497101</v>
      </c>
      <c r="C11" s="1317">
        <v>20811.295179245597</v>
      </c>
      <c r="D11" s="1324">
        <v>38907.310784742695</v>
      </c>
    </row>
    <row r="12" spans="1:24">
      <c r="A12" s="14">
        <v>2007</v>
      </c>
      <c r="B12" s="1317">
        <v>15606.68865</v>
      </c>
      <c r="C12" s="1317">
        <v>19602.025078000002</v>
      </c>
      <c r="D12" s="1324">
        <v>35208.713728000002</v>
      </c>
    </row>
    <row r="13" spans="1:24">
      <c r="A13" s="14">
        <v>2008</v>
      </c>
      <c r="B13" s="1317">
        <v>18734.905186</v>
      </c>
      <c r="C13" s="1317">
        <v>18631.987313999998</v>
      </c>
      <c r="D13" s="1324">
        <v>37366.892500000002</v>
      </c>
    </row>
    <row r="14" spans="1:24">
      <c r="A14" s="14" t="s">
        <v>98</v>
      </c>
      <c r="B14" s="1317">
        <v>15387.013999999999</v>
      </c>
      <c r="C14" s="1317">
        <v>20102.28</v>
      </c>
      <c r="D14" s="1324">
        <v>35489.294000000002</v>
      </c>
    </row>
    <row r="15" spans="1:24">
      <c r="A15" s="14" t="s">
        <v>99</v>
      </c>
      <c r="B15" s="1317">
        <v>15875.53</v>
      </c>
      <c r="C15" s="1317">
        <v>19477.944</v>
      </c>
      <c r="D15" s="1324">
        <v>35353.474000000002</v>
      </c>
    </row>
    <row r="16" spans="1:24">
      <c r="A16" s="14" t="s">
        <v>100</v>
      </c>
      <c r="B16" s="1317">
        <v>14820.108</v>
      </c>
      <c r="C16" s="1317">
        <v>18889.014999999999</v>
      </c>
      <c r="D16" s="1324">
        <v>33709.123</v>
      </c>
    </row>
    <row r="17" spans="1:6">
      <c r="A17" s="14">
        <v>2012</v>
      </c>
      <c r="B17" s="1316">
        <v>14069.736000000001</v>
      </c>
      <c r="C17" s="1316">
        <v>17052.824000000001</v>
      </c>
      <c r="D17" s="1330">
        <v>31122.560000000001</v>
      </c>
    </row>
    <row r="18" spans="1:6">
      <c r="A18" s="14">
        <v>2013</v>
      </c>
      <c r="B18" s="1316">
        <v>23343.371999999999</v>
      </c>
      <c r="C18" s="1316">
        <v>22735.172999999999</v>
      </c>
      <c r="D18" s="1330">
        <v>46078.544999999998</v>
      </c>
    </row>
    <row r="19" spans="1:6" ht="13.5" thickBot="1">
      <c r="A19" s="297">
        <v>2014</v>
      </c>
      <c r="B19" s="1337">
        <v>19206.263999999999</v>
      </c>
      <c r="C19" s="1337">
        <v>20287.417000000001</v>
      </c>
      <c r="D19" s="1347">
        <v>39493.684000000001</v>
      </c>
    </row>
    <row r="20" spans="1:6" ht="22.5" customHeight="1">
      <c r="A20" s="37" t="s">
        <v>101</v>
      </c>
      <c r="B20" s="37"/>
      <c r="C20" s="37"/>
      <c r="D20" s="37"/>
    </row>
    <row r="21" spans="1:6">
      <c r="A21" s="240" t="s">
        <v>102</v>
      </c>
      <c r="B21" s="240"/>
      <c r="C21" s="240"/>
      <c r="D21" s="240"/>
      <c r="E21" s="240"/>
      <c r="F21" s="240"/>
    </row>
    <row r="22" spans="1:6">
      <c r="A22" s="1800" t="s">
        <v>103</v>
      </c>
      <c r="B22" s="1800"/>
      <c r="C22" s="1800"/>
      <c r="D22" s="1800"/>
      <c r="E22" s="1800"/>
      <c r="F22" s="595"/>
    </row>
    <row r="42" s="240" customFormat="1"/>
    <row r="43" s="240" customFormat="1"/>
    <row r="50" spans="1:4">
      <c r="A50" s="37"/>
      <c r="B50" s="210"/>
      <c r="C50" s="628"/>
      <c r="D50" s="37"/>
    </row>
    <row r="51" spans="1:4">
      <c r="A51" s="240"/>
      <c r="B51" s="240"/>
      <c r="C51" s="240"/>
      <c r="D51" s="240"/>
    </row>
  </sheetData>
  <mergeCells count="5">
    <mergeCell ref="B6:D6"/>
    <mergeCell ref="A22:E22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>
    <oddFooter>&amp;C&amp;A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>
  <sheetPr codeName="Hoja320">
    <pageSetUpPr fitToPage="1"/>
  </sheetPr>
  <dimension ref="A1:H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140625" style="240" customWidth="1"/>
    <col min="2" max="2" width="15" style="240" customWidth="1"/>
    <col min="3" max="3" width="16.7109375" style="240" bestFit="1" customWidth="1"/>
    <col min="4" max="4" width="17.85546875" style="240" customWidth="1"/>
    <col min="5" max="6" width="15" style="240" customWidth="1"/>
    <col min="7" max="7" width="18.140625" style="240" customWidth="1"/>
    <col min="8" max="8" width="16.7109375" style="240" bestFit="1" customWidth="1"/>
    <col min="9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</row>
    <row r="2" spans="1:8">
      <c r="A2" s="624"/>
    </row>
    <row r="3" spans="1:8" ht="27" customHeight="1">
      <c r="A3" s="1556" t="s">
        <v>1519</v>
      </c>
      <c r="B3" s="1556"/>
      <c r="C3" s="1556"/>
      <c r="D3" s="1556"/>
      <c r="E3" s="1556"/>
      <c r="F3" s="1556"/>
      <c r="G3" s="1556"/>
      <c r="H3" s="1556"/>
    </row>
    <row r="4" spans="1:8" ht="14.25" customHeight="1" thickBot="1">
      <c r="A4" s="218"/>
      <c r="B4" s="219"/>
      <c r="C4" s="219"/>
      <c r="D4" s="219"/>
      <c r="E4" s="219"/>
      <c r="F4" s="219"/>
      <c r="G4" s="219"/>
      <c r="H4" s="91"/>
    </row>
    <row r="5" spans="1:8" ht="36" customHeight="1">
      <c r="A5" s="997" t="s">
        <v>552</v>
      </c>
      <c r="B5" s="1784" t="s">
        <v>104</v>
      </c>
      <c r="C5" s="1805"/>
      <c r="D5" s="1806"/>
      <c r="E5" s="1807" t="s">
        <v>105</v>
      </c>
      <c r="F5" s="1786" t="s">
        <v>106</v>
      </c>
      <c r="G5" s="1764" t="s">
        <v>107</v>
      </c>
      <c r="H5" s="1801" t="s">
        <v>108</v>
      </c>
    </row>
    <row r="6" spans="1:8" ht="27.75" customHeight="1">
      <c r="A6" s="1022" t="s">
        <v>531</v>
      </c>
      <c r="B6" s="1023"/>
      <c r="C6" s="993" t="s">
        <v>109</v>
      </c>
      <c r="D6" s="1024"/>
      <c r="E6" s="1808"/>
      <c r="F6" s="1722"/>
      <c r="G6" s="1721"/>
      <c r="H6" s="1802"/>
    </row>
    <row r="7" spans="1:8" ht="28.5" customHeight="1" thickBot="1">
      <c r="A7" s="1025"/>
      <c r="B7" s="1002" t="s">
        <v>36</v>
      </c>
      <c r="C7" s="1002" t="s">
        <v>110</v>
      </c>
      <c r="D7" s="1025" t="s">
        <v>389</v>
      </c>
      <c r="E7" s="1809"/>
      <c r="F7" s="1804"/>
      <c r="G7" s="1765"/>
      <c r="H7" s="1803"/>
    </row>
    <row r="8" spans="1:8" ht="27.75" customHeight="1">
      <c r="A8" s="37" t="s">
        <v>453</v>
      </c>
      <c r="B8" s="45">
        <v>9325</v>
      </c>
      <c r="C8" s="45">
        <v>35909</v>
      </c>
      <c r="D8" s="45">
        <v>45234</v>
      </c>
      <c r="E8" s="45">
        <v>23448</v>
      </c>
      <c r="F8" s="45" t="s">
        <v>393</v>
      </c>
      <c r="G8" s="45" t="s">
        <v>393</v>
      </c>
      <c r="H8" s="208">
        <v>21786</v>
      </c>
    </row>
    <row r="9" spans="1:8">
      <c r="A9" s="37" t="s">
        <v>454</v>
      </c>
      <c r="B9" s="48">
        <v>186089</v>
      </c>
      <c r="C9" s="48">
        <v>157286</v>
      </c>
      <c r="D9" s="48">
        <v>343375</v>
      </c>
      <c r="E9" s="48">
        <v>151092</v>
      </c>
      <c r="F9" s="48">
        <v>271</v>
      </c>
      <c r="G9" s="48" t="s">
        <v>393</v>
      </c>
      <c r="H9" s="208">
        <v>192012</v>
      </c>
    </row>
    <row r="10" spans="1:8">
      <c r="A10" s="37" t="s">
        <v>455</v>
      </c>
      <c r="B10" s="48">
        <v>330742</v>
      </c>
      <c r="C10" s="48">
        <v>112748</v>
      </c>
      <c r="D10" s="48">
        <v>443490</v>
      </c>
      <c r="E10" s="48">
        <v>155505</v>
      </c>
      <c r="F10" s="48">
        <v>71</v>
      </c>
      <c r="G10" s="48" t="s">
        <v>393</v>
      </c>
      <c r="H10" s="208">
        <v>287914</v>
      </c>
    </row>
    <row r="11" spans="1:8" s="1015" customFormat="1">
      <c r="A11" s="1478" t="s">
        <v>456</v>
      </c>
      <c r="B11" s="1249">
        <v>555910</v>
      </c>
      <c r="C11" s="1249">
        <v>342747</v>
      </c>
      <c r="D11" s="1249">
        <v>898657</v>
      </c>
      <c r="E11" s="1249">
        <v>335102</v>
      </c>
      <c r="F11" s="1249">
        <v>579</v>
      </c>
      <c r="G11" s="1249" t="s">
        <v>393</v>
      </c>
      <c r="H11" s="1479">
        <v>562976</v>
      </c>
    </row>
    <row r="12" spans="1:8">
      <c r="A12" s="37"/>
      <c r="B12" s="48"/>
      <c r="C12" s="85"/>
      <c r="D12" s="48"/>
      <c r="E12" s="48"/>
      <c r="F12" s="85"/>
      <c r="G12" s="85"/>
      <c r="H12" s="208"/>
    </row>
    <row r="13" spans="1:8" s="1015" customFormat="1">
      <c r="A13" s="1478" t="s">
        <v>457</v>
      </c>
      <c r="B13" s="1249">
        <v>152</v>
      </c>
      <c r="C13" s="1249">
        <v>848</v>
      </c>
      <c r="D13" s="1249">
        <v>1000</v>
      </c>
      <c r="E13" s="1249">
        <v>495</v>
      </c>
      <c r="F13" s="1249" t="s">
        <v>393</v>
      </c>
      <c r="G13" s="1249" t="s">
        <v>393</v>
      </c>
      <c r="H13" s="1479">
        <v>505</v>
      </c>
    </row>
    <row r="14" spans="1:8">
      <c r="A14" s="37"/>
      <c r="B14" s="48"/>
      <c r="C14" s="85"/>
      <c r="D14" s="48"/>
      <c r="E14" s="48"/>
      <c r="F14" s="85"/>
      <c r="G14" s="85"/>
      <c r="H14" s="208"/>
    </row>
    <row r="15" spans="1:8" s="1015" customFormat="1">
      <c r="A15" s="1478" t="s">
        <v>458</v>
      </c>
      <c r="B15" s="1249">
        <v>332</v>
      </c>
      <c r="C15" s="1249">
        <v>27</v>
      </c>
      <c r="D15" s="1249">
        <v>359</v>
      </c>
      <c r="E15" s="1249" t="s">
        <v>393</v>
      </c>
      <c r="F15" s="1249" t="s">
        <v>393</v>
      </c>
      <c r="G15" s="1249">
        <v>359</v>
      </c>
      <c r="H15" s="1479" t="s">
        <v>393</v>
      </c>
    </row>
    <row r="16" spans="1:8">
      <c r="A16" s="37"/>
      <c r="B16" s="48"/>
      <c r="C16" s="85"/>
      <c r="D16" s="48"/>
      <c r="E16" s="48"/>
      <c r="F16" s="85"/>
      <c r="G16" s="85"/>
      <c r="H16" s="208"/>
    </row>
    <row r="17" spans="1:8">
      <c r="A17" s="37" t="s">
        <v>537</v>
      </c>
      <c r="B17" s="48">
        <v>59771</v>
      </c>
      <c r="C17" s="48">
        <v>745083</v>
      </c>
      <c r="D17" s="48">
        <v>804854</v>
      </c>
      <c r="E17" s="48">
        <v>804310</v>
      </c>
      <c r="F17" s="48" t="s">
        <v>393</v>
      </c>
      <c r="G17" s="48" t="s">
        <v>393</v>
      </c>
      <c r="H17" s="208">
        <v>544</v>
      </c>
    </row>
    <row r="18" spans="1:8">
      <c r="A18" s="37" t="s">
        <v>460</v>
      </c>
      <c r="B18" s="48">
        <v>24336</v>
      </c>
      <c r="C18" s="48" t="s">
        <v>393</v>
      </c>
      <c r="D18" s="48">
        <v>24336</v>
      </c>
      <c r="E18" s="48">
        <v>24336</v>
      </c>
      <c r="F18" s="85" t="s">
        <v>393</v>
      </c>
      <c r="G18" s="85" t="s">
        <v>393</v>
      </c>
      <c r="H18" s="208" t="s">
        <v>393</v>
      </c>
    </row>
    <row r="19" spans="1:8">
      <c r="A19" s="37" t="s">
        <v>461</v>
      </c>
      <c r="B19" s="48">
        <v>13856</v>
      </c>
      <c r="C19" s="85">
        <v>1540</v>
      </c>
      <c r="D19" s="48">
        <v>15396</v>
      </c>
      <c r="E19" s="85">
        <v>15396</v>
      </c>
      <c r="F19" s="85" t="s">
        <v>393</v>
      </c>
      <c r="G19" s="85" t="s">
        <v>393</v>
      </c>
      <c r="H19" s="604" t="s">
        <v>393</v>
      </c>
    </row>
    <row r="20" spans="1:8" s="1015" customFormat="1">
      <c r="A20" s="1478" t="s">
        <v>462</v>
      </c>
      <c r="B20" s="1249">
        <v>97963</v>
      </c>
      <c r="C20" s="1249">
        <v>746623</v>
      </c>
      <c r="D20" s="1249">
        <v>844586</v>
      </c>
      <c r="E20" s="1249">
        <v>844042</v>
      </c>
      <c r="F20" s="1249" t="s">
        <v>393</v>
      </c>
      <c r="G20" s="1249" t="s">
        <v>393</v>
      </c>
      <c r="H20" s="1479">
        <v>544</v>
      </c>
    </row>
    <row r="21" spans="1:8">
      <c r="A21" s="37"/>
      <c r="B21" s="48"/>
      <c r="C21" s="85"/>
      <c r="D21" s="48"/>
      <c r="E21" s="48"/>
      <c r="F21" s="85"/>
      <c r="G21" s="85"/>
      <c r="H21" s="208"/>
    </row>
    <row r="22" spans="1:8" s="1015" customFormat="1">
      <c r="A22" s="1478" t="s">
        <v>463</v>
      </c>
      <c r="B22" s="1249">
        <v>64205</v>
      </c>
      <c r="C22" s="1249">
        <v>655593</v>
      </c>
      <c r="D22" s="1249">
        <v>719798</v>
      </c>
      <c r="E22" s="1249">
        <v>667842</v>
      </c>
      <c r="F22" s="1249">
        <v>5161</v>
      </c>
      <c r="G22" s="1249">
        <v>46795</v>
      </c>
      <c r="H22" s="1479" t="s">
        <v>393</v>
      </c>
    </row>
    <row r="23" spans="1:8">
      <c r="A23" s="37"/>
      <c r="B23" s="48"/>
      <c r="C23" s="85"/>
      <c r="D23" s="48"/>
      <c r="E23" s="48"/>
      <c r="F23" s="85"/>
      <c r="G23" s="85"/>
      <c r="H23" s="208"/>
    </row>
    <row r="24" spans="1:8" s="1015" customFormat="1">
      <c r="A24" s="1478" t="s">
        <v>464</v>
      </c>
      <c r="B24" s="1249">
        <v>155846</v>
      </c>
      <c r="C24" s="1249">
        <v>2031166</v>
      </c>
      <c r="D24" s="1249">
        <v>2187012</v>
      </c>
      <c r="E24" s="1249">
        <v>2026472</v>
      </c>
      <c r="F24" s="1249">
        <v>895</v>
      </c>
      <c r="G24" s="1249" t="s">
        <v>393</v>
      </c>
      <c r="H24" s="1479">
        <v>159645</v>
      </c>
    </row>
    <row r="25" spans="1:8">
      <c r="A25" s="37"/>
      <c r="B25" s="48"/>
      <c r="C25" s="85"/>
      <c r="D25" s="48"/>
      <c r="E25" s="48"/>
      <c r="F25" s="85"/>
      <c r="G25" s="85"/>
      <c r="H25" s="208"/>
    </row>
    <row r="26" spans="1:8">
      <c r="A26" s="37" t="s">
        <v>465</v>
      </c>
      <c r="B26" s="48">
        <v>37867</v>
      </c>
      <c r="C26" s="48">
        <v>100039</v>
      </c>
      <c r="D26" s="48">
        <v>137906</v>
      </c>
      <c r="E26" s="48">
        <v>107401</v>
      </c>
      <c r="F26" s="48">
        <v>25923</v>
      </c>
      <c r="G26" s="48">
        <v>3564</v>
      </c>
      <c r="H26" s="208">
        <v>1018</v>
      </c>
    </row>
    <row r="27" spans="1:8">
      <c r="A27" s="37" t="s">
        <v>466</v>
      </c>
      <c r="B27" s="48">
        <v>6215</v>
      </c>
      <c r="C27" s="48">
        <v>31538</v>
      </c>
      <c r="D27" s="48">
        <v>37753</v>
      </c>
      <c r="E27" s="48" t="s">
        <v>393</v>
      </c>
      <c r="F27" s="48">
        <v>18688</v>
      </c>
      <c r="G27" s="48">
        <v>2741</v>
      </c>
      <c r="H27" s="208">
        <v>16324</v>
      </c>
    </row>
    <row r="28" spans="1:8">
      <c r="A28" s="37" t="s">
        <v>467</v>
      </c>
      <c r="B28" s="48">
        <v>112297</v>
      </c>
      <c r="C28" s="48">
        <v>834461</v>
      </c>
      <c r="D28" s="48">
        <v>946758</v>
      </c>
      <c r="E28" s="48">
        <v>848628</v>
      </c>
      <c r="F28" s="48">
        <v>27074</v>
      </c>
      <c r="G28" s="48">
        <v>35861</v>
      </c>
      <c r="H28" s="208">
        <v>35195</v>
      </c>
    </row>
    <row r="29" spans="1:8" s="1015" customFormat="1">
      <c r="A29" s="1478" t="s">
        <v>468</v>
      </c>
      <c r="B29" s="1249">
        <v>156379</v>
      </c>
      <c r="C29" s="1249">
        <v>966038</v>
      </c>
      <c r="D29" s="1249">
        <v>1122417</v>
      </c>
      <c r="E29" s="1249">
        <v>956029</v>
      </c>
      <c r="F29" s="1249">
        <v>71685</v>
      </c>
      <c r="G29" s="1249">
        <v>42166</v>
      </c>
      <c r="H29" s="1479">
        <v>52537</v>
      </c>
    </row>
    <row r="30" spans="1:8">
      <c r="A30" s="37"/>
      <c r="B30" s="48"/>
      <c r="C30" s="85"/>
      <c r="D30" s="48"/>
      <c r="E30" s="48"/>
      <c r="F30" s="85"/>
      <c r="G30" s="85"/>
      <c r="H30" s="208"/>
    </row>
    <row r="31" spans="1:8">
      <c r="A31" s="37" t="s">
        <v>469</v>
      </c>
      <c r="B31" s="48">
        <v>1577783</v>
      </c>
      <c r="C31" s="48">
        <v>468476</v>
      </c>
      <c r="D31" s="48">
        <v>2046259</v>
      </c>
      <c r="E31" s="48">
        <v>1848412</v>
      </c>
      <c r="F31" s="48" t="s">
        <v>393</v>
      </c>
      <c r="G31" s="48">
        <v>99558</v>
      </c>
      <c r="H31" s="208">
        <v>98289</v>
      </c>
    </row>
    <row r="32" spans="1:8">
      <c r="A32" s="37" t="s">
        <v>470</v>
      </c>
      <c r="B32" s="48">
        <v>18610</v>
      </c>
      <c r="C32" s="48">
        <v>53583</v>
      </c>
      <c r="D32" s="48">
        <v>72193</v>
      </c>
      <c r="E32" s="48">
        <v>63681</v>
      </c>
      <c r="F32" s="48" t="s">
        <v>393</v>
      </c>
      <c r="G32" s="48">
        <v>4896</v>
      </c>
      <c r="H32" s="208">
        <v>3616</v>
      </c>
    </row>
    <row r="33" spans="1:8">
      <c r="A33" s="37" t="s">
        <v>471</v>
      </c>
      <c r="B33" s="48">
        <v>47121</v>
      </c>
      <c r="C33" s="48">
        <v>59253</v>
      </c>
      <c r="D33" s="48">
        <v>106374</v>
      </c>
      <c r="E33" s="48">
        <v>98678</v>
      </c>
      <c r="F33" s="48" t="s">
        <v>393</v>
      </c>
      <c r="G33" s="48">
        <v>4085</v>
      </c>
      <c r="H33" s="208">
        <v>3611</v>
      </c>
    </row>
    <row r="34" spans="1:8">
      <c r="A34" s="37" t="s">
        <v>472</v>
      </c>
      <c r="B34" s="48">
        <v>667905</v>
      </c>
      <c r="C34" s="48">
        <v>388278</v>
      </c>
      <c r="D34" s="48">
        <v>1056183</v>
      </c>
      <c r="E34" s="48">
        <v>890921</v>
      </c>
      <c r="F34" s="48" t="s">
        <v>393</v>
      </c>
      <c r="G34" s="48">
        <v>51584</v>
      </c>
      <c r="H34" s="208">
        <v>113678</v>
      </c>
    </row>
    <row r="35" spans="1:8" s="1015" customFormat="1">
      <c r="A35" s="1478" t="s">
        <v>473</v>
      </c>
      <c r="B35" s="1249">
        <v>2311419</v>
      </c>
      <c r="C35" s="1249">
        <v>969590</v>
      </c>
      <c r="D35" s="1249">
        <v>3281009</v>
      </c>
      <c r="E35" s="1249">
        <v>2901692</v>
      </c>
      <c r="F35" s="1249" t="s">
        <v>393</v>
      </c>
      <c r="G35" s="1249">
        <v>160123</v>
      </c>
      <c r="H35" s="1479">
        <v>219194</v>
      </c>
    </row>
    <row r="36" spans="1:8">
      <c r="A36" s="37"/>
      <c r="B36" s="48"/>
      <c r="C36" s="85"/>
      <c r="D36" s="48"/>
      <c r="E36" s="48"/>
      <c r="F36" s="85"/>
      <c r="G36" s="85"/>
      <c r="H36" s="208"/>
    </row>
    <row r="37" spans="1:8" s="1015" customFormat="1">
      <c r="A37" s="1478" t="s">
        <v>474</v>
      </c>
      <c r="B37" s="1249">
        <v>13602</v>
      </c>
      <c r="C37" s="1249">
        <v>35345</v>
      </c>
      <c r="D37" s="1249">
        <v>48947</v>
      </c>
      <c r="E37" s="1249">
        <v>27918</v>
      </c>
      <c r="F37" s="1249">
        <v>20758</v>
      </c>
      <c r="G37" s="1249">
        <v>239</v>
      </c>
      <c r="H37" s="1479">
        <v>32</v>
      </c>
    </row>
    <row r="38" spans="1:8">
      <c r="A38" s="37"/>
      <c r="B38" s="48"/>
      <c r="C38" s="85"/>
      <c r="D38" s="48"/>
      <c r="E38" s="48"/>
      <c r="F38" s="85"/>
      <c r="G38" s="85"/>
      <c r="H38" s="208"/>
    </row>
    <row r="39" spans="1:8">
      <c r="A39" s="37" t="s">
        <v>538</v>
      </c>
      <c r="B39" s="48">
        <v>556</v>
      </c>
      <c r="C39" s="48">
        <v>23296</v>
      </c>
      <c r="D39" s="48">
        <v>23852</v>
      </c>
      <c r="E39" s="48" t="s">
        <v>393</v>
      </c>
      <c r="F39" s="48">
        <v>2851</v>
      </c>
      <c r="G39" s="48" t="s">
        <v>393</v>
      </c>
      <c r="H39" s="208">
        <v>21001</v>
      </c>
    </row>
    <row r="40" spans="1:8">
      <c r="A40" s="37" t="s">
        <v>476</v>
      </c>
      <c r="B40" s="48">
        <v>1952</v>
      </c>
      <c r="C40" s="48">
        <v>650809</v>
      </c>
      <c r="D40" s="48">
        <v>652761</v>
      </c>
      <c r="E40" s="85">
        <v>607328</v>
      </c>
      <c r="F40" s="48">
        <v>1617</v>
      </c>
      <c r="G40" s="48" t="s">
        <v>393</v>
      </c>
      <c r="H40" s="208">
        <v>43816</v>
      </c>
    </row>
    <row r="41" spans="1:8">
      <c r="A41" s="37" t="s">
        <v>477</v>
      </c>
      <c r="B41" s="85">
        <v>35319</v>
      </c>
      <c r="C41" s="48">
        <v>146138</v>
      </c>
      <c r="D41" s="48">
        <v>181457</v>
      </c>
      <c r="E41" s="85">
        <v>100840</v>
      </c>
      <c r="F41" s="48">
        <v>37480</v>
      </c>
      <c r="G41" s="48" t="s">
        <v>393</v>
      </c>
      <c r="H41" s="208">
        <v>43137</v>
      </c>
    </row>
    <row r="42" spans="1:8">
      <c r="A42" s="37" t="s">
        <v>478</v>
      </c>
      <c r="B42" s="48" t="s">
        <v>393</v>
      </c>
      <c r="C42" s="48">
        <v>12656</v>
      </c>
      <c r="D42" s="48">
        <v>12656</v>
      </c>
      <c r="E42" s="48">
        <v>2765</v>
      </c>
      <c r="F42" s="48" t="s">
        <v>393</v>
      </c>
      <c r="G42" s="48" t="s">
        <v>393</v>
      </c>
      <c r="H42" s="208">
        <v>9891</v>
      </c>
    </row>
    <row r="43" spans="1:8">
      <c r="A43" s="37" t="s">
        <v>479</v>
      </c>
      <c r="B43" s="85">
        <v>593</v>
      </c>
      <c r="C43" s="48">
        <v>8784</v>
      </c>
      <c r="D43" s="48">
        <v>9377</v>
      </c>
      <c r="E43" s="85">
        <v>8131</v>
      </c>
      <c r="F43" s="85">
        <v>189</v>
      </c>
      <c r="G43" s="85" t="s">
        <v>393</v>
      </c>
      <c r="H43" s="604">
        <v>1057</v>
      </c>
    </row>
    <row r="44" spans="1:8">
      <c r="A44" s="37" t="s">
        <v>480</v>
      </c>
      <c r="B44" s="85">
        <v>73199</v>
      </c>
      <c r="C44" s="48">
        <v>13694</v>
      </c>
      <c r="D44" s="48">
        <v>86893</v>
      </c>
      <c r="E44" s="85">
        <v>74042</v>
      </c>
      <c r="F44" s="48">
        <v>12630</v>
      </c>
      <c r="G44" s="48" t="s">
        <v>393</v>
      </c>
      <c r="H44" s="208">
        <v>221</v>
      </c>
    </row>
    <row r="45" spans="1:8">
      <c r="A45" s="37" t="s">
        <v>481</v>
      </c>
      <c r="B45" s="48">
        <v>79</v>
      </c>
      <c r="C45" s="48">
        <v>20893</v>
      </c>
      <c r="D45" s="48">
        <v>20972</v>
      </c>
      <c r="E45" s="48">
        <v>20324</v>
      </c>
      <c r="F45" s="48">
        <v>88</v>
      </c>
      <c r="G45" s="48" t="s">
        <v>393</v>
      </c>
      <c r="H45" s="208">
        <v>560</v>
      </c>
    </row>
    <row r="46" spans="1:8">
      <c r="A46" s="37" t="s">
        <v>482</v>
      </c>
      <c r="B46" s="85">
        <v>657067</v>
      </c>
      <c r="C46" s="48">
        <v>410791</v>
      </c>
      <c r="D46" s="48">
        <v>1067858</v>
      </c>
      <c r="E46" s="85">
        <v>941347</v>
      </c>
      <c r="F46" s="48">
        <v>97244</v>
      </c>
      <c r="G46" s="48">
        <v>11692</v>
      </c>
      <c r="H46" s="208">
        <v>17575</v>
      </c>
    </row>
    <row r="47" spans="1:8">
      <c r="A47" s="37" t="s">
        <v>483</v>
      </c>
      <c r="B47" s="48">
        <v>16822</v>
      </c>
      <c r="C47" s="48">
        <v>219161</v>
      </c>
      <c r="D47" s="48">
        <v>235983</v>
      </c>
      <c r="E47" s="48">
        <v>161504</v>
      </c>
      <c r="F47" s="48">
        <v>37533</v>
      </c>
      <c r="G47" s="48">
        <v>36946</v>
      </c>
      <c r="H47" s="208" t="s">
        <v>393</v>
      </c>
    </row>
    <row r="48" spans="1:8" s="1015" customFormat="1">
      <c r="A48" s="1478" t="s">
        <v>484</v>
      </c>
      <c r="B48" s="1249">
        <v>785587</v>
      </c>
      <c r="C48" s="1249">
        <v>1506222</v>
      </c>
      <c r="D48" s="1249">
        <v>2291809</v>
      </c>
      <c r="E48" s="1249">
        <v>1916281</v>
      </c>
      <c r="F48" s="1249">
        <v>189632</v>
      </c>
      <c r="G48" s="1249">
        <v>48638</v>
      </c>
      <c r="H48" s="1479">
        <v>137258</v>
      </c>
    </row>
    <row r="49" spans="1:8">
      <c r="A49" s="37"/>
      <c r="B49" s="48"/>
      <c r="C49" s="85"/>
      <c r="D49" s="48"/>
      <c r="E49" s="48"/>
      <c r="F49" s="85"/>
      <c r="G49" s="85"/>
      <c r="H49" s="208"/>
    </row>
    <row r="50" spans="1:8" s="1015" customFormat="1">
      <c r="A50" s="1478" t="s">
        <v>485</v>
      </c>
      <c r="B50" s="1249">
        <v>54103</v>
      </c>
      <c r="C50" s="1249">
        <v>79402</v>
      </c>
      <c r="D50" s="1249">
        <v>133505</v>
      </c>
      <c r="E50" s="1249">
        <v>38069</v>
      </c>
      <c r="F50" s="1249" t="s">
        <v>393</v>
      </c>
      <c r="G50" s="1249">
        <v>9298</v>
      </c>
      <c r="H50" s="1479">
        <v>86138</v>
      </c>
    </row>
    <row r="51" spans="1:8">
      <c r="A51" s="37"/>
      <c r="B51" s="48"/>
      <c r="C51" s="85"/>
      <c r="D51" s="48"/>
      <c r="E51" s="48"/>
      <c r="F51" s="85"/>
      <c r="G51" s="85"/>
      <c r="H51" s="208"/>
    </row>
    <row r="52" spans="1:8">
      <c r="A52" s="37" t="s">
        <v>486</v>
      </c>
      <c r="B52" s="48">
        <v>749353</v>
      </c>
      <c r="C52" s="48">
        <v>2486062</v>
      </c>
      <c r="D52" s="48">
        <v>3235415</v>
      </c>
      <c r="E52" s="48">
        <v>630839</v>
      </c>
      <c r="F52" s="48">
        <v>552338</v>
      </c>
      <c r="G52" s="48">
        <v>651841</v>
      </c>
      <c r="H52" s="208">
        <v>1400397</v>
      </c>
    </row>
    <row r="53" spans="1:8">
      <c r="A53" s="37" t="s">
        <v>487</v>
      </c>
      <c r="B53" s="48">
        <v>6252917</v>
      </c>
      <c r="C53" s="48">
        <v>2965839</v>
      </c>
      <c r="D53" s="48">
        <v>9218756</v>
      </c>
      <c r="E53" s="48">
        <v>1302024</v>
      </c>
      <c r="F53" s="48">
        <v>865213</v>
      </c>
      <c r="G53" s="48">
        <v>2502041</v>
      </c>
      <c r="H53" s="208">
        <v>4549478</v>
      </c>
    </row>
    <row r="54" spans="1:8">
      <c r="A54" s="37" t="s">
        <v>488</v>
      </c>
      <c r="B54" s="48">
        <v>1021632</v>
      </c>
      <c r="C54" s="48">
        <v>2027391</v>
      </c>
      <c r="D54" s="48">
        <v>3049023</v>
      </c>
      <c r="E54" s="48">
        <v>308631</v>
      </c>
      <c r="F54" s="48">
        <v>574092</v>
      </c>
      <c r="G54" s="48">
        <v>2166300</v>
      </c>
      <c r="H54" s="208" t="s">
        <v>393</v>
      </c>
    </row>
    <row r="55" spans="1:8">
      <c r="A55" s="37" t="s">
        <v>489</v>
      </c>
      <c r="B55" s="48">
        <v>8498</v>
      </c>
      <c r="C55" s="48">
        <v>10380</v>
      </c>
      <c r="D55" s="48">
        <v>18878</v>
      </c>
      <c r="E55" s="48">
        <v>1462</v>
      </c>
      <c r="F55" s="48">
        <v>1420</v>
      </c>
      <c r="G55" s="48">
        <v>15996</v>
      </c>
      <c r="H55" s="208" t="s">
        <v>393</v>
      </c>
    </row>
    <row r="56" spans="1:8">
      <c r="A56" s="37" t="s">
        <v>490</v>
      </c>
      <c r="B56" s="48">
        <v>3052050</v>
      </c>
      <c r="C56" s="48">
        <v>1713446</v>
      </c>
      <c r="D56" s="48">
        <v>4765496</v>
      </c>
      <c r="E56" s="48">
        <v>381010</v>
      </c>
      <c r="F56" s="48">
        <v>676576</v>
      </c>
      <c r="G56" s="48">
        <v>1703761</v>
      </c>
      <c r="H56" s="208">
        <v>2004149</v>
      </c>
    </row>
    <row r="57" spans="1:8" s="1015" customFormat="1">
      <c r="A57" s="1478" t="s">
        <v>565</v>
      </c>
      <c r="B57" s="1249">
        <v>11084450</v>
      </c>
      <c r="C57" s="1249">
        <v>9203118</v>
      </c>
      <c r="D57" s="1249">
        <v>20287568</v>
      </c>
      <c r="E57" s="1249">
        <v>2623966</v>
      </c>
      <c r="F57" s="1249">
        <v>2669639</v>
      </c>
      <c r="G57" s="1249">
        <v>7039939</v>
      </c>
      <c r="H57" s="1479">
        <v>7954024</v>
      </c>
    </row>
    <row r="58" spans="1:8">
      <c r="A58" s="37"/>
      <c r="B58" s="48"/>
      <c r="C58" s="85"/>
      <c r="D58" s="48"/>
      <c r="E58" s="48"/>
      <c r="F58" s="85"/>
      <c r="G58" s="85"/>
      <c r="H58" s="208"/>
    </row>
    <row r="59" spans="1:8">
      <c r="A59" s="37" t="s">
        <v>492</v>
      </c>
      <c r="B59" s="48">
        <v>30627</v>
      </c>
      <c r="C59" s="48">
        <v>145442</v>
      </c>
      <c r="D59" s="48">
        <v>176069</v>
      </c>
      <c r="E59" s="48">
        <v>145149</v>
      </c>
      <c r="F59" s="48">
        <v>2600</v>
      </c>
      <c r="G59" s="48">
        <v>2419</v>
      </c>
      <c r="H59" s="208">
        <v>25901</v>
      </c>
    </row>
    <row r="60" spans="1:8">
      <c r="A60" s="37" t="s">
        <v>493</v>
      </c>
      <c r="B60" s="48">
        <v>664</v>
      </c>
      <c r="C60" s="48">
        <v>3652</v>
      </c>
      <c r="D60" s="48">
        <v>4316</v>
      </c>
      <c r="E60" s="48" t="s">
        <v>393</v>
      </c>
      <c r="F60" s="48">
        <v>4144</v>
      </c>
      <c r="G60" s="48" t="s">
        <v>393</v>
      </c>
      <c r="H60" s="208">
        <v>172</v>
      </c>
    </row>
    <row r="61" spans="1:8">
      <c r="A61" s="37" t="s">
        <v>494</v>
      </c>
      <c r="B61" s="48">
        <v>209330</v>
      </c>
      <c r="C61" s="48">
        <v>1245942</v>
      </c>
      <c r="D61" s="48">
        <v>1455272</v>
      </c>
      <c r="E61" s="48">
        <v>702625</v>
      </c>
      <c r="F61" s="48" t="s">
        <v>393</v>
      </c>
      <c r="G61" s="48">
        <v>201673</v>
      </c>
      <c r="H61" s="208">
        <v>550974</v>
      </c>
    </row>
    <row r="62" spans="1:8" s="1015" customFormat="1">
      <c r="A62" s="1478" t="s">
        <v>495</v>
      </c>
      <c r="B62" s="1249">
        <v>240621</v>
      </c>
      <c r="C62" s="1249">
        <v>1395036</v>
      </c>
      <c r="D62" s="1249">
        <v>1635657</v>
      </c>
      <c r="E62" s="1249">
        <v>847774</v>
      </c>
      <c r="F62" s="1249">
        <v>6744</v>
      </c>
      <c r="G62" s="1249">
        <v>204092</v>
      </c>
      <c r="H62" s="1479">
        <v>577047</v>
      </c>
    </row>
    <row r="63" spans="1:8">
      <c r="A63" s="37"/>
      <c r="B63" s="48"/>
      <c r="C63" s="85"/>
      <c r="D63" s="48"/>
      <c r="E63" s="48"/>
      <c r="F63" s="85"/>
      <c r="G63" s="85"/>
      <c r="H63" s="208"/>
    </row>
    <row r="64" spans="1:8" s="1015" customFormat="1">
      <c r="A64" s="1478" t="s">
        <v>496</v>
      </c>
      <c r="B64" s="1249">
        <v>25030</v>
      </c>
      <c r="C64" s="1249">
        <v>556177</v>
      </c>
      <c r="D64" s="1249">
        <v>581207</v>
      </c>
      <c r="E64" s="1249">
        <v>323152</v>
      </c>
      <c r="F64" s="1249">
        <v>20296</v>
      </c>
      <c r="G64" s="1249">
        <v>40649</v>
      </c>
      <c r="H64" s="1479">
        <v>197110</v>
      </c>
    </row>
    <row r="65" spans="1:8">
      <c r="A65" s="37"/>
      <c r="B65" s="48"/>
      <c r="C65" s="85"/>
      <c r="D65" s="48"/>
      <c r="E65" s="48"/>
      <c r="F65" s="85"/>
      <c r="G65" s="85"/>
      <c r="H65" s="208"/>
    </row>
    <row r="66" spans="1:8">
      <c r="A66" s="37" t="s">
        <v>497</v>
      </c>
      <c r="B66" s="48">
        <v>2454554</v>
      </c>
      <c r="C66" s="48">
        <v>1540696</v>
      </c>
      <c r="D66" s="48">
        <v>3995250</v>
      </c>
      <c r="E66" s="48">
        <v>115438</v>
      </c>
      <c r="F66" s="48">
        <v>542812</v>
      </c>
      <c r="G66" s="48">
        <v>199505</v>
      </c>
      <c r="H66" s="208">
        <v>3137495</v>
      </c>
    </row>
    <row r="67" spans="1:8">
      <c r="A67" s="37" t="s">
        <v>498</v>
      </c>
      <c r="B67" s="48">
        <v>19009</v>
      </c>
      <c r="C67" s="48">
        <v>29652</v>
      </c>
      <c r="D67" s="48">
        <v>48661</v>
      </c>
      <c r="E67" s="48">
        <v>3757</v>
      </c>
      <c r="F67" s="48">
        <v>12921</v>
      </c>
      <c r="G67" s="48" t="s">
        <v>393</v>
      </c>
      <c r="H67" s="208">
        <v>31983</v>
      </c>
    </row>
    <row r="68" spans="1:8" s="1015" customFormat="1">
      <c r="A68" s="1478" t="s">
        <v>499</v>
      </c>
      <c r="B68" s="1249">
        <v>2473563</v>
      </c>
      <c r="C68" s="1249">
        <v>1570348</v>
      </c>
      <c r="D68" s="1249">
        <v>4043911</v>
      </c>
      <c r="E68" s="1249">
        <v>119195</v>
      </c>
      <c r="F68" s="1249">
        <v>555733</v>
      </c>
      <c r="G68" s="1249">
        <v>199505</v>
      </c>
      <c r="H68" s="1479">
        <v>3169478</v>
      </c>
    </row>
    <row r="69" spans="1:8">
      <c r="A69" s="37"/>
      <c r="B69" s="48"/>
      <c r="C69" s="85"/>
      <c r="D69" s="48"/>
      <c r="E69" s="48"/>
      <c r="F69" s="85"/>
      <c r="G69" s="85"/>
      <c r="H69" s="208"/>
    </row>
    <row r="70" spans="1:8">
      <c r="A70" s="37" t="s">
        <v>500</v>
      </c>
      <c r="B70" s="48">
        <v>2068</v>
      </c>
      <c r="C70" s="48">
        <v>7337</v>
      </c>
      <c r="D70" s="48">
        <v>9405</v>
      </c>
      <c r="E70" s="48" t="s">
        <v>393</v>
      </c>
      <c r="F70" s="48">
        <v>5435</v>
      </c>
      <c r="G70" s="48">
        <v>603</v>
      </c>
      <c r="H70" s="208">
        <v>3367</v>
      </c>
    </row>
    <row r="71" spans="1:8">
      <c r="A71" s="37" t="s">
        <v>501</v>
      </c>
      <c r="B71" s="85">
        <v>414288</v>
      </c>
      <c r="C71" s="48">
        <v>13594</v>
      </c>
      <c r="D71" s="48">
        <v>427882</v>
      </c>
      <c r="E71" s="85">
        <v>354714</v>
      </c>
      <c r="F71" s="48">
        <v>46184</v>
      </c>
      <c r="G71" s="48" t="s">
        <v>393</v>
      </c>
      <c r="H71" s="208">
        <v>26984</v>
      </c>
    </row>
    <row r="72" spans="1:8">
      <c r="A72" s="37" t="s">
        <v>502</v>
      </c>
      <c r="B72" s="48">
        <v>344953</v>
      </c>
      <c r="C72" s="48">
        <v>64432</v>
      </c>
      <c r="D72" s="48">
        <v>409385</v>
      </c>
      <c r="E72" s="48">
        <v>286657</v>
      </c>
      <c r="F72" s="85">
        <v>6605</v>
      </c>
      <c r="G72" s="85">
        <v>68978</v>
      </c>
      <c r="H72" s="208">
        <v>47145</v>
      </c>
    </row>
    <row r="73" spans="1:8">
      <c r="A73" s="37" t="s">
        <v>503</v>
      </c>
      <c r="B73" s="48">
        <v>7265</v>
      </c>
      <c r="C73" s="85">
        <v>41173</v>
      </c>
      <c r="D73" s="48">
        <v>48438</v>
      </c>
      <c r="E73" s="48">
        <v>5438</v>
      </c>
      <c r="F73" s="85">
        <v>3492</v>
      </c>
      <c r="G73" s="85">
        <v>2375</v>
      </c>
      <c r="H73" s="208">
        <v>37133</v>
      </c>
    </row>
    <row r="74" spans="1:8">
      <c r="A74" s="37" t="s">
        <v>504</v>
      </c>
      <c r="B74" s="48">
        <v>226563</v>
      </c>
      <c r="C74" s="48">
        <v>11948</v>
      </c>
      <c r="D74" s="48">
        <v>238511</v>
      </c>
      <c r="E74" s="48">
        <v>93470</v>
      </c>
      <c r="F74" s="48" t="s">
        <v>393</v>
      </c>
      <c r="G74" s="48">
        <v>33195</v>
      </c>
      <c r="H74" s="208">
        <v>111846</v>
      </c>
    </row>
    <row r="75" spans="1:8">
      <c r="A75" s="37" t="s">
        <v>505</v>
      </c>
      <c r="B75" s="48">
        <v>3837</v>
      </c>
      <c r="C75" s="85">
        <v>3428</v>
      </c>
      <c r="D75" s="48">
        <v>7265</v>
      </c>
      <c r="E75" s="48" t="s">
        <v>393</v>
      </c>
      <c r="F75" s="85">
        <v>5193</v>
      </c>
      <c r="G75" s="85">
        <v>2072</v>
      </c>
      <c r="H75" s="208" t="s">
        <v>393</v>
      </c>
    </row>
    <row r="76" spans="1:8">
      <c r="A76" s="37" t="s">
        <v>506</v>
      </c>
      <c r="B76" s="48">
        <v>88065</v>
      </c>
      <c r="C76" s="48">
        <v>13734</v>
      </c>
      <c r="D76" s="48">
        <v>101801</v>
      </c>
      <c r="E76" s="48">
        <v>58072</v>
      </c>
      <c r="F76" s="48" t="s">
        <v>393</v>
      </c>
      <c r="G76" s="48">
        <v>1043</v>
      </c>
      <c r="H76" s="208">
        <v>42686</v>
      </c>
    </row>
    <row r="77" spans="1:8">
      <c r="A77" s="37" t="s">
        <v>507</v>
      </c>
      <c r="B77" s="48">
        <v>28923</v>
      </c>
      <c r="C77" s="48">
        <v>5145</v>
      </c>
      <c r="D77" s="48">
        <v>34068</v>
      </c>
      <c r="E77" s="48">
        <v>13356</v>
      </c>
      <c r="F77" s="48">
        <v>329</v>
      </c>
      <c r="G77" s="48" t="s">
        <v>393</v>
      </c>
      <c r="H77" s="208">
        <v>20383</v>
      </c>
    </row>
    <row r="78" spans="1:8" s="1015" customFormat="1">
      <c r="A78" s="1478" t="s">
        <v>508</v>
      </c>
      <c r="B78" s="1249">
        <v>1115962</v>
      </c>
      <c r="C78" s="1249">
        <v>160791</v>
      </c>
      <c r="D78" s="1249">
        <v>1276755</v>
      </c>
      <c r="E78" s="1249">
        <v>811707</v>
      </c>
      <c r="F78" s="1249">
        <v>67238</v>
      </c>
      <c r="G78" s="1249">
        <v>108266</v>
      </c>
      <c r="H78" s="1479">
        <v>289544</v>
      </c>
    </row>
    <row r="79" spans="1:8">
      <c r="A79" s="37"/>
      <c r="B79" s="48"/>
      <c r="C79" s="85"/>
      <c r="D79" s="48"/>
      <c r="E79" s="48"/>
      <c r="F79" s="85"/>
      <c r="G79" s="85"/>
      <c r="H79" s="208"/>
    </row>
    <row r="80" spans="1:8">
      <c r="A80" s="37" t="s">
        <v>509</v>
      </c>
      <c r="B80" s="48">
        <v>17715</v>
      </c>
      <c r="C80" s="48">
        <v>6392</v>
      </c>
      <c r="D80" s="48">
        <v>24107</v>
      </c>
      <c r="E80" s="48">
        <v>21546</v>
      </c>
      <c r="F80" s="48" t="s">
        <v>393</v>
      </c>
      <c r="G80" s="48" t="s">
        <v>393</v>
      </c>
      <c r="H80" s="208">
        <v>2561</v>
      </c>
    </row>
    <row r="81" spans="1:8">
      <c r="A81" s="37" t="s">
        <v>510</v>
      </c>
      <c r="B81" s="48">
        <v>53425.19</v>
      </c>
      <c r="C81" s="48">
        <v>61954.91</v>
      </c>
      <c r="D81" s="48">
        <v>115380.1</v>
      </c>
      <c r="E81" s="48">
        <v>53395.82</v>
      </c>
      <c r="F81" s="48" t="s">
        <v>393</v>
      </c>
      <c r="G81" s="48" t="s">
        <v>393</v>
      </c>
      <c r="H81" s="208">
        <v>61984.28</v>
      </c>
    </row>
    <row r="82" spans="1:8" s="1015" customFormat="1">
      <c r="A82" s="1478" t="s">
        <v>511</v>
      </c>
      <c r="B82" s="1249">
        <v>71140.19</v>
      </c>
      <c r="C82" s="1249">
        <v>68346.91</v>
      </c>
      <c r="D82" s="1249">
        <v>139487.1</v>
      </c>
      <c r="E82" s="1249">
        <v>74941.820000000007</v>
      </c>
      <c r="F82" s="1249" t="s">
        <v>393</v>
      </c>
      <c r="G82" s="1249" t="s">
        <v>393</v>
      </c>
      <c r="H82" s="1479">
        <v>64545.279999999999</v>
      </c>
    </row>
    <row r="83" spans="1:8">
      <c r="A83" s="37"/>
      <c r="B83" s="48"/>
      <c r="C83" s="85"/>
      <c r="D83" s="48"/>
      <c r="E83" s="48"/>
      <c r="F83" s="85"/>
      <c r="G83" s="85"/>
      <c r="H83" s="208"/>
    </row>
    <row r="84" spans="1:8" ht="13.5" thickBot="1">
      <c r="A84" s="54" t="s">
        <v>512</v>
      </c>
      <c r="B84" s="55">
        <v>19206264.190000001</v>
      </c>
      <c r="C84" s="55">
        <v>20287417.91</v>
      </c>
      <c r="D84" s="55">
        <v>39493684.100000001</v>
      </c>
      <c r="E84" s="55">
        <v>14514677.82</v>
      </c>
      <c r="F84" s="55">
        <v>3608360</v>
      </c>
      <c r="G84" s="55">
        <v>7900069</v>
      </c>
      <c r="H84" s="633">
        <v>13470577.279999999</v>
      </c>
    </row>
    <row r="85" spans="1:8">
      <c r="A85" s="37" t="s">
        <v>27</v>
      </c>
      <c r="B85" s="37"/>
      <c r="C85" s="210"/>
      <c r="D85" s="628"/>
      <c r="E85" s="37"/>
    </row>
    <row r="86" spans="1:8">
      <c r="A86" s="240" t="s">
        <v>28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sheetPr codeName="Hoja321">
    <pageSetUpPr fitToPage="1"/>
  </sheetPr>
  <dimension ref="A1:Q8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140625" style="240" customWidth="1"/>
    <col min="2" max="9" width="16" style="240" customWidth="1"/>
    <col min="10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17">
      <c r="A2" s="624"/>
    </row>
    <row r="3" spans="1:17" ht="26.25" customHeight="1">
      <c r="A3" s="1556" t="s">
        <v>1520</v>
      </c>
      <c r="B3" s="1556"/>
      <c r="C3" s="1556"/>
      <c r="D3" s="1556"/>
      <c r="E3" s="1556"/>
      <c r="F3" s="1556"/>
      <c r="G3" s="1556"/>
      <c r="H3" s="1556"/>
      <c r="I3" s="1812"/>
    </row>
    <row r="4" spans="1:17" ht="13.5" customHeight="1" thickBot="1">
      <c r="A4" s="5"/>
      <c r="B4" s="219"/>
      <c r="C4" s="219"/>
      <c r="D4" s="219"/>
      <c r="E4" s="219"/>
      <c r="F4" s="219"/>
      <c r="G4" s="219"/>
      <c r="H4" s="219"/>
      <c r="I4" s="653"/>
    </row>
    <row r="5" spans="1:17" ht="38.25" customHeight="1">
      <c r="A5" s="1603" t="s">
        <v>448</v>
      </c>
      <c r="B5" s="1026"/>
      <c r="C5" s="994" t="s">
        <v>111</v>
      </c>
      <c r="D5" s="724"/>
      <c r="E5" s="123" t="s">
        <v>112</v>
      </c>
      <c r="F5" s="123" t="s">
        <v>112</v>
      </c>
      <c r="G5" s="1778" t="s">
        <v>113</v>
      </c>
      <c r="H5" s="1763"/>
      <c r="I5" s="1531"/>
    </row>
    <row r="6" spans="1:17" ht="24.75" customHeight="1">
      <c r="A6" s="1604"/>
      <c r="B6" s="1027"/>
      <c r="C6" s="263" t="s">
        <v>109</v>
      </c>
      <c r="D6" s="1028"/>
      <c r="E6" s="263" t="s">
        <v>114</v>
      </c>
      <c r="F6" s="1028" t="s">
        <v>115</v>
      </c>
      <c r="G6" s="1027"/>
      <c r="H6" s="263" t="s">
        <v>109</v>
      </c>
      <c r="I6" s="1029"/>
    </row>
    <row r="7" spans="1:17" ht="38.25" customHeight="1" thickBot="1">
      <c r="A7" s="1605"/>
      <c r="B7" s="752" t="s">
        <v>36</v>
      </c>
      <c r="C7" s="752" t="s">
        <v>110</v>
      </c>
      <c r="D7" s="752" t="s">
        <v>389</v>
      </c>
      <c r="E7" s="752" t="s">
        <v>116</v>
      </c>
      <c r="F7" s="752" t="s">
        <v>116</v>
      </c>
      <c r="G7" s="752" t="s">
        <v>36</v>
      </c>
      <c r="H7" s="752" t="s">
        <v>110</v>
      </c>
      <c r="I7" s="753" t="s">
        <v>389</v>
      </c>
    </row>
    <row r="8" spans="1:17" ht="24.75" customHeight="1">
      <c r="A8" s="37" t="s">
        <v>452</v>
      </c>
      <c r="B8" s="85">
        <v>5022</v>
      </c>
      <c r="C8" s="85">
        <v>35</v>
      </c>
      <c r="D8" s="85">
        <v>5057</v>
      </c>
      <c r="E8" s="85" t="s">
        <v>393</v>
      </c>
      <c r="F8" s="85" t="s">
        <v>393</v>
      </c>
      <c r="G8" s="85">
        <v>5022</v>
      </c>
      <c r="H8" s="85">
        <v>35</v>
      </c>
      <c r="I8" s="128">
        <v>5057</v>
      </c>
      <c r="J8" s="305"/>
      <c r="K8" s="250"/>
      <c r="P8" s="576"/>
      <c r="Q8" s="576"/>
    </row>
    <row r="9" spans="1:17">
      <c r="A9" s="37" t="s">
        <v>453</v>
      </c>
      <c r="B9" s="48">
        <v>1700</v>
      </c>
      <c r="C9" s="48">
        <v>21748</v>
      </c>
      <c r="D9" s="85">
        <v>23448</v>
      </c>
      <c r="E9" s="85" t="s">
        <v>393</v>
      </c>
      <c r="F9" s="85" t="s">
        <v>393</v>
      </c>
      <c r="G9" s="48">
        <v>1700</v>
      </c>
      <c r="H9" s="48">
        <v>21748</v>
      </c>
      <c r="I9" s="128">
        <v>23448</v>
      </c>
      <c r="J9" s="305"/>
      <c r="K9" s="250"/>
      <c r="P9" s="576"/>
      <c r="Q9" s="576"/>
    </row>
    <row r="10" spans="1:17">
      <c r="A10" s="37" t="s">
        <v>454</v>
      </c>
      <c r="B10" s="48">
        <v>118758</v>
      </c>
      <c r="C10" s="48">
        <v>32334</v>
      </c>
      <c r="D10" s="48">
        <v>151092</v>
      </c>
      <c r="E10" s="85" t="s">
        <v>393</v>
      </c>
      <c r="F10" s="85" t="s">
        <v>393</v>
      </c>
      <c r="G10" s="48">
        <v>118758</v>
      </c>
      <c r="H10" s="48">
        <v>32334</v>
      </c>
      <c r="I10" s="49">
        <v>151092</v>
      </c>
      <c r="J10" s="305"/>
      <c r="K10" s="250"/>
      <c r="P10" s="576"/>
      <c r="Q10" s="576"/>
    </row>
    <row r="11" spans="1:17">
      <c r="A11" s="37" t="s">
        <v>455</v>
      </c>
      <c r="B11" s="48">
        <v>143531</v>
      </c>
      <c r="C11" s="85">
        <v>11974</v>
      </c>
      <c r="D11" s="48">
        <v>155505</v>
      </c>
      <c r="E11" s="85" t="s">
        <v>393</v>
      </c>
      <c r="F11" s="85" t="s">
        <v>393</v>
      </c>
      <c r="G11" s="48">
        <v>143531</v>
      </c>
      <c r="H11" s="85">
        <v>11974</v>
      </c>
      <c r="I11" s="49">
        <v>155505</v>
      </c>
      <c r="J11" s="305"/>
      <c r="K11" s="250"/>
      <c r="P11" s="576"/>
      <c r="Q11" s="576"/>
    </row>
    <row r="12" spans="1:17">
      <c r="A12" s="545" t="s">
        <v>456</v>
      </c>
      <c r="B12" s="77">
        <v>269011</v>
      </c>
      <c r="C12" s="77">
        <v>66091</v>
      </c>
      <c r="D12" s="77">
        <v>335102</v>
      </c>
      <c r="E12" s="326" t="s">
        <v>393</v>
      </c>
      <c r="F12" s="326" t="s">
        <v>393</v>
      </c>
      <c r="G12" s="77">
        <v>269011</v>
      </c>
      <c r="H12" s="77">
        <v>66091</v>
      </c>
      <c r="I12" s="78">
        <v>335102</v>
      </c>
      <c r="J12" s="305"/>
      <c r="K12" s="250"/>
      <c r="P12" s="576"/>
      <c r="Q12" s="576"/>
    </row>
    <row r="13" spans="1:17">
      <c r="A13" s="47"/>
      <c r="B13" s="73"/>
      <c r="C13" s="73"/>
      <c r="D13" s="73"/>
      <c r="E13" s="73"/>
      <c r="F13" s="73"/>
      <c r="G13" s="73"/>
      <c r="H13" s="73"/>
      <c r="I13" s="74"/>
      <c r="J13" s="305"/>
      <c r="K13" s="250"/>
      <c r="P13" s="576"/>
      <c r="Q13" s="576"/>
    </row>
    <row r="14" spans="1:17">
      <c r="A14" s="545" t="s">
        <v>457</v>
      </c>
      <c r="B14" s="326">
        <v>152</v>
      </c>
      <c r="C14" s="326">
        <v>343</v>
      </c>
      <c r="D14" s="326">
        <v>495</v>
      </c>
      <c r="E14" s="326" t="s">
        <v>393</v>
      </c>
      <c r="F14" s="326" t="s">
        <v>393</v>
      </c>
      <c r="G14" s="326">
        <v>152</v>
      </c>
      <c r="H14" s="326">
        <v>343</v>
      </c>
      <c r="I14" s="412">
        <v>495</v>
      </c>
      <c r="J14" s="305"/>
      <c r="K14" s="250"/>
      <c r="P14" s="576"/>
      <c r="Q14" s="576"/>
    </row>
    <row r="15" spans="1:17">
      <c r="A15" s="47"/>
      <c r="B15" s="73"/>
      <c r="C15" s="73"/>
      <c r="D15" s="73"/>
      <c r="E15" s="73"/>
      <c r="F15" s="73"/>
      <c r="G15" s="73"/>
      <c r="H15" s="73"/>
      <c r="I15" s="74"/>
      <c r="J15" s="305"/>
      <c r="K15" s="250"/>
      <c r="P15" s="576"/>
      <c r="Q15" s="576"/>
    </row>
    <row r="16" spans="1:17">
      <c r="A16" s="545" t="s">
        <v>458</v>
      </c>
      <c r="B16" s="326" t="s">
        <v>393</v>
      </c>
      <c r="C16" s="326" t="s">
        <v>393</v>
      </c>
      <c r="D16" s="326" t="s">
        <v>393</v>
      </c>
      <c r="E16" s="326" t="s">
        <v>393</v>
      </c>
      <c r="F16" s="326" t="s">
        <v>393</v>
      </c>
      <c r="G16" s="326" t="s">
        <v>393</v>
      </c>
      <c r="H16" s="326" t="s">
        <v>393</v>
      </c>
      <c r="I16" s="412" t="s">
        <v>393</v>
      </c>
      <c r="J16" s="305"/>
      <c r="K16" s="250"/>
      <c r="P16" s="576"/>
      <c r="Q16" s="576"/>
    </row>
    <row r="17" spans="1:17">
      <c r="A17" s="37"/>
      <c r="B17" s="48"/>
      <c r="C17" s="48"/>
      <c r="D17" s="48"/>
      <c r="E17" s="48"/>
      <c r="F17" s="48"/>
      <c r="G17" s="48"/>
      <c r="H17" s="48"/>
      <c r="I17" s="49"/>
      <c r="J17" s="305"/>
      <c r="K17" s="250"/>
      <c r="P17" s="576"/>
      <c r="Q17" s="576"/>
    </row>
    <row r="18" spans="1:17">
      <c r="A18" s="37" t="s">
        <v>537</v>
      </c>
      <c r="B18" s="48">
        <v>59710</v>
      </c>
      <c r="C18" s="48">
        <v>744600</v>
      </c>
      <c r="D18" s="48">
        <v>804310</v>
      </c>
      <c r="E18" s="85">
        <v>2510</v>
      </c>
      <c r="F18" s="85" t="s">
        <v>393</v>
      </c>
      <c r="G18" s="48">
        <v>57200</v>
      </c>
      <c r="H18" s="48">
        <v>744600</v>
      </c>
      <c r="I18" s="49">
        <v>801800</v>
      </c>
      <c r="J18" s="305"/>
      <c r="K18" s="250"/>
      <c r="P18" s="576"/>
      <c r="Q18" s="576"/>
    </row>
    <row r="19" spans="1:17">
      <c r="A19" s="37" t="s">
        <v>460</v>
      </c>
      <c r="B19" s="48">
        <v>24336</v>
      </c>
      <c r="C19" s="85" t="s">
        <v>393</v>
      </c>
      <c r="D19" s="48">
        <v>24336</v>
      </c>
      <c r="E19" s="85" t="s">
        <v>393</v>
      </c>
      <c r="F19" s="85" t="s">
        <v>393</v>
      </c>
      <c r="G19" s="48">
        <v>24336</v>
      </c>
      <c r="H19" s="85" t="s">
        <v>393</v>
      </c>
      <c r="I19" s="49">
        <v>24336</v>
      </c>
      <c r="J19" s="305"/>
      <c r="K19" s="250"/>
      <c r="P19" s="576"/>
      <c r="Q19" s="576"/>
    </row>
    <row r="20" spans="1:17">
      <c r="A20" s="37" t="s">
        <v>461</v>
      </c>
      <c r="B20" s="48">
        <v>13856</v>
      </c>
      <c r="C20" s="48">
        <v>1540</v>
      </c>
      <c r="D20" s="48">
        <v>15396</v>
      </c>
      <c r="E20" s="85" t="s">
        <v>393</v>
      </c>
      <c r="F20" s="85" t="s">
        <v>393</v>
      </c>
      <c r="G20" s="48">
        <v>13856</v>
      </c>
      <c r="H20" s="48">
        <v>1540</v>
      </c>
      <c r="I20" s="49">
        <v>15396</v>
      </c>
      <c r="J20" s="305"/>
      <c r="K20" s="250"/>
      <c r="P20" s="576"/>
      <c r="Q20" s="576"/>
    </row>
    <row r="21" spans="1:17">
      <c r="A21" s="545" t="s">
        <v>462</v>
      </c>
      <c r="B21" s="77">
        <v>97902</v>
      </c>
      <c r="C21" s="77">
        <v>746140</v>
      </c>
      <c r="D21" s="77">
        <v>844042</v>
      </c>
      <c r="E21" s="326">
        <v>2510</v>
      </c>
      <c r="F21" s="326" t="s">
        <v>393</v>
      </c>
      <c r="G21" s="77">
        <v>95392</v>
      </c>
      <c r="H21" s="77">
        <v>746140</v>
      </c>
      <c r="I21" s="78">
        <v>841532</v>
      </c>
      <c r="J21" s="305"/>
      <c r="K21" s="250"/>
      <c r="P21" s="576"/>
      <c r="Q21" s="576"/>
    </row>
    <row r="22" spans="1:17">
      <c r="A22" s="47"/>
      <c r="B22" s="73"/>
      <c r="C22" s="73"/>
      <c r="D22" s="73"/>
      <c r="E22" s="73"/>
      <c r="F22" s="73"/>
      <c r="G22" s="73"/>
      <c r="H22" s="73"/>
      <c r="I22" s="74"/>
      <c r="J22" s="305"/>
      <c r="K22" s="250"/>
      <c r="P22" s="576"/>
      <c r="Q22" s="576"/>
    </row>
    <row r="23" spans="1:17">
      <c r="A23" s="545" t="s">
        <v>463</v>
      </c>
      <c r="B23" s="77">
        <v>63724</v>
      </c>
      <c r="C23" s="77">
        <v>604118</v>
      </c>
      <c r="D23" s="77">
        <v>667842</v>
      </c>
      <c r="E23" s="77">
        <v>803</v>
      </c>
      <c r="F23" s="77">
        <v>1063</v>
      </c>
      <c r="G23" s="77">
        <v>61858</v>
      </c>
      <c r="H23" s="77">
        <v>604118</v>
      </c>
      <c r="I23" s="78">
        <v>665976</v>
      </c>
      <c r="J23" s="305"/>
      <c r="K23" s="250"/>
      <c r="P23" s="576"/>
      <c r="Q23" s="576"/>
    </row>
    <row r="24" spans="1:17">
      <c r="A24" s="47"/>
      <c r="B24" s="73"/>
      <c r="C24" s="73"/>
      <c r="D24" s="73"/>
      <c r="E24" s="73"/>
      <c r="F24" s="73"/>
      <c r="G24" s="73"/>
      <c r="H24" s="73"/>
      <c r="I24" s="74"/>
      <c r="J24" s="305"/>
      <c r="K24" s="250"/>
      <c r="P24" s="576"/>
      <c r="Q24" s="576"/>
    </row>
    <row r="25" spans="1:17" s="347" customFormat="1">
      <c r="A25" s="545" t="s">
        <v>464</v>
      </c>
      <c r="B25" s="77">
        <v>142926</v>
      </c>
      <c r="C25" s="77">
        <v>1883546</v>
      </c>
      <c r="D25" s="77">
        <v>2026472</v>
      </c>
      <c r="E25" s="77">
        <v>1912</v>
      </c>
      <c r="F25" s="326" t="s">
        <v>393</v>
      </c>
      <c r="G25" s="77">
        <v>141014</v>
      </c>
      <c r="H25" s="77">
        <v>1883546</v>
      </c>
      <c r="I25" s="78">
        <v>2024560</v>
      </c>
      <c r="J25" s="581"/>
      <c r="K25" s="654"/>
      <c r="P25" s="647"/>
      <c r="Q25" s="647"/>
    </row>
    <row r="26" spans="1:17">
      <c r="A26" s="37"/>
      <c r="B26" s="48"/>
      <c r="C26" s="48"/>
      <c r="D26" s="48"/>
      <c r="E26" s="48"/>
      <c r="F26" s="48"/>
      <c r="G26" s="48"/>
      <c r="H26" s="48"/>
      <c r="I26" s="49"/>
      <c r="J26" s="305"/>
      <c r="K26" s="250"/>
      <c r="P26" s="576"/>
      <c r="Q26" s="576"/>
    </row>
    <row r="27" spans="1:17">
      <c r="A27" s="37" t="s">
        <v>465</v>
      </c>
      <c r="B27" s="48">
        <v>28891</v>
      </c>
      <c r="C27" s="48">
        <v>78510</v>
      </c>
      <c r="D27" s="48">
        <v>107401</v>
      </c>
      <c r="E27" s="85" t="s">
        <v>393</v>
      </c>
      <c r="F27" s="85" t="s">
        <v>393</v>
      </c>
      <c r="G27" s="48">
        <v>28891</v>
      </c>
      <c r="H27" s="48">
        <v>78510</v>
      </c>
      <c r="I27" s="49">
        <v>107401</v>
      </c>
      <c r="J27" s="305"/>
      <c r="K27" s="250"/>
      <c r="P27" s="576"/>
      <c r="Q27" s="576"/>
    </row>
    <row r="28" spans="1:17">
      <c r="A28" s="37" t="s">
        <v>466</v>
      </c>
      <c r="B28" s="85" t="s">
        <v>393</v>
      </c>
      <c r="C28" s="85" t="s">
        <v>393</v>
      </c>
      <c r="D28" s="85" t="s">
        <v>393</v>
      </c>
      <c r="E28" s="85" t="s">
        <v>393</v>
      </c>
      <c r="F28" s="85" t="s">
        <v>393</v>
      </c>
      <c r="G28" s="85" t="s">
        <v>393</v>
      </c>
      <c r="H28" s="85" t="s">
        <v>393</v>
      </c>
      <c r="I28" s="128" t="s">
        <v>393</v>
      </c>
      <c r="J28" s="305"/>
      <c r="K28" s="250"/>
      <c r="P28" s="576"/>
      <c r="Q28" s="576"/>
    </row>
    <row r="29" spans="1:17">
      <c r="A29" s="37" t="s">
        <v>467</v>
      </c>
      <c r="B29" s="48">
        <v>74679</v>
      </c>
      <c r="C29" s="48">
        <v>773949</v>
      </c>
      <c r="D29" s="48">
        <v>848628</v>
      </c>
      <c r="E29" s="48" t="s">
        <v>393</v>
      </c>
      <c r="F29" s="48" t="s">
        <v>393</v>
      </c>
      <c r="G29" s="48">
        <v>74679</v>
      </c>
      <c r="H29" s="48">
        <v>773949</v>
      </c>
      <c r="I29" s="49">
        <v>848628</v>
      </c>
      <c r="J29" s="305"/>
      <c r="K29" s="250"/>
      <c r="P29" s="576"/>
      <c r="Q29" s="576"/>
    </row>
    <row r="30" spans="1:17">
      <c r="A30" s="545" t="s">
        <v>468</v>
      </c>
      <c r="B30" s="77">
        <v>103570</v>
      </c>
      <c r="C30" s="77">
        <v>852459</v>
      </c>
      <c r="D30" s="77">
        <v>956029</v>
      </c>
      <c r="E30" s="77" t="s">
        <v>393</v>
      </c>
      <c r="F30" s="77" t="s">
        <v>393</v>
      </c>
      <c r="G30" s="77">
        <v>103570</v>
      </c>
      <c r="H30" s="77">
        <v>852459</v>
      </c>
      <c r="I30" s="78">
        <v>956029</v>
      </c>
      <c r="J30" s="305"/>
      <c r="K30" s="250"/>
      <c r="P30" s="576"/>
      <c r="Q30" s="576"/>
    </row>
    <row r="31" spans="1:17">
      <c r="A31" s="37"/>
      <c r="B31" s="48"/>
      <c r="C31" s="48"/>
      <c r="D31" s="48"/>
      <c r="E31" s="48"/>
      <c r="F31" s="48"/>
      <c r="G31" s="48"/>
      <c r="H31" s="48"/>
      <c r="I31" s="49"/>
      <c r="J31" s="305"/>
      <c r="K31" s="250"/>
      <c r="P31" s="576"/>
      <c r="Q31" s="576"/>
    </row>
    <row r="32" spans="1:17">
      <c r="A32" s="37" t="s">
        <v>469</v>
      </c>
      <c r="B32" s="48">
        <v>1475952</v>
      </c>
      <c r="C32" s="48">
        <v>372460</v>
      </c>
      <c r="D32" s="48">
        <v>1848412</v>
      </c>
      <c r="E32" s="48">
        <v>1130831</v>
      </c>
      <c r="F32" s="48" t="s">
        <v>393</v>
      </c>
      <c r="G32" s="48">
        <v>399202</v>
      </c>
      <c r="H32" s="48">
        <v>318379</v>
      </c>
      <c r="I32" s="49">
        <v>717581</v>
      </c>
      <c r="J32" s="305"/>
      <c r="K32" s="250"/>
      <c r="P32" s="576"/>
      <c r="Q32" s="576"/>
    </row>
    <row r="33" spans="1:17">
      <c r="A33" s="37" t="s">
        <v>470</v>
      </c>
      <c r="B33" s="48">
        <v>15264</v>
      </c>
      <c r="C33" s="48">
        <v>48417</v>
      </c>
      <c r="D33" s="48">
        <v>63681</v>
      </c>
      <c r="E33" s="48" t="s">
        <v>393</v>
      </c>
      <c r="F33" s="48" t="s">
        <v>393</v>
      </c>
      <c r="G33" s="48">
        <v>15264</v>
      </c>
      <c r="H33" s="48">
        <v>48417</v>
      </c>
      <c r="I33" s="49">
        <v>63681</v>
      </c>
      <c r="J33" s="305"/>
      <c r="K33" s="250"/>
      <c r="P33" s="576"/>
      <c r="Q33" s="576"/>
    </row>
    <row r="34" spans="1:17">
      <c r="A34" s="37" t="s">
        <v>471</v>
      </c>
      <c r="B34" s="48">
        <v>46141</v>
      </c>
      <c r="C34" s="48">
        <v>52537</v>
      </c>
      <c r="D34" s="48">
        <v>98678</v>
      </c>
      <c r="E34" s="48" t="s">
        <v>393</v>
      </c>
      <c r="F34" s="85" t="s">
        <v>393</v>
      </c>
      <c r="G34" s="48">
        <v>46141</v>
      </c>
      <c r="H34" s="48">
        <v>52537</v>
      </c>
      <c r="I34" s="49">
        <v>98678</v>
      </c>
      <c r="J34" s="305"/>
      <c r="K34" s="250"/>
      <c r="P34" s="576"/>
      <c r="Q34" s="576"/>
    </row>
    <row r="35" spans="1:17">
      <c r="A35" s="37" t="s">
        <v>472</v>
      </c>
      <c r="B35" s="48">
        <v>573564</v>
      </c>
      <c r="C35" s="48">
        <v>317357</v>
      </c>
      <c r="D35" s="48">
        <v>890921</v>
      </c>
      <c r="E35" s="48">
        <v>528347</v>
      </c>
      <c r="F35" s="48" t="s">
        <v>393</v>
      </c>
      <c r="G35" s="48">
        <v>68828</v>
      </c>
      <c r="H35" s="48">
        <v>293746</v>
      </c>
      <c r="I35" s="49">
        <v>362574</v>
      </c>
      <c r="J35" s="305"/>
      <c r="K35" s="250"/>
      <c r="P35" s="576"/>
      <c r="Q35" s="576"/>
    </row>
    <row r="36" spans="1:17">
      <c r="A36" s="545" t="s">
        <v>473</v>
      </c>
      <c r="B36" s="77">
        <v>2110921</v>
      </c>
      <c r="C36" s="77">
        <v>790771</v>
      </c>
      <c r="D36" s="77">
        <v>2901692</v>
      </c>
      <c r="E36" s="77">
        <v>1659178</v>
      </c>
      <c r="F36" s="77" t="s">
        <v>393</v>
      </c>
      <c r="G36" s="77">
        <v>529435</v>
      </c>
      <c r="H36" s="77">
        <v>713079</v>
      </c>
      <c r="I36" s="78">
        <v>1242514</v>
      </c>
      <c r="J36" s="305"/>
      <c r="K36" s="250"/>
      <c r="P36" s="576"/>
      <c r="Q36" s="576"/>
    </row>
    <row r="37" spans="1:17">
      <c r="A37" s="47"/>
      <c r="B37" s="73"/>
      <c r="C37" s="73"/>
      <c r="D37" s="73"/>
      <c r="E37" s="73"/>
      <c r="F37" s="73"/>
      <c r="G37" s="73"/>
      <c r="H37" s="73"/>
      <c r="I37" s="74"/>
      <c r="J37" s="305"/>
      <c r="K37" s="250"/>
      <c r="P37" s="576"/>
      <c r="Q37" s="576"/>
    </row>
    <row r="38" spans="1:17">
      <c r="A38" s="545" t="s">
        <v>474</v>
      </c>
      <c r="B38" s="77">
        <v>7793</v>
      </c>
      <c r="C38" s="77">
        <v>20125</v>
      </c>
      <c r="D38" s="77">
        <v>27918</v>
      </c>
      <c r="E38" s="326" t="s">
        <v>393</v>
      </c>
      <c r="F38" s="326" t="s">
        <v>393</v>
      </c>
      <c r="G38" s="77">
        <v>7793</v>
      </c>
      <c r="H38" s="77">
        <v>20125</v>
      </c>
      <c r="I38" s="78">
        <v>27918</v>
      </c>
      <c r="J38" s="305"/>
      <c r="K38" s="250"/>
      <c r="P38" s="576"/>
      <c r="Q38" s="576"/>
    </row>
    <row r="39" spans="1:17">
      <c r="A39" s="37"/>
      <c r="B39" s="48"/>
      <c r="C39" s="48"/>
      <c r="D39" s="48"/>
      <c r="E39" s="48"/>
      <c r="F39" s="48"/>
      <c r="G39" s="48"/>
      <c r="H39" s="48"/>
      <c r="I39" s="49"/>
      <c r="J39" s="305"/>
      <c r="K39" s="250"/>
      <c r="P39" s="576"/>
      <c r="Q39" s="576"/>
    </row>
    <row r="40" spans="1:17">
      <c r="A40" s="37" t="s">
        <v>538</v>
      </c>
      <c r="B40" s="85" t="s">
        <v>393</v>
      </c>
      <c r="C40" s="85" t="s">
        <v>393</v>
      </c>
      <c r="D40" s="85" t="s">
        <v>393</v>
      </c>
      <c r="E40" s="85" t="s">
        <v>393</v>
      </c>
      <c r="F40" s="85" t="s">
        <v>393</v>
      </c>
      <c r="G40" s="85" t="s">
        <v>393</v>
      </c>
      <c r="H40" s="85" t="s">
        <v>393</v>
      </c>
      <c r="I40" s="128" t="s">
        <v>393</v>
      </c>
      <c r="J40" s="305"/>
      <c r="K40" s="250"/>
      <c r="P40" s="576"/>
      <c r="Q40" s="576"/>
    </row>
    <row r="41" spans="1:17">
      <c r="A41" s="37" t="s">
        <v>476</v>
      </c>
      <c r="B41" s="85">
        <v>814</v>
      </c>
      <c r="C41" s="48">
        <v>606514</v>
      </c>
      <c r="D41" s="48">
        <v>607328</v>
      </c>
      <c r="E41" s="85" t="s">
        <v>393</v>
      </c>
      <c r="F41" s="85" t="s">
        <v>393</v>
      </c>
      <c r="G41" s="85">
        <v>814</v>
      </c>
      <c r="H41" s="48">
        <v>606514</v>
      </c>
      <c r="I41" s="49">
        <v>607328</v>
      </c>
      <c r="J41" s="305"/>
      <c r="K41" s="250"/>
      <c r="P41" s="576"/>
      <c r="Q41" s="576"/>
    </row>
    <row r="42" spans="1:17">
      <c r="A42" s="37" t="s">
        <v>477</v>
      </c>
      <c r="B42" s="48">
        <v>11847</v>
      </c>
      <c r="C42" s="48">
        <v>88993</v>
      </c>
      <c r="D42" s="48">
        <v>100840</v>
      </c>
      <c r="E42" s="85" t="s">
        <v>393</v>
      </c>
      <c r="F42" s="85" t="s">
        <v>393</v>
      </c>
      <c r="G42" s="48">
        <v>11847</v>
      </c>
      <c r="H42" s="48">
        <v>88993</v>
      </c>
      <c r="I42" s="49">
        <v>100840</v>
      </c>
      <c r="J42" s="305"/>
      <c r="K42" s="250"/>
      <c r="P42" s="576"/>
      <c r="Q42" s="576"/>
    </row>
    <row r="43" spans="1:17">
      <c r="A43" s="37" t="s">
        <v>478</v>
      </c>
      <c r="B43" s="85" t="s">
        <v>393</v>
      </c>
      <c r="C43" s="48">
        <v>2765</v>
      </c>
      <c r="D43" s="48">
        <v>2765</v>
      </c>
      <c r="E43" s="85" t="s">
        <v>393</v>
      </c>
      <c r="F43" s="85" t="s">
        <v>393</v>
      </c>
      <c r="G43" s="85" t="s">
        <v>393</v>
      </c>
      <c r="H43" s="48">
        <v>2765</v>
      </c>
      <c r="I43" s="49">
        <v>2765</v>
      </c>
      <c r="J43" s="305"/>
      <c r="K43" s="250"/>
      <c r="P43" s="576"/>
      <c r="Q43" s="576"/>
    </row>
    <row r="44" spans="1:17">
      <c r="A44" s="37" t="s">
        <v>479</v>
      </c>
      <c r="B44" s="85">
        <v>586</v>
      </c>
      <c r="C44" s="85">
        <v>7545</v>
      </c>
      <c r="D44" s="85">
        <v>8131</v>
      </c>
      <c r="E44" s="85" t="s">
        <v>393</v>
      </c>
      <c r="F44" s="85" t="s">
        <v>393</v>
      </c>
      <c r="G44" s="85">
        <v>586</v>
      </c>
      <c r="H44" s="85">
        <v>7545</v>
      </c>
      <c r="I44" s="128">
        <v>8131</v>
      </c>
      <c r="J44" s="305"/>
      <c r="K44" s="250"/>
      <c r="P44" s="576"/>
      <c r="Q44" s="576"/>
    </row>
    <row r="45" spans="1:17">
      <c r="A45" s="37" t="s">
        <v>480</v>
      </c>
      <c r="B45" s="48">
        <v>68925</v>
      </c>
      <c r="C45" s="48">
        <v>5117</v>
      </c>
      <c r="D45" s="48">
        <v>74042</v>
      </c>
      <c r="E45" s="85" t="s">
        <v>393</v>
      </c>
      <c r="F45" s="85" t="s">
        <v>393</v>
      </c>
      <c r="G45" s="48">
        <v>68925</v>
      </c>
      <c r="H45" s="48">
        <v>5117</v>
      </c>
      <c r="I45" s="49">
        <v>74042</v>
      </c>
      <c r="J45" s="305"/>
      <c r="K45" s="250"/>
      <c r="P45" s="576"/>
      <c r="Q45" s="576"/>
    </row>
    <row r="46" spans="1:17">
      <c r="A46" s="37" t="s">
        <v>481</v>
      </c>
      <c r="B46" s="85" t="s">
        <v>393</v>
      </c>
      <c r="C46" s="48">
        <v>20324</v>
      </c>
      <c r="D46" s="48">
        <v>20324</v>
      </c>
      <c r="E46" s="85" t="s">
        <v>393</v>
      </c>
      <c r="F46" s="85" t="s">
        <v>393</v>
      </c>
      <c r="G46" s="85" t="s">
        <v>393</v>
      </c>
      <c r="H46" s="48">
        <v>20324</v>
      </c>
      <c r="I46" s="49">
        <v>20324</v>
      </c>
      <c r="J46" s="305"/>
      <c r="K46" s="250"/>
      <c r="P46" s="576"/>
      <c r="Q46" s="576"/>
    </row>
    <row r="47" spans="1:17">
      <c r="A47" s="37" t="s">
        <v>482</v>
      </c>
      <c r="B47" s="48">
        <v>615109</v>
      </c>
      <c r="C47" s="48">
        <v>326238</v>
      </c>
      <c r="D47" s="48">
        <v>941347</v>
      </c>
      <c r="E47" s="48">
        <v>6000</v>
      </c>
      <c r="F47" s="85" t="s">
        <v>393</v>
      </c>
      <c r="G47" s="48">
        <v>609109</v>
      </c>
      <c r="H47" s="48">
        <v>326238</v>
      </c>
      <c r="I47" s="49">
        <v>935347</v>
      </c>
      <c r="J47" s="305"/>
      <c r="K47" s="250"/>
      <c r="P47" s="576"/>
      <c r="Q47" s="576"/>
    </row>
    <row r="48" spans="1:17">
      <c r="A48" s="37" t="s">
        <v>483</v>
      </c>
      <c r="B48" s="48">
        <v>11071</v>
      </c>
      <c r="C48" s="48">
        <v>150433</v>
      </c>
      <c r="D48" s="48">
        <v>161504</v>
      </c>
      <c r="E48" s="85" t="s">
        <v>393</v>
      </c>
      <c r="F48" s="85" t="s">
        <v>393</v>
      </c>
      <c r="G48" s="48">
        <v>11071</v>
      </c>
      <c r="H48" s="48">
        <v>150433</v>
      </c>
      <c r="I48" s="49">
        <v>161504</v>
      </c>
      <c r="J48" s="305"/>
      <c r="K48" s="250"/>
      <c r="P48" s="576"/>
      <c r="Q48" s="576"/>
    </row>
    <row r="49" spans="1:17">
      <c r="A49" s="545" t="s">
        <v>484</v>
      </c>
      <c r="B49" s="77">
        <v>708352</v>
      </c>
      <c r="C49" s="77">
        <v>1207929</v>
      </c>
      <c r="D49" s="77">
        <v>1916281</v>
      </c>
      <c r="E49" s="77">
        <v>6000</v>
      </c>
      <c r="F49" s="326" t="s">
        <v>393</v>
      </c>
      <c r="G49" s="77">
        <v>702352</v>
      </c>
      <c r="H49" s="77">
        <v>1207929</v>
      </c>
      <c r="I49" s="78">
        <v>1910281</v>
      </c>
      <c r="J49" s="305"/>
      <c r="K49" s="250"/>
      <c r="P49" s="576"/>
      <c r="Q49" s="576"/>
    </row>
    <row r="50" spans="1:17">
      <c r="A50" s="47"/>
      <c r="B50" s="73"/>
      <c r="C50" s="73"/>
      <c r="D50" s="73"/>
      <c r="E50" s="73"/>
      <c r="F50" s="73"/>
      <c r="G50" s="73"/>
      <c r="H50" s="73"/>
      <c r="I50" s="74"/>
      <c r="J50" s="305"/>
      <c r="K50" s="250"/>
      <c r="P50" s="576"/>
      <c r="Q50" s="576"/>
    </row>
    <row r="51" spans="1:17">
      <c r="A51" s="545" t="s">
        <v>485</v>
      </c>
      <c r="B51" s="77">
        <v>8450</v>
      </c>
      <c r="C51" s="77">
        <v>29619</v>
      </c>
      <c r="D51" s="77">
        <v>38069</v>
      </c>
      <c r="E51" s="326" t="s">
        <v>393</v>
      </c>
      <c r="F51" s="326" t="s">
        <v>393</v>
      </c>
      <c r="G51" s="77">
        <v>8450</v>
      </c>
      <c r="H51" s="77">
        <v>29619</v>
      </c>
      <c r="I51" s="78">
        <v>38069</v>
      </c>
      <c r="J51" s="305"/>
      <c r="K51" s="250"/>
      <c r="P51" s="576"/>
      <c r="Q51" s="576"/>
    </row>
    <row r="52" spans="1:17">
      <c r="A52" s="37"/>
      <c r="B52" s="48"/>
      <c r="C52" s="48"/>
      <c r="D52" s="48"/>
      <c r="E52" s="48"/>
      <c r="F52" s="48"/>
      <c r="G52" s="48"/>
      <c r="H52" s="48"/>
      <c r="I52" s="49"/>
      <c r="J52" s="305"/>
      <c r="K52" s="250"/>
      <c r="P52" s="576"/>
      <c r="Q52" s="576"/>
    </row>
    <row r="53" spans="1:17" s="347" customFormat="1">
      <c r="A53" s="37" t="s">
        <v>486</v>
      </c>
      <c r="B53" s="48">
        <v>109166</v>
      </c>
      <c r="C53" s="48">
        <v>521673</v>
      </c>
      <c r="D53" s="48">
        <v>630839</v>
      </c>
      <c r="E53" s="85" t="s">
        <v>393</v>
      </c>
      <c r="F53" s="85" t="s">
        <v>393</v>
      </c>
      <c r="G53" s="48">
        <v>109166</v>
      </c>
      <c r="H53" s="48">
        <v>521673</v>
      </c>
      <c r="I53" s="49">
        <v>630839</v>
      </c>
      <c r="J53" s="581"/>
      <c r="K53" s="654"/>
      <c r="P53" s="647"/>
      <c r="Q53" s="647"/>
    </row>
    <row r="54" spans="1:17">
      <c r="A54" s="37" t="s">
        <v>487</v>
      </c>
      <c r="B54" s="48">
        <v>399614</v>
      </c>
      <c r="C54" s="48">
        <v>902410</v>
      </c>
      <c r="D54" s="48">
        <v>1302024</v>
      </c>
      <c r="E54" s="85" t="s">
        <v>393</v>
      </c>
      <c r="F54" s="85" t="s">
        <v>393</v>
      </c>
      <c r="G54" s="48">
        <v>399614</v>
      </c>
      <c r="H54" s="48">
        <v>902410</v>
      </c>
      <c r="I54" s="49">
        <v>1302024</v>
      </c>
      <c r="J54" s="305"/>
      <c r="K54" s="250"/>
      <c r="P54" s="576"/>
      <c r="Q54" s="576"/>
    </row>
    <row r="55" spans="1:17">
      <c r="A55" s="37" t="s">
        <v>488</v>
      </c>
      <c r="B55" s="48">
        <v>63285</v>
      </c>
      <c r="C55" s="48">
        <v>245346</v>
      </c>
      <c r="D55" s="48">
        <v>308631</v>
      </c>
      <c r="E55" s="85" t="s">
        <v>393</v>
      </c>
      <c r="F55" s="85" t="s">
        <v>393</v>
      </c>
      <c r="G55" s="48">
        <v>63285</v>
      </c>
      <c r="H55" s="48">
        <v>245346</v>
      </c>
      <c r="I55" s="49">
        <v>308631</v>
      </c>
      <c r="J55" s="305"/>
      <c r="K55" s="250"/>
      <c r="P55" s="576"/>
      <c r="Q55" s="576"/>
    </row>
    <row r="56" spans="1:17">
      <c r="A56" s="37" t="s">
        <v>489</v>
      </c>
      <c r="B56" s="48">
        <v>483</v>
      </c>
      <c r="C56" s="48">
        <v>979</v>
      </c>
      <c r="D56" s="48">
        <v>1462</v>
      </c>
      <c r="E56" s="85" t="s">
        <v>393</v>
      </c>
      <c r="F56" s="85" t="s">
        <v>393</v>
      </c>
      <c r="G56" s="48">
        <v>483</v>
      </c>
      <c r="H56" s="48">
        <v>979</v>
      </c>
      <c r="I56" s="49">
        <v>1462</v>
      </c>
      <c r="J56" s="305"/>
      <c r="K56" s="250"/>
      <c r="P56" s="576"/>
      <c r="Q56" s="576"/>
    </row>
    <row r="57" spans="1:17">
      <c r="A57" s="37" t="s">
        <v>490</v>
      </c>
      <c r="B57" s="48">
        <v>130867</v>
      </c>
      <c r="C57" s="48">
        <v>250143</v>
      </c>
      <c r="D57" s="48">
        <v>381010</v>
      </c>
      <c r="E57" s="85" t="s">
        <v>393</v>
      </c>
      <c r="F57" s="85" t="s">
        <v>393</v>
      </c>
      <c r="G57" s="48">
        <v>130867</v>
      </c>
      <c r="H57" s="48">
        <v>250143</v>
      </c>
      <c r="I57" s="49">
        <v>381010</v>
      </c>
      <c r="J57" s="305"/>
      <c r="K57" s="250"/>
      <c r="P57" s="576"/>
      <c r="Q57" s="576"/>
    </row>
    <row r="58" spans="1:17">
      <c r="A58" s="545" t="s">
        <v>565</v>
      </c>
      <c r="B58" s="77">
        <v>703415</v>
      </c>
      <c r="C58" s="77">
        <v>1920551</v>
      </c>
      <c r="D58" s="77">
        <v>2623966</v>
      </c>
      <c r="E58" s="326" t="s">
        <v>393</v>
      </c>
      <c r="F58" s="326" t="s">
        <v>393</v>
      </c>
      <c r="G58" s="77">
        <v>703415</v>
      </c>
      <c r="H58" s="77">
        <v>1920551</v>
      </c>
      <c r="I58" s="78">
        <v>2623966</v>
      </c>
      <c r="J58" s="305"/>
      <c r="K58" s="250"/>
      <c r="P58" s="576"/>
      <c r="Q58" s="576"/>
    </row>
    <row r="59" spans="1:17">
      <c r="A59" s="37"/>
      <c r="B59" s="48"/>
      <c r="C59" s="48"/>
      <c r="D59" s="48"/>
      <c r="E59" s="48"/>
      <c r="F59" s="48"/>
      <c r="G59" s="48"/>
      <c r="H59" s="48"/>
      <c r="I59" s="49"/>
      <c r="J59" s="305"/>
      <c r="K59" s="250"/>
      <c r="P59" s="576"/>
      <c r="Q59" s="576"/>
    </row>
    <row r="60" spans="1:17">
      <c r="A60" s="37" t="s">
        <v>492</v>
      </c>
      <c r="B60" s="48">
        <v>25552</v>
      </c>
      <c r="C60" s="48">
        <v>119597</v>
      </c>
      <c r="D60" s="48">
        <v>145149</v>
      </c>
      <c r="E60" s="85" t="s">
        <v>393</v>
      </c>
      <c r="F60" s="48" t="s">
        <v>393</v>
      </c>
      <c r="G60" s="48">
        <v>25552</v>
      </c>
      <c r="H60" s="48">
        <v>119597</v>
      </c>
      <c r="I60" s="49">
        <v>145149</v>
      </c>
      <c r="J60" s="305"/>
      <c r="K60" s="250"/>
      <c r="P60" s="576"/>
      <c r="Q60" s="576"/>
    </row>
    <row r="61" spans="1:17">
      <c r="A61" s="37" t="s">
        <v>493</v>
      </c>
      <c r="B61" s="85" t="s">
        <v>393</v>
      </c>
      <c r="C61" s="85" t="s">
        <v>393</v>
      </c>
      <c r="D61" s="85" t="s">
        <v>393</v>
      </c>
      <c r="E61" s="85" t="s">
        <v>393</v>
      </c>
      <c r="F61" s="85" t="s">
        <v>393</v>
      </c>
      <c r="G61" s="85" t="s">
        <v>393</v>
      </c>
      <c r="H61" s="85" t="s">
        <v>393</v>
      </c>
      <c r="I61" s="128" t="s">
        <v>393</v>
      </c>
      <c r="J61" s="305"/>
      <c r="K61" s="250"/>
      <c r="P61" s="576"/>
      <c r="Q61" s="576"/>
    </row>
    <row r="62" spans="1:17">
      <c r="A62" s="37" t="s">
        <v>494</v>
      </c>
      <c r="B62" s="48">
        <v>151394</v>
      </c>
      <c r="C62" s="48">
        <v>551231</v>
      </c>
      <c r="D62" s="48">
        <v>702625</v>
      </c>
      <c r="E62" s="48">
        <v>4447</v>
      </c>
      <c r="F62" s="48">
        <v>22796</v>
      </c>
      <c r="G62" s="48">
        <v>124740</v>
      </c>
      <c r="H62" s="48">
        <v>550642</v>
      </c>
      <c r="I62" s="49">
        <v>675382</v>
      </c>
      <c r="J62" s="305"/>
      <c r="K62" s="250"/>
      <c r="P62" s="576"/>
      <c r="Q62" s="576"/>
    </row>
    <row r="63" spans="1:17">
      <c r="A63" s="545" t="s">
        <v>495</v>
      </c>
      <c r="B63" s="77">
        <v>176946</v>
      </c>
      <c r="C63" s="77">
        <v>670828</v>
      </c>
      <c r="D63" s="77">
        <v>847774</v>
      </c>
      <c r="E63" s="77">
        <v>4447</v>
      </c>
      <c r="F63" s="77">
        <v>22796</v>
      </c>
      <c r="G63" s="77">
        <v>150292</v>
      </c>
      <c r="H63" s="77">
        <v>670239</v>
      </c>
      <c r="I63" s="78">
        <v>820531</v>
      </c>
      <c r="J63" s="305"/>
      <c r="K63" s="250"/>
      <c r="P63" s="576"/>
      <c r="Q63" s="576"/>
    </row>
    <row r="64" spans="1:17">
      <c r="A64" s="37"/>
      <c r="B64" s="73"/>
      <c r="C64" s="73"/>
      <c r="D64" s="73"/>
      <c r="E64" s="73"/>
      <c r="F64" s="73"/>
      <c r="G64" s="73"/>
      <c r="H64" s="73"/>
      <c r="I64" s="74"/>
      <c r="J64" s="305"/>
      <c r="K64" s="250"/>
      <c r="P64" s="576"/>
      <c r="Q64" s="576"/>
    </row>
    <row r="65" spans="1:17" s="347" customFormat="1">
      <c r="A65" s="545" t="s">
        <v>496</v>
      </c>
      <c r="B65" s="77">
        <v>14938</v>
      </c>
      <c r="C65" s="77">
        <v>308214</v>
      </c>
      <c r="D65" s="77">
        <v>323152</v>
      </c>
      <c r="E65" s="326" t="s">
        <v>393</v>
      </c>
      <c r="F65" s="326" t="s">
        <v>393</v>
      </c>
      <c r="G65" s="77">
        <v>14938</v>
      </c>
      <c r="H65" s="77">
        <v>308214</v>
      </c>
      <c r="I65" s="78">
        <v>323152</v>
      </c>
      <c r="J65" s="581"/>
      <c r="K65" s="654"/>
      <c r="P65" s="647"/>
      <c r="Q65" s="647"/>
    </row>
    <row r="66" spans="1:17">
      <c r="A66" s="37"/>
      <c r="B66" s="48"/>
      <c r="C66" s="48"/>
      <c r="D66" s="48"/>
      <c r="E66" s="48"/>
      <c r="F66" s="48"/>
      <c r="G66" s="48"/>
      <c r="H66" s="48"/>
      <c r="I66" s="49"/>
      <c r="J66" s="305"/>
      <c r="K66" s="250"/>
      <c r="P66" s="576"/>
      <c r="Q66" s="576"/>
    </row>
    <row r="67" spans="1:17">
      <c r="A67" s="37" t="s">
        <v>497</v>
      </c>
      <c r="B67" s="85">
        <v>57005</v>
      </c>
      <c r="C67" s="85">
        <v>58433</v>
      </c>
      <c r="D67" s="85">
        <v>115438</v>
      </c>
      <c r="E67" s="85">
        <v>16342</v>
      </c>
      <c r="F67" s="85" t="s">
        <v>393</v>
      </c>
      <c r="G67" s="85">
        <v>40663</v>
      </c>
      <c r="H67" s="85">
        <v>58433</v>
      </c>
      <c r="I67" s="128">
        <v>99096</v>
      </c>
      <c r="J67" s="305"/>
      <c r="K67" s="250"/>
      <c r="P67" s="576"/>
      <c r="Q67" s="576"/>
    </row>
    <row r="68" spans="1:17">
      <c r="A68" s="37" t="s">
        <v>498</v>
      </c>
      <c r="B68" s="85" t="s">
        <v>393</v>
      </c>
      <c r="C68" s="85">
        <v>3757</v>
      </c>
      <c r="D68" s="85">
        <v>3757</v>
      </c>
      <c r="E68" s="85" t="s">
        <v>393</v>
      </c>
      <c r="F68" s="85" t="s">
        <v>393</v>
      </c>
      <c r="G68" s="85" t="s">
        <v>393</v>
      </c>
      <c r="H68" s="85">
        <v>3757</v>
      </c>
      <c r="I68" s="128">
        <v>3757</v>
      </c>
      <c r="J68" s="305"/>
      <c r="K68" s="250"/>
      <c r="P68" s="576"/>
      <c r="Q68" s="576"/>
    </row>
    <row r="69" spans="1:17" s="347" customFormat="1">
      <c r="A69" s="545" t="s">
        <v>499</v>
      </c>
      <c r="B69" s="326">
        <v>57005</v>
      </c>
      <c r="C69" s="326">
        <v>62190</v>
      </c>
      <c r="D69" s="326">
        <v>119195</v>
      </c>
      <c r="E69" s="326">
        <v>16342</v>
      </c>
      <c r="F69" s="326" t="s">
        <v>393</v>
      </c>
      <c r="G69" s="326">
        <v>40663</v>
      </c>
      <c r="H69" s="326">
        <v>62190</v>
      </c>
      <c r="I69" s="412">
        <v>102853</v>
      </c>
      <c r="J69" s="581"/>
      <c r="K69" s="654"/>
      <c r="P69" s="647"/>
      <c r="Q69" s="647"/>
    </row>
    <row r="70" spans="1:17">
      <c r="A70" s="37"/>
      <c r="B70" s="48"/>
      <c r="C70" s="48"/>
      <c r="D70" s="48"/>
      <c r="E70" s="48"/>
      <c r="F70" s="48"/>
      <c r="G70" s="48"/>
      <c r="H70" s="48"/>
      <c r="I70" s="49"/>
      <c r="J70" s="305"/>
      <c r="K70" s="250"/>
      <c r="P70" s="576"/>
      <c r="Q70" s="576"/>
    </row>
    <row r="71" spans="1:17">
      <c r="A71" s="37" t="s">
        <v>500</v>
      </c>
      <c r="B71" s="85" t="s">
        <v>393</v>
      </c>
      <c r="C71" s="85" t="s">
        <v>393</v>
      </c>
      <c r="D71" s="85" t="s">
        <v>393</v>
      </c>
      <c r="E71" s="85" t="s">
        <v>393</v>
      </c>
      <c r="F71" s="85" t="s">
        <v>393</v>
      </c>
      <c r="G71" s="85" t="s">
        <v>393</v>
      </c>
      <c r="H71" s="85" t="s">
        <v>393</v>
      </c>
      <c r="I71" s="128" t="s">
        <v>393</v>
      </c>
      <c r="J71" s="305"/>
      <c r="K71" s="250"/>
    </row>
    <row r="72" spans="1:17">
      <c r="A72" s="37" t="s">
        <v>501</v>
      </c>
      <c r="B72" s="48">
        <v>354714</v>
      </c>
      <c r="C72" s="85" t="s">
        <v>393</v>
      </c>
      <c r="D72" s="48">
        <v>354714</v>
      </c>
      <c r="E72" s="85" t="s">
        <v>393</v>
      </c>
      <c r="F72" s="48" t="s">
        <v>393</v>
      </c>
      <c r="G72" s="48">
        <v>354714</v>
      </c>
      <c r="H72" s="85" t="s">
        <v>393</v>
      </c>
      <c r="I72" s="49">
        <v>354714</v>
      </c>
      <c r="K72" s="250"/>
    </row>
    <row r="73" spans="1:17">
      <c r="A73" s="37" t="s">
        <v>502</v>
      </c>
      <c r="B73" s="48">
        <v>286657</v>
      </c>
      <c r="C73" s="85" t="s">
        <v>393</v>
      </c>
      <c r="D73" s="48">
        <v>286657</v>
      </c>
      <c r="E73" s="85" t="s">
        <v>393</v>
      </c>
      <c r="F73" s="48" t="s">
        <v>393</v>
      </c>
      <c r="G73" s="85">
        <v>286657</v>
      </c>
      <c r="H73" s="85" t="s">
        <v>393</v>
      </c>
      <c r="I73" s="49">
        <v>286657</v>
      </c>
      <c r="K73" s="250"/>
    </row>
    <row r="74" spans="1:17">
      <c r="A74" s="37" t="s">
        <v>503</v>
      </c>
      <c r="B74" s="85">
        <v>815</v>
      </c>
      <c r="C74" s="85">
        <v>4623</v>
      </c>
      <c r="D74" s="85">
        <v>5438</v>
      </c>
      <c r="E74" s="85" t="s">
        <v>393</v>
      </c>
      <c r="F74" s="85" t="s">
        <v>393</v>
      </c>
      <c r="G74" s="85">
        <v>815</v>
      </c>
      <c r="H74" s="85">
        <v>4623</v>
      </c>
      <c r="I74" s="128">
        <v>5438</v>
      </c>
      <c r="K74" s="250"/>
      <c r="P74" s="576"/>
      <c r="Q74" s="576"/>
    </row>
    <row r="75" spans="1:17">
      <c r="A75" s="37" t="s">
        <v>504</v>
      </c>
      <c r="B75" s="48">
        <v>91120</v>
      </c>
      <c r="C75" s="85">
        <v>2350</v>
      </c>
      <c r="D75" s="48">
        <v>93470</v>
      </c>
      <c r="E75" s="85" t="s">
        <v>393</v>
      </c>
      <c r="F75" s="48">
        <v>9120</v>
      </c>
      <c r="G75" s="48">
        <v>82000</v>
      </c>
      <c r="H75" s="85">
        <v>2350</v>
      </c>
      <c r="I75" s="49">
        <v>84350</v>
      </c>
    </row>
    <row r="76" spans="1:17">
      <c r="A76" s="37" t="s">
        <v>505</v>
      </c>
      <c r="B76" s="85" t="s">
        <v>393</v>
      </c>
      <c r="C76" s="85" t="s">
        <v>393</v>
      </c>
      <c r="D76" s="85" t="s">
        <v>393</v>
      </c>
      <c r="E76" s="85" t="s">
        <v>393</v>
      </c>
      <c r="F76" s="85" t="s">
        <v>393</v>
      </c>
      <c r="G76" s="85" t="s">
        <v>393</v>
      </c>
      <c r="H76" s="85" t="s">
        <v>393</v>
      </c>
      <c r="I76" s="128" t="s">
        <v>393</v>
      </c>
    </row>
    <row r="77" spans="1:17">
      <c r="A77" s="37" t="s">
        <v>506</v>
      </c>
      <c r="B77" s="48">
        <v>45112</v>
      </c>
      <c r="C77" s="85">
        <v>12959</v>
      </c>
      <c r="D77" s="48">
        <v>58072</v>
      </c>
      <c r="E77" s="85" t="s">
        <v>393</v>
      </c>
      <c r="F77" s="48">
        <v>47675</v>
      </c>
      <c r="G77" s="85">
        <v>8705</v>
      </c>
      <c r="H77" s="85">
        <v>1691</v>
      </c>
      <c r="I77" s="128">
        <v>10397</v>
      </c>
    </row>
    <row r="78" spans="1:17">
      <c r="A78" s="37" t="s">
        <v>507</v>
      </c>
      <c r="B78" s="48">
        <v>11085</v>
      </c>
      <c r="C78" s="85">
        <v>2271</v>
      </c>
      <c r="D78" s="48">
        <v>13356</v>
      </c>
      <c r="E78" s="85" t="s">
        <v>393</v>
      </c>
      <c r="F78" s="85" t="s">
        <v>393</v>
      </c>
      <c r="G78" s="48">
        <v>11085</v>
      </c>
      <c r="H78" s="85">
        <v>2271</v>
      </c>
      <c r="I78" s="49">
        <v>13356</v>
      </c>
    </row>
    <row r="79" spans="1:17">
      <c r="A79" s="545" t="s">
        <v>508</v>
      </c>
      <c r="B79" s="77">
        <v>789503</v>
      </c>
      <c r="C79" s="326">
        <v>22203</v>
      </c>
      <c r="D79" s="326">
        <v>811707</v>
      </c>
      <c r="E79" s="326" t="s">
        <v>393</v>
      </c>
      <c r="F79" s="77">
        <v>56795</v>
      </c>
      <c r="G79" s="77">
        <v>743976</v>
      </c>
      <c r="H79" s="326">
        <v>10935</v>
      </c>
      <c r="I79" s="412">
        <v>754912</v>
      </c>
    </row>
    <row r="80" spans="1:17">
      <c r="A80" s="37"/>
      <c r="B80" s="48"/>
      <c r="C80" s="48"/>
      <c r="D80" s="48"/>
      <c r="E80" s="48"/>
      <c r="F80" s="48"/>
      <c r="G80" s="48"/>
      <c r="H80" s="48"/>
      <c r="I80" s="49"/>
    </row>
    <row r="81" spans="1:9">
      <c r="A81" s="37" t="s">
        <v>509</v>
      </c>
      <c r="B81" s="48">
        <v>15937</v>
      </c>
      <c r="C81" s="48">
        <v>5609</v>
      </c>
      <c r="D81" s="85">
        <v>21546</v>
      </c>
      <c r="E81" s="85" t="s">
        <v>393</v>
      </c>
      <c r="F81" s="85">
        <v>5</v>
      </c>
      <c r="G81" s="48">
        <v>15932</v>
      </c>
      <c r="H81" s="48">
        <v>5609</v>
      </c>
      <c r="I81" s="128">
        <v>21541</v>
      </c>
    </row>
    <row r="82" spans="1:9">
      <c r="A82" s="37" t="s">
        <v>510</v>
      </c>
      <c r="B82" s="48">
        <v>24734.89</v>
      </c>
      <c r="C82" s="48">
        <v>28660.93</v>
      </c>
      <c r="D82" s="48">
        <v>53395.82</v>
      </c>
      <c r="E82" s="85" t="s">
        <v>393</v>
      </c>
      <c r="F82" s="85" t="s">
        <v>393</v>
      </c>
      <c r="G82" s="48">
        <v>24734.89</v>
      </c>
      <c r="H82" s="48">
        <v>28660.93</v>
      </c>
      <c r="I82" s="49">
        <v>53395.82</v>
      </c>
    </row>
    <row r="83" spans="1:9">
      <c r="A83" s="545" t="s">
        <v>511</v>
      </c>
      <c r="B83" s="77">
        <v>40671.89</v>
      </c>
      <c r="C83" s="77">
        <v>34269.93</v>
      </c>
      <c r="D83" s="77">
        <v>74941.820000000007</v>
      </c>
      <c r="E83" s="326" t="s">
        <v>393</v>
      </c>
      <c r="F83" s="326">
        <v>5</v>
      </c>
      <c r="G83" s="77">
        <v>40666.89</v>
      </c>
      <c r="H83" s="77">
        <v>34269.93</v>
      </c>
      <c r="I83" s="78">
        <v>74936.820000000007</v>
      </c>
    </row>
    <row r="84" spans="1:9">
      <c r="A84" s="37"/>
      <c r="B84" s="48"/>
      <c r="C84" s="48"/>
      <c r="D84" s="48"/>
      <c r="E84" s="48"/>
      <c r="F84" s="48"/>
      <c r="G84" s="48"/>
      <c r="H84" s="48"/>
      <c r="I84" s="49"/>
    </row>
    <row r="85" spans="1:9" ht="13.5" thickBot="1">
      <c r="A85" s="54" t="s">
        <v>512</v>
      </c>
      <c r="B85" s="55">
        <v>5295279.8899999997</v>
      </c>
      <c r="C85" s="55">
        <v>9219396.9299999997</v>
      </c>
      <c r="D85" s="55">
        <v>14514677.82</v>
      </c>
      <c r="E85" s="55">
        <v>1691192</v>
      </c>
      <c r="F85" s="55">
        <v>80659</v>
      </c>
      <c r="G85" s="55">
        <v>3612977.89</v>
      </c>
      <c r="H85" s="55">
        <v>9129847.9299999997</v>
      </c>
      <c r="I85" s="56">
        <v>12742826.82</v>
      </c>
    </row>
    <row r="86" spans="1:9">
      <c r="A86" s="1810" t="s">
        <v>117</v>
      </c>
      <c r="B86" s="1810"/>
      <c r="C86" s="1810"/>
      <c r="D86" s="1810"/>
      <c r="E86" s="1810"/>
      <c r="F86" s="1810"/>
      <c r="G86" s="1810"/>
      <c r="H86" s="1810"/>
      <c r="I86" s="1810"/>
    </row>
    <row r="87" spans="1:9">
      <c r="A87" s="1613" t="s">
        <v>118</v>
      </c>
      <c r="B87" s="1811"/>
      <c r="C87" s="1811"/>
      <c r="D87" s="1811"/>
      <c r="E87" s="1811"/>
      <c r="F87" s="1811"/>
    </row>
    <row r="88" spans="1:9">
      <c r="A88" s="37" t="s">
        <v>27</v>
      </c>
      <c r="B88" s="37"/>
      <c r="C88" s="210"/>
      <c r="D88" s="628"/>
      <c r="E88" s="37"/>
    </row>
    <row r="89" spans="1:9">
      <c r="A89" s="240" t="s">
        <v>28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>
  <sheetPr codeName="Hoja342">
    <pageSetUpPr fitToPage="1"/>
  </sheetPr>
  <dimension ref="A1:I9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140625" style="24" customWidth="1"/>
    <col min="2" max="4" width="18.5703125" style="24" customWidth="1"/>
    <col min="5" max="16384" width="11.42578125" style="24"/>
  </cols>
  <sheetData>
    <row r="1" spans="1:9" s="90" customFormat="1" ht="18">
      <c r="A1" s="1552" t="s">
        <v>369</v>
      </c>
      <c r="B1" s="1552"/>
      <c r="C1" s="1552"/>
      <c r="D1" s="1552"/>
      <c r="E1" s="618"/>
      <c r="F1" s="618"/>
      <c r="G1" s="618"/>
      <c r="H1" s="618"/>
      <c r="I1" s="618"/>
    </row>
    <row r="2" spans="1:9" s="240" customFormat="1">
      <c r="A2" s="624"/>
    </row>
    <row r="3" spans="1:9" s="240" customFormat="1" ht="21.75" customHeight="1">
      <c r="A3" s="1590" t="s">
        <v>1265</v>
      </c>
      <c r="B3" s="1590"/>
      <c r="C3" s="1590"/>
      <c r="D3" s="1590"/>
      <c r="E3" s="251"/>
      <c r="F3" s="251"/>
      <c r="G3" s="251"/>
      <c r="H3" s="251"/>
      <c r="I3" s="251"/>
    </row>
    <row r="4" spans="1:9" s="240" customFormat="1" ht="23.25" customHeight="1">
      <c r="A4" s="1556" t="s">
        <v>1521</v>
      </c>
      <c r="B4" s="1556"/>
      <c r="C4" s="1556"/>
      <c r="D4" s="1556"/>
      <c r="E4" s="251"/>
      <c r="F4" s="251"/>
      <c r="G4" s="251"/>
      <c r="H4" s="251"/>
      <c r="I4" s="251"/>
    </row>
    <row r="5" spans="1:9" ht="13.5" thickBot="1"/>
    <row r="6" spans="1:9" ht="25.5" customHeight="1">
      <c r="A6" s="1548" t="s">
        <v>448</v>
      </c>
      <c r="B6" s="1026"/>
      <c r="C6" s="994" t="s">
        <v>389</v>
      </c>
      <c r="D6" s="723"/>
    </row>
    <row r="7" spans="1:9" ht="27.75" customHeight="1">
      <c r="A7" s="1549"/>
      <c r="B7" s="870"/>
      <c r="C7" s="262" t="s">
        <v>109</v>
      </c>
      <c r="D7" s="1030"/>
    </row>
    <row r="8" spans="1:9" ht="25.5" customHeight="1" thickBot="1">
      <c r="A8" s="1550"/>
      <c r="B8" s="264" t="s">
        <v>36</v>
      </c>
      <c r="C8" s="264" t="s">
        <v>110</v>
      </c>
      <c r="D8" s="273" t="s">
        <v>389</v>
      </c>
    </row>
    <row r="9" spans="1:9" ht="21" customHeight="1">
      <c r="A9" s="37" t="s">
        <v>452</v>
      </c>
      <c r="B9" s="45">
        <v>226</v>
      </c>
      <c r="C9" s="45">
        <v>11</v>
      </c>
      <c r="D9" s="46">
        <v>237</v>
      </c>
    </row>
    <row r="10" spans="1:9">
      <c r="A10" s="37" t="s">
        <v>453</v>
      </c>
      <c r="B10" s="48" t="s">
        <v>393</v>
      </c>
      <c r="C10" s="48" t="s">
        <v>393</v>
      </c>
      <c r="D10" s="49" t="s">
        <v>393</v>
      </c>
    </row>
    <row r="11" spans="1:9">
      <c r="A11" s="37" t="s">
        <v>454</v>
      </c>
      <c r="B11" s="48">
        <v>127</v>
      </c>
      <c r="C11" s="48">
        <v>144</v>
      </c>
      <c r="D11" s="49">
        <v>271</v>
      </c>
    </row>
    <row r="12" spans="1:9">
      <c r="A12" s="37" t="s">
        <v>455</v>
      </c>
      <c r="B12" s="48">
        <v>67</v>
      </c>
      <c r="C12" s="48">
        <v>4</v>
      </c>
      <c r="D12" s="49">
        <v>71</v>
      </c>
    </row>
    <row r="13" spans="1:9">
      <c r="A13" s="545" t="s">
        <v>456</v>
      </c>
      <c r="B13" s="77">
        <v>420</v>
      </c>
      <c r="C13" s="77">
        <v>159</v>
      </c>
      <c r="D13" s="78">
        <v>579</v>
      </c>
    </row>
    <row r="14" spans="1:9">
      <c r="A14" s="47"/>
      <c r="B14" s="73"/>
      <c r="C14" s="73"/>
      <c r="D14" s="74"/>
    </row>
    <row r="15" spans="1:9">
      <c r="A15" s="545" t="s">
        <v>457</v>
      </c>
      <c r="B15" s="77" t="s">
        <v>393</v>
      </c>
      <c r="C15" s="77" t="s">
        <v>393</v>
      </c>
      <c r="D15" s="78" t="s">
        <v>393</v>
      </c>
    </row>
    <row r="16" spans="1:9">
      <c r="A16" s="47"/>
      <c r="B16" s="73"/>
      <c r="C16" s="73"/>
      <c r="D16" s="74"/>
    </row>
    <row r="17" spans="1:4">
      <c r="A17" s="545" t="s">
        <v>458</v>
      </c>
      <c r="B17" s="77" t="s">
        <v>393</v>
      </c>
      <c r="C17" s="77" t="s">
        <v>393</v>
      </c>
      <c r="D17" s="78" t="s">
        <v>393</v>
      </c>
    </row>
    <row r="18" spans="1:4">
      <c r="A18" s="37"/>
      <c r="B18" s="73"/>
      <c r="C18" s="73"/>
      <c r="D18" s="74"/>
    </row>
    <row r="19" spans="1:4">
      <c r="A19" s="37" t="s">
        <v>537</v>
      </c>
      <c r="B19" s="48" t="s">
        <v>393</v>
      </c>
      <c r="C19" s="48" t="s">
        <v>393</v>
      </c>
      <c r="D19" s="49" t="s">
        <v>393</v>
      </c>
    </row>
    <row r="20" spans="1:4">
      <c r="A20" s="37" t="s">
        <v>460</v>
      </c>
      <c r="B20" s="48" t="s">
        <v>393</v>
      </c>
      <c r="C20" s="48" t="s">
        <v>393</v>
      </c>
      <c r="D20" s="49" t="s">
        <v>393</v>
      </c>
    </row>
    <row r="21" spans="1:4">
      <c r="A21" s="37" t="s">
        <v>461</v>
      </c>
      <c r="B21" s="48" t="s">
        <v>393</v>
      </c>
      <c r="C21" s="48" t="s">
        <v>393</v>
      </c>
      <c r="D21" s="49" t="s">
        <v>393</v>
      </c>
    </row>
    <row r="22" spans="1:4">
      <c r="A22" s="545" t="s">
        <v>462</v>
      </c>
      <c r="B22" s="77" t="s">
        <v>393</v>
      </c>
      <c r="C22" s="77" t="s">
        <v>393</v>
      </c>
      <c r="D22" s="78" t="s">
        <v>393</v>
      </c>
    </row>
    <row r="23" spans="1:4">
      <c r="A23" s="655"/>
      <c r="B23" s="598"/>
      <c r="C23" s="598"/>
      <c r="D23" s="656"/>
    </row>
    <row r="24" spans="1:4">
      <c r="A24" s="545" t="s">
        <v>463</v>
      </c>
      <c r="B24" s="77">
        <v>160</v>
      </c>
      <c r="C24" s="77">
        <v>5001</v>
      </c>
      <c r="D24" s="78">
        <v>5161</v>
      </c>
    </row>
    <row r="25" spans="1:4">
      <c r="A25" s="655"/>
      <c r="B25" s="598"/>
      <c r="C25" s="598"/>
      <c r="D25" s="656"/>
    </row>
    <row r="26" spans="1:4">
      <c r="A26" s="545" t="s">
        <v>464</v>
      </c>
      <c r="B26" s="77">
        <v>895</v>
      </c>
      <c r="C26" s="77" t="s">
        <v>393</v>
      </c>
      <c r="D26" s="78">
        <v>895</v>
      </c>
    </row>
    <row r="27" spans="1:4">
      <c r="A27" s="37"/>
      <c r="B27" s="73"/>
      <c r="C27" s="73"/>
      <c r="D27" s="74"/>
    </row>
    <row r="28" spans="1:4">
      <c r="A28" s="37" t="s">
        <v>465</v>
      </c>
      <c r="B28" s="48">
        <v>8502</v>
      </c>
      <c r="C28" s="48">
        <v>17421</v>
      </c>
      <c r="D28" s="49">
        <v>25923</v>
      </c>
    </row>
    <row r="29" spans="1:4">
      <c r="A29" s="37" t="s">
        <v>466</v>
      </c>
      <c r="B29" s="48">
        <v>4943</v>
      </c>
      <c r="C29" s="48">
        <v>13745</v>
      </c>
      <c r="D29" s="49">
        <v>18688</v>
      </c>
    </row>
    <row r="30" spans="1:4">
      <c r="A30" s="37" t="s">
        <v>467</v>
      </c>
      <c r="B30" s="48">
        <v>4251</v>
      </c>
      <c r="C30" s="48">
        <v>22823</v>
      </c>
      <c r="D30" s="49">
        <v>27074</v>
      </c>
    </row>
    <row r="31" spans="1:4">
      <c r="A31" s="545" t="s">
        <v>468</v>
      </c>
      <c r="B31" s="77">
        <v>17696</v>
      </c>
      <c r="C31" s="77">
        <v>53989</v>
      </c>
      <c r="D31" s="78">
        <v>71685</v>
      </c>
    </row>
    <row r="32" spans="1:4">
      <c r="A32" s="37"/>
      <c r="B32" s="73"/>
      <c r="C32" s="73"/>
      <c r="D32" s="74"/>
    </row>
    <row r="33" spans="1:4">
      <c r="A33" s="37" t="s">
        <v>469</v>
      </c>
      <c r="B33" s="48" t="s">
        <v>393</v>
      </c>
      <c r="C33" s="48" t="s">
        <v>393</v>
      </c>
      <c r="D33" s="49" t="s">
        <v>393</v>
      </c>
    </row>
    <row r="34" spans="1:4">
      <c r="A34" s="37" t="s">
        <v>470</v>
      </c>
      <c r="B34" s="48" t="s">
        <v>393</v>
      </c>
      <c r="C34" s="48" t="s">
        <v>393</v>
      </c>
      <c r="D34" s="49" t="s">
        <v>393</v>
      </c>
    </row>
    <row r="35" spans="1:4">
      <c r="A35" s="37" t="s">
        <v>471</v>
      </c>
      <c r="B35" s="48" t="s">
        <v>393</v>
      </c>
      <c r="C35" s="48" t="s">
        <v>393</v>
      </c>
      <c r="D35" s="49" t="s">
        <v>393</v>
      </c>
    </row>
    <row r="36" spans="1:4">
      <c r="A36" s="37" t="s">
        <v>472</v>
      </c>
      <c r="B36" s="48" t="s">
        <v>393</v>
      </c>
      <c r="C36" s="48" t="s">
        <v>393</v>
      </c>
      <c r="D36" s="49" t="s">
        <v>393</v>
      </c>
    </row>
    <row r="37" spans="1:4">
      <c r="A37" s="545" t="s">
        <v>473</v>
      </c>
      <c r="B37" s="77" t="s">
        <v>393</v>
      </c>
      <c r="C37" s="77" t="s">
        <v>393</v>
      </c>
      <c r="D37" s="78" t="s">
        <v>393</v>
      </c>
    </row>
    <row r="38" spans="1:4">
      <c r="A38" s="47"/>
      <c r="B38" s="73"/>
      <c r="C38" s="73"/>
      <c r="D38" s="74"/>
    </row>
    <row r="39" spans="1:4">
      <c r="A39" s="545" t="s">
        <v>474</v>
      </c>
      <c r="B39" s="77">
        <v>5794</v>
      </c>
      <c r="C39" s="77">
        <v>14964</v>
      </c>
      <c r="D39" s="78">
        <v>20758</v>
      </c>
    </row>
    <row r="40" spans="1:4">
      <c r="A40" s="37"/>
      <c r="B40" s="73"/>
      <c r="C40" s="73"/>
      <c r="D40" s="74"/>
    </row>
    <row r="41" spans="1:4">
      <c r="A41" s="37" t="s">
        <v>538</v>
      </c>
      <c r="B41" s="48">
        <v>2</v>
      </c>
      <c r="C41" s="48">
        <v>2849</v>
      </c>
      <c r="D41" s="49">
        <v>2851</v>
      </c>
    </row>
    <row r="42" spans="1:4">
      <c r="A42" s="37" t="s">
        <v>476</v>
      </c>
      <c r="B42" s="48">
        <v>538</v>
      </c>
      <c r="C42" s="48">
        <v>1079</v>
      </c>
      <c r="D42" s="49">
        <v>1617</v>
      </c>
    </row>
    <row r="43" spans="1:4">
      <c r="A43" s="37" t="s">
        <v>477</v>
      </c>
      <c r="B43" s="48">
        <v>10689</v>
      </c>
      <c r="C43" s="48">
        <v>26791</v>
      </c>
      <c r="D43" s="49">
        <v>37480</v>
      </c>
    </row>
    <row r="44" spans="1:4">
      <c r="A44" s="37" t="s">
        <v>478</v>
      </c>
      <c r="B44" s="48" t="s">
        <v>393</v>
      </c>
      <c r="C44" s="48" t="s">
        <v>393</v>
      </c>
      <c r="D44" s="49" t="s">
        <v>393</v>
      </c>
    </row>
    <row r="45" spans="1:4">
      <c r="A45" s="37" t="s">
        <v>479</v>
      </c>
      <c r="B45" s="48">
        <v>7</v>
      </c>
      <c r="C45" s="48">
        <v>182</v>
      </c>
      <c r="D45" s="49">
        <v>189</v>
      </c>
    </row>
    <row r="46" spans="1:4">
      <c r="A46" s="37" t="s">
        <v>480</v>
      </c>
      <c r="B46" s="48">
        <v>4274</v>
      </c>
      <c r="C46" s="48">
        <v>8356</v>
      </c>
      <c r="D46" s="49">
        <v>12630</v>
      </c>
    </row>
    <row r="47" spans="1:4">
      <c r="A47" s="37" t="s">
        <v>481</v>
      </c>
      <c r="B47" s="48">
        <v>64</v>
      </c>
      <c r="C47" s="48">
        <v>24</v>
      </c>
      <c r="D47" s="49">
        <v>88</v>
      </c>
    </row>
    <row r="48" spans="1:4">
      <c r="A48" s="37" t="s">
        <v>482</v>
      </c>
      <c r="B48" s="48">
        <v>17097</v>
      </c>
      <c r="C48" s="48">
        <v>80147</v>
      </c>
      <c r="D48" s="49">
        <v>97244</v>
      </c>
    </row>
    <row r="49" spans="1:4">
      <c r="A49" s="37" t="s">
        <v>483</v>
      </c>
      <c r="B49" s="48">
        <v>4767</v>
      </c>
      <c r="C49" s="48">
        <v>32766</v>
      </c>
      <c r="D49" s="49">
        <v>37533</v>
      </c>
    </row>
    <row r="50" spans="1:4">
      <c r="A50" s="545" t="s">
        <v>484</v>
      </c>
      <c r="B50" s="77">
        <v>37438</v>
      </c>
      <c r="C50" s="77">
        <v>152194</v>
      </c>
      <c r="D50" s="78">
        <v>189632</v>
      </c>
    </row>
    <row r="51" spans="1:4">
      <c r="A51" s="47"/>
      <c r="B51" s="73"/>
      <c r="C51" s="73"/>
      <c r="D51" s="74"/>
    </row>
    <row r="52" spans="1:4">
      <c r="A52" s="545" t="s">
        <v>485</v>
      </c>
      <c r="B52" s="77" t="s">
        <v>393</v>
      </c>
      <c r="C52" s="77" t="s">
        <v>393</v>
      </c>
      <c r="D52" s="78" t="s">
        <v>393</v>
      </c>
    </row>
    <row r="53" spans="1:4">
      <c r="A53" s="37"/>
      <c r="B53" s="73"/>
      <c r="C53" s="73"/>
      <c r="D53" s="74"/>
    </row>
    <row r="54" spans="1:4">
      <c r="A54" s="37" t="s">
        <v>486</v>
      </c>
      <c r="B54" s="48">
        <v>88061</v>
      </c>
      <c r="C54" s="48">
        <v>464277</v>
      </c>
      <c r="D54" s="49">
        <v>552338</v>
      </c>
    </row>
    <row r="55" spans="1:4">
      <c r="A55" s="37" t="s">
        <v>487</v>
      </c>
      <c r="B55" s="48">
        <v>468942</v>
      </c>
      <c r="C55" s="48">
        <v>396271</v>
      </c>
      <c r="D55" s="49">
        <v>865213</v>
      </c>
    </row>
    <row r="56" spans="1:4">
      <c r="A56" s="37" t="s">
        <v>488</v>
      </c>
      <c r="B56" s="48">
        <v>111488</v>
      </c>
      <c r="C56" s="48">
        <v>462604</v>
      </c>
      <c r="D56" s="49">
        <v>574092</v>
      </c>
    </row>
    <row r="57" spans="1:4">
      <c r="A57" s="37" t="s">
        <v>489</v>
      </c>
      <c r="B57" s="48">
        <v>245</v>
      </c>
      <c r="C57" s="48">
        <v>1175</v>
      </c>
      <c r="D57" s="49">
        <v>1420</v>
      </c>
    </row>
    <row r="58" spans="1:4">
      <c r="A58" s="37" t="s">
        <v>490</v>
      </c>
      <c r="B58" s="48">
        <v>363316</v>
      </c>
      <c r="C58" s="48">
        <v>313260</v>
      </c>
      <c r="D58" s="49">
        <v>676576</v>
      </c>
    </row>
    <row r="59" spans="1:4">
      <c r="A59" s="545" t="s">
        <v>565</v>
      </c>
      <c r="B59" s="77">
        <v>1032052</v>
      </c>
      <c r="C59" s="77">
        <v>1637587</v>
      </c>
      <c r="D59" s="78">
        <v>2669639</v>
      </c>
    </row>
    <row r="60" spans="1:4">
      <c r="A60" s="37"/>
      <c r="B60" s="73"/>
      <c r="C60" s="73"/>
      <c r="D60" s="74"/>
    </row>
    <row r="61" spans="1:4">
      <c r="A61" s="37" t="s">
        <v>492</v>
      </c>
      <c r="B61" s="48" t="s">
        <v>393</v>
      </c>
      <c r="C61" s="48">
        <v>2600</v>
      </c>
      <c r="D61" s="49">
        <v>2600</v>
      </c>
    </row>
    <row r="62" spans="1:4">
      <c r="A62" s="37" t="s">
        <v>493</v>
      </c>
      <c r="B62" s="48">
        <v>514</v>
      </c>
      <c r="C62" s="48">
        <v>3630</v>
      </c>
      <c r="D62" s="49">
        <v>4144</v>
      </c>
    </row>
    <row r="63" spans="1:4">
      <c r="A63" s="37" t="s">
        <v>494</v>
      </c>
      <c r="B63" s="48" t="s">
        <v>393</v>
      </c>
      <c r="C63" s="48" t="s">
        <v>393</v>
      </c>
      <c r="D63" s="49" t="s">
        <v>393</v>
      </c>
    </row>
    <row r="64" spans="1:4">
      <c r="A64" s="545" t="s">
        <v>495</v>
      </c>
      <c r="B64" s="77">
        <v>514</v>
      </c>
      <c r="C64" s="77">
        <v>6230</v>
      </c>
      <c r="D64" s="78">
        <v>6744</v>
      </c>
    </row>
    <row r="65" spans="1:4">
      <c r="A65" s="37"/>
      <c r="B65" s="73"/>
      <c r="C65" s="73"/>
      <c r="D65" s="74"/>
    </row>
    <row r="66" spans="1:4">
      <c r="A66" s="545" t="s">
        <v>496</v>
      </c>
      <c r="B66" s="77">
        <v>206</v>
      </c>
      <c r="C66" s="77">
        <v>20090</v>
      </c>
      <c r="D66" s="78">
        <v>20296</v>
      </c>
    </row>
    <row r="67" spans="1:4">
      <c r="A67" s="37"/>
      <c r="B67" s="73"/>
      <c r="C67" s="73"/>
      <c r="D67" s="74"/>
    </row>
    <row r="68" spans="1:4">
      <c r="A68" s="37" t="s">
        <v>497</v>
      </c>
      <c r="B68" s="48">
        <v>264690</v>
      </c>
      <c r="C68" s="48">
        <v>278122</v>
      </c>
      <c r="D68" s="49">
        <v>542812</v>
      </c>
    </row>
    <row r="69" spans="1:4">
      <c r="A69" s="37" t="s">
        <v>498</v>
      </c>
      <c r="B69" s="48">
        <v>3357</v>
      </c>
      <c r="C69" s="48">
        <v>9564</v>
      </c>
      <c r="D69" s="49">
        <v>12921</v>
      </c>
    </row>
    <row r="70" spans="1:4">
      <c r="A70" s="545" t="s">
        <v>499</v>
      </c>
      <c r="B70" s="77">
        <v>268047</v>
      </c>
      <c r="C70" s="77">
        <v>287686</v>
      </c>
      <c r="D70" s="78">
        <v>555733</v>
      </c>
    </row>
    <row r="71" spans="1:4">
      <c r="A71" s="37"/>
      <c r="B71" s="73"/>
      <c r="C71" s="73"/>
      <c r="D71" s="74"/>
    </row>
    <row r="72" spans="1:4">
      <c r="A72" s="37" t="s">
        <v>500</v>
      </c>
      <c r="B72" s="48">
        <v>958</v>
      </c>
      <c r="C72" s="48">
        <v>4477</v>
      </c>
      <c r="D72" s="49">
        <v>5435</v>
      </c>
    </row>
    <row r="73" spans="1:4">
      <c r="A73" s="37" t="s">
        <v>501</v>
      </c>
      <c r="B73" s="48">
        <v>33406</v>
      </c>
      <c r="C73" s="48">
        <v>12778</v>
      </c>
      <c r="D73" s="49">
        <v>46184</v>
      </c>
    </row>
    <row r="74" spans="1:4">
      <c r="A74" s="37" t="s">
        <v>502</v>
      </c>
      <c r="B74" s="48" t="s">
        <v>393</v>
      </c>
      <c r="C74" s="48">
        <v>6605</v>
      </c>
      <c r="D74" s="49">
        <v>6605</v>
      </c>
    </row>
    <row r="75" spans="1:4">
      <c r="A75" s="37" t="s">
        <v>503</v>
      </c>
      <c r="B75" s="48">
        <v>524</v>
      </c>
      <c r="C75" s="48">
        <v>2968</v>
      </c>
      <c r="D75" s="49">
        <v>3492</v>
      </c>
    </row>
    <row r="76" spans="1:4">
      <c r="A76" s="37" t="s">
        <v>504</v>
      </c>
      <c r="B76" s="48" t="s">
        <v>393</v>
      </c>
      <c r="C76" s="48" t="s">
        <v>393</v>
      </c>
      <c r="D76" s="49" t="s">
        <v>393</v>
      </c>
    </row>
    <row r="77" spans="1:4">
      <c r="A77" s="37" t="s">
        <v>505</v>
      </c>
      <c r="B77" s="48">
        <v>3263</v>
      </c>
      <c r="C77" s="48">
        <v>1930</v>
      </c>
      <c r="D77" s="49">
        <v>5193</v>
      </c>
    </row>
    <row r="78" spans="1:4">
      <c r="A78" s="37" t="s">
        <v>506</v>
      </c>
      <c r="B78" s="48" t="s">
        <v>393</v>
      </c>
      <c r="C78" s="48" t="s">
        <v>393</v>
      </c>
      <c r="D78" s="49" t="s">
        <v>393</v>
      </c>
    </row>
    <row r="79" spans="1:4">
      <c r="A79" s="37" t="s">
        <v>507</v>
      </c>
      <c r="B79" s="48">
        <v>105</v>
      </c>
      <c r="C79" s="48">
        <v>224</v>
      </c>
      <c r="D79" s="49">
        <v>329</v>
      </c>
    </row>
    <row r="80" spans="1:4">
      <c r="A80" s="545" t="s">
        <v>508</v>
      </c>
      <c r="B80" s="77">
        <v>38256</v>
      </c>
      <c r="C80" s="77">
        <v>28982</v>
      </c>
      <c r="D80" s="78">
        <v>67238</v>
      </c>
    </row>
    <row r="81" spans="1:5">
      <c r="A81" s="37"/>
      <c r="B81" s="73"/>
      <c r="C81" s="73"/>
      <c r="D81" s="74"/>
    </row>
    <row r="82" spans="1:5">
      <c r="A82" s="37" t="s">
        <v>509</v>
      </c>
      <c r="B82" s="48" t="s">
        <v>393</v>
      </c>
      <c r="C82" s="48" t="s">
        <v>393</v>
      </c>
      <c r="D82" s="49" t="s">
        <v>393</v>
      </c>
    </row>
    <row r="83" spans="1:5">
      <c r="A83" s="37" t="s">
        <v>510</v>
      </c>
      <c r="B83" s="48" t="s">
        <v>393</v>
      </c>
      <c r="C83" s="48" t="s">
        <v>393</v>
      </c>
      <c r="D83" s="49" t="s">
        <v>393</v>
      </c>
    </row>
    <row r="84" spans="1:5">
      <c r="A84" s="545" t="s">
        <v>511</v>
      </c>
      <c r="B84" s="77" t="s">
        <v>393</v>
      </c>
      <c r="C84" s="77" t="s">
        <v>393</v>
      </c>
      <c r="D84" s="78" t="s">
        <v>393</v>
      </c>
    </row>
    <row r="85" spans="1:5">
      <c r="A85" s="37"/>
      <c r="B85" s="73"/>
      <c r="C85" s="73"/>
      <c r="D85" s="74"/>
    </row>
    <row r="86" spans="1:5" ht="13.5" thickBot="1">
      <c r="A86" s="54" t="s">
        <v>512</v>
      </c>
      <c r="B86" s="55">
        <v>1401478</v>
      </c>
      <c r="C86" s="55">
        <v>2206882</v>
      </c>
      <c r="D86" s="56">
        <v>3608360</v>
      </c>
    </row>
    <row r="87" spans="1:5">
      <c r="A87" s="1569" t="s">
        <v>119</v>
      </c>
      <c r="B87" s="1569"/>
      <c r="C87" s="1569"/>
      <c r="D87" s="1569"/>
    </row>
    <row r="88" spans="1:5">
      <c r="A88" s="1813" t="s">
        <v>120</v>
      </c>
      <c r="B88" s="1813"/>
      <c r="C88" s="1813"/>
      <c r="D88" s="1813"/>
    </row>
    <row r="89" spans="1:5">
      <c r="A89" s="1813" t="s">
        <v>121</v>
      </c>
      <c r="B89" s="1813"/>
      <c r="C89" s="1813"/>
      <c r="D89" s="1813"/>
    </row>
    <row r="90" spans="1:5" s="240" customFormat="1">
      <c r="A90" s="1530" t="s">
        <v>27</v>
      </c>
      <c r="B90" s="1530"/>
      <c r="C90" s="1530"/>
      <c r="D90" s="1530"/>
      <c r="E90" s="37"/>
    </row>
    <row r="91" spans="1:5" s="240" customFormat="1">
      <c r="A91" s="1613" t="s">
        <v>28</v>
      </c>
      <c r="B91" s="1613"/>
      <c r="C91" s="1613"/>
      <c r="D91" s="1613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7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>
  <sheetPr codeName="Hoja343">
    <pageSetUpPr fitToPage="1"/>
  </sheetPr>
  <dimension ref="A1:I8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5703125" style="24" customWidth="1"/>
    <col min="2" max="4" width="19.42578125" style="24" customWidth="1"/>
    <col min="5" max="16384" width="11.42578125" style="24"/>
  </cols>
  <sheetData>
    <row r="1" spans="1:9" s="90" customFormat="1" ht="18">
      <c r="A1" s="1552" t="s">
        <v>369</v>
      </c>
      <c r="B1" s="1552"/>
      <c r="C1" s="1552"/>
      <c r="D1" s="1552"/>
      <c r="E1" s="618"/>
      <c r="F1" s="618"/>
      <c r="G1" s="618"/>
      <c r="H1" s="618"/>
      <c r="I1" s="618"/>
    </row>
    <row r="2" spans="1:9" s="240" customFormat="1">
      <c r="A2" s="624"/>
    </row>
    <row r="3" spans="1:9" s="240" customFormat="1" ht="16.5" customHeight="1">
      <c r="A3" s="1590" t="s">
        <v>1266</v>
      </c>
      <c r="B3" s="1590"/>
      <c r="C3" s="1590"/>
      <c r="D3" s="1590"/>
      <c r="E3" s="251"/>
      <c r="F3" s="251"/>
      <c r="G3" s="251"/>
      <c r="H3" s="251"/>
      <c r="I3" s="251"/>
    </row>
    <row r="4" spans="1:9" s="240" customFormat="1" ht="29.25" customHeight="1">
      <c r="A4" s="1556" t="s">
        <v>1522</v>
      </c>
      <c r="B4" s="1556"/>
      <c r="C4" s="1556"/>
      <c r="D4" s="1556"/>
      <c r="E4" s="251"/>
      <c r="F4" s="251"/>
      <c r="G4" s="251"/>
      <c r="H4" s="251"/>
      <c r="I4" s="251"/>
    </row>
    <row r="5" spans="1:9" ht="13.5" thickBot="1"/>
    <row r="6" spans="1:9" ht="30" customHeight="1">
      <c r="A6" s="1548" t="s">
        <v>448</v>
      </c>
      <c r="B6" s="1026"/>
      <c r="C6" s="994" t="s">
        <v>389</v>
      </c>
      <c r="D6" s="723"/>
    </row>
    <row r="7" spans="1:9" ht="24.75" customHeight="1">
      <c r="A7" s="1549"/>
      <c r="B7" s="870"/>
      <c r="C7" s="262" t="s">
        <v>109</v>
      </c>
      <c r="D7" s="1030"/>
    </row>
    <row r="8" spans="1:9" ht="28.5" customHeight="1" thickBot="1">
      <c r="A8" s="1550"/>
      <c r="B8" s="264" t="s">
        <v>36</v>
      </c>
      <c r="C8" s="264" t="s">
        <v>110</v>
      </c>
      <c r="D8" s="273" t="s">
        <v>389</v>
      </c>
    </row>
    <row r="9" spans="1:9" ht="24" customHeight="1">
      <c r="A9" s="37" t="s">
        <v>452</v>
      </c>
      <c r="B9" s="45" t="s">
        <v>393</v>
      </c>
      <c r="C9" s="45" t="s">
        <v>393</v>
      </c>
      <c r="D9" s="46" t="s">
        <v>393</v>
      </c>
    </row>
    <row r="10" spans="1:9">
      <c r="A10" s="37" t="s">
        <v>453</v>
      </c>
      <c r="B10" s="48" t="s">
        <v>393</v>
      </c>
      <c r="C10" s="48" t="s">
        <v>393</v>
      </c>
      <c r="D10" s="49" t="s">
        <v>393</v>
      </c>
    </row>
    <row r="11" spans="1:9">
      <c r="A11" s="37" t="s">
        <v>454</v>
      </c>
      <c r="B11" s="48" t="s">
        <v>393</v>
      </c>
      <c r="C11" s="48" t="s">
        <v>393</v>
      </c>
      <c r="D11" s="49" t="s">
        <v>393</v>
      </c>
    </row>
    <row r="12" spans="1:9">
      <c r="A12" s="37" t="s">
        <v>455</v>
      </c>
      <c r="B12" s="48" t="s">
        <v>393</v>
      </c>
      <c r="C12" s="48" t="s">
        <v>393</v>
      </c>
      <c r="D12" s="49" t="s">
        <v>393</v>
      </c>
    </row>
    <row r="13" spans="1:9">
      <c r="A13" s="545" t="s">
        <v>456</v>
      </c>
      <c r="B13" s="77" t="s">
        <v>393</v>
      </c>
      <c r="C13" s="77" t="s">
        <v>393</v>
      </c>
      <c r="D13" s="78" t="s">
        <v>393</v>
      </c>
    </row>
    <row r="14" spans="1:9">
      <c r="A14" s="47"/>
      <c r="B14" s="73"/>
      <c r="C14" s="73"/>
      <c r="D14" s="74"/>
    </row>
    <row r="15" spans="1:9">
      <c r="A15" s="545" t="s">
        <v>457</v>
      </c>
      <c r="B15" s="77" t="s">
        <v>393</v>
      </c>
      <c r="C15" s="77" t="s">
        <v>393</v>
      </c>
      <c r="D15" s="78" t="s">
        <v>393</v>
      </c>
    </row>
    <row r="16" spans="1:9">
      <c r="A16" s="47"/>
      <c r="B16" s="73"/>
      <c r="C16" s="73"/>
      <c r="D16" s="74"/>
    </row>
    <row r="17" spans="1:4">
      <c r="A17" s="545" t="s">
        <v>458</v>
      </c>
      <c r="B17" s="77">
        <v>332</v>
      </c>
      <c r="C17" s="77">
        <v>27</v>
      </c>
      <c r="D17" s="78">
        <v>359</v>
      </c>
    </row>
    <row r="18" spans="1:4">
      <c r="A18" s="37"/>
      <c r="B18" s="73"/>
      <c r="C18" s="73"/>
      <c r="D18" s="74"/>
    </row>
    <row r="19" spans="1:4">
      <c r="A19" s="37" t="s">
        <v>537</v>
      </c>
      <c r="B19" s="48" t="s">
        <v>393</v>
      </c>
      <c r="C19" s="48" t="s">
        <v>393</v>
      </c>
      <c r="D19" s="49" t="s">
        <v>393</v>
      </c>
    </row>
    <row r="20" spans="1:4">
      <c r="A20" s="37" t="s">
        <v>460</v>
      </c>
      <c r="B20" s="48" t="s">
        <v>393</v>
      </c>
      <c r="C20" s="48" t="s">
        <v>393</v>
      </c>
      <c r="D20" s="49" t="s">
        <v>393</v>
      </c>
    </row>
    <row r="21" spans="1:4">
      <c r="A21" s="37" t="s">
        <v>461</v>
      </c>
      <c r="B21" s="48" t="s">
        <v>393</v>
      </c>
      <c r="C21" s="48" t="s">
        <v>393</v>
      </c>
      <c r="D21" s="49" t="s">
        <v>393</v>
      </c>
    </row>
    <row r="22" spans="1:4">
      <c r="A22" s="545" t="s">
        <v>462</v>
      </c>
      <c r="B22" s="77" t="s">
        <v>393</v>
      </c>
      <c r="C22" s="77" t="s">
        <v>393</v>
      </c>
      <c r="D22" s="78" t="s">
        <v>393</v>
      </c>
    </row>
    <row r="23" spans="1:4">
      <c r="A23" s="655"/>
      <c r="B23" s="598"/>
      <c r="C23" s="598"/>
      <c r="D23" s="656"/>
    </row>
    <row r="24" spans="1:4">
      <c r="A24" s="545" t="s">
        <v>463</v>
      </c>
      <c r="B24" s="77">
        <v>321</v>
      </c>
      <c r="C24" s="77">
        <v>46474</v>
      </c>
      <c r="D24" s="78">
        <v>46795</v>
      </c>
    </row>
    <row r="25" spans="1:4">
      <c r="A25" s="655"/>
      <c r="B25" s="598"/>
      <c r="C25" s="598"/>
      <c r="D25" s="656"/>
    </row>
    <row r="26" spans="1:4">
      <c r="A26" s="545" t="s">
        <v>464</v>
      </c>
      <c r="B26" s="77" t="s">
        <v>393</v>
      </c>
      <c r="C26" s="77" t="s">
        <v>393</v>
      </c>
      <c r="D26" s="78" t="s">
        <v>393</v>
      </c>
    </row>
    <row r="27" spans="1:4">
      <c r="A27" s="37"/>
      <c r="B27" s="73"/>
      <c r="C27" s="73"/>
      <c r="D27" s="74"/>
    </row>
    <row r="28" spans="1:4">
      <c r="A28" s="37" t="s">
        <v>465</v>
      </c>
      <c r="B28" s="48">
        <v>474</v>
      </c>
      <c r="C28" s="48">
        <v>3090</v>
      </c>
      <c r="D28" s="49">
        <v>3564</v>
      </c>
    </row>
    <row r="29" spans="1:4">
      <c r="A29" s="37" t="s">
        <v>466</v>
      </c>
      <c r="B29" s="48">
        <v>1272</v>
      </c>
      <c r="C29" s="48">
        <v>1469</v>
      </c>
      <c r="D29" s="49">
        <v>2741</v>
      </c>
    </row>
    <row r="30" spans="1:4">
      <c r="A30" s="37" t="s">
        <v>467</v>
      </c>
      <c r="B30" s="48">
        <v>2044</v>
      </c>
      <c r="C30" s="48">
        <v>33817</v>
      </c>
      <c r="D30" s="49">
        <v>35861</v>
      </c>
    </row>
    <row r="31" spans="1:4">
      <c r="A31" s="545" t="s">
        <v>468</v>
      </c>
      <c r="B31" s="77">
        <v>3790</v>
      </c>
      <c r="C31" s="77">
        <v>38376</v>
      </c>
      <c r="D31" s="78">
        <v>42166</v>
      </c>
    </row>
    <row r="32" spans="1:4">
      <c r="A32" s="37"/>
      <c r="B32" s="73"/>
      <c r="C32" s="73"/>
      <c r="D32" s="74"/>
    </row>
    <row r="33" spans="1:4">
      <c r="A33" s="37" t="s">
        <v>469</v>
      </c>
      <c r="B33" s="48">
        <v>77465</v>
      </c>
      <c r="C33" s="48">
        <v>22093</v>
      </c>
      <c r="D33" s="49">
        <v>99558</v>
      </c>
    </row>
    <row r="34" spans="1:4">
      <c r="A34" s="37" t="s">
        <v>470</v>
      </c>
      <c r="B34" s="48">
        <v>599</v>
      </c>
      <c r="C34" s="48">
        <v>4297</v>
      </c>
      <c r="D34" s="49">
        <v>4896</v>
      </c>
    </row>
    <row r="35" spans="1:4">
      <c r="A35" s="37" t="s">
        <v>471</v>
      </c>
      <c r="B35" s="48">
        <v>502</v>
      </c>
      <c r="C35" s="48">
        <v>3583</v>
      </c>
      <c r="D35" s="49">
        <v>4085</v>
      </c>
    </row>
    <row r="36" spans="1:4">
      <c r="A36" s="37" t="s">
        <v>472</v>
      </c>
      <c r="B36" s="48">
        <v>39959</v>
      </c>
      <c r="C36" s="48">
        <v>11625</v>
      </c>
      <c r="D36" s="49">
        <v>51584</v>
      </c>
    </row>
    <row r="37" spans="1:4">
      <c r="A37" s="545" t="s">
        <v>473</v>
      </c>
      <c r="B37" s="77">
        <v>118525</v>
      </c>
      <c r="C37" s="77">
        <v>41598</v>
      </c>
      <c r="D37" s="78">
        <v>160123</v>
      </c>
    </row>
    <row r="38" spans="1:4">
      <c r="A38" s="47"/>
      <c r="B38" s="73"/>
      <c r="C38" s="73"/>
      <c r="D38" s="74"/>
    </row>
    <row r="39" spans="1:4">
      <c r="A39" s="545" t="s">
        <v>474</v>
      </c>
      <c r="B39" s="77">
        <v>15</v>
      </c>
      <c r="C39" s="77">
        <v>224</v>
      </c>
      <c r="D39" s="78">
        <v>239</v>
      </c>
    </row>
    <row r="40" spans="1:4">
      <c r="A40" s="37"/>
      <c r="B40" s="73"/>
      <c r="C40" s="73"/>
      <c r="D40" s="74"/>
    </row>
    <row r="41" spans="1:4">
      <c r="A41" s="37" t="s">
        <v>538</v>
      </c>
      <c r="B41" s="48" t="s">
        <v>393</v>
      </c>
      <c r="C41" s="48" t="s">
        <v>393</v>
      </c>
      <c r="D41" s="49" t="s">
        <v>393</v>
      </c>
    </row>
    <row r="42" spans="1:4">
      <c r="A42" s="37" t="s">
        <v>476</v>
      </c>
      <c r="B42" s="48" t="s">
        <v>393</v>
      </c>
      <c r="C42" s="48" t="s">
        <v>393</v>
      </c>
      <c r="D42" s="49" t="s">
        <v>393</v>
      </c>
    </row>
    <row r="43" spans="1:4">
      <c r="A43" s="37" t="s">
        <v>477</v>
      </c>
      <c r="B43" s="48" t="s">
        <v>393</v>
      </c>
      <c r="C43" s="48" t="s">
        <v>393</v>
      </c>
      <c r="D43" s="49" t="s">
        <v>393</v>
      </c>
    </row>
    <row r="44" spans="1:4">
      <c r="A44" s="37" t="s">
        <v>478</v>
      </c>
      <c r="B44" s="48" t="s">
        <v>393</v>
      </c>
      <c r="C44" s="48" t="s">
        <v>393</v>
      </c>
      <c r="D44" s="49" t="s">
        <v>393</v>
      </c>
    </row>
    <row r="45" spans="1:4">
      <c r="A45" s="37" t="s">
        <v>479</v>
      </c>
      <c r="B45" s="48" t="s">
        <v>393</v>
      </c>
      <c r="C45" s="48" t="s">
        <v>393</v>
      </c>
      <c r="D45" s="49" t="s">
        <v>393</v>
      </c>
    </row>
    <row r="46" spans="1:4">
      <c r="A46" s="37" t="s">
        <v>480</v>
      </c>
      <c r="B46" s="48" t="s">
        <v>393</v>
      </c>
      <c r="C46" s="48" t="s">
        <v>393</v>
      </c>
      <c r="D46" s="49" t="s">
        <v>393</v>
      </c>
    </row>
    <row r="47" spans="1:4">
      <c r="A47" s="37" t="s">
        <v>481</v>
      </c>
      <c r="B47" s="48" t="s">
        <v>393</v>
      </c>
      <c r="C47" s="48" t="s">
        <v>393</v>
      </c>
      <c r="D47" s="49" t="s">
        <v>393</v>
      </c>
    </row>
    <row r="48" spans="1:4">
      <c r="A48" s="37" t="s">
        <v>482</v>
      </c>
      <c r="B48" s="48">
        <v>9354</v>
      </c>
      <c r="C48" s="48">
        <v>2338</v>
      </c>
      <c r="D48" s="49">
        <v>11692</v>
      </c>
    </row>
    <row r="49" spans="1:4">
      <c r="A49" s="37" t="s">
        <v>483</v>
      </c>
      <c r="B49" s="48">
        <v>984</v>
      </c>
      <c r="C49" s="48">
        <v>35962</v>
      </c>
      <c r="D49" s="49">
        <v>36946</v>
      </c>
    </row>
    <row r="50" spans="1:4">
      <c r="A50" s="545" t="s">
        <v>484</v>
      </c>
      <c r="B50" s="77">
        <v>10338</v>
      </c>
      <c r="C50" s="77">
        <v>38300</v>
      </c>
      <c r="D50" s="78">
        <v>48638</v>
      </c>
    </row>
    <row r="51" spans="1:4">
      <c r="A51" s="47"/>
      <c r="B51" s="73"/>
      <c r="C51" s="73"/>
      <c r="D51" s="74"/>
    </row>
    <row r="52" spans="1:4">
      <c r="A52" s="545" t="s">
        <v>485</v>
      </c>
      <c r="B52" s="77" t="s">
        <v>393</v>
      </c>
      <c r="C52" s="77">
        <v>9298</v>
      </c>
      <c r="D52" s="78">
        <v>9298</v>
      </c>
    </row>
    <row r="53" spans="1:4">
      <c r="A53" s="37"/>
      <c r="B53" s="73"/>
      <c r="C53" s="73"/>
      <c r="D53" s="74"/>
    </row>
    <row r="54" spans="1:4">
      <c r="A54" s="37" t="s">
        <v>486</v>
      </c>
      <c r="B54" s="48">
        <v>278183</v>
      </c>
      <c r="C54" s="48">
        <v>373658</v>
      </c>
      <c r="D54" s="49">
        <v>651841</v>
      </c>
    </row>
    <row r="55" spans="1:4">
      <c r="A55" s="37" t="s">
        <v>487</v>
      </c>
      <c r="B55" s="48">
        <v>1851418</v>
      </c>
      <c r="C55" s="48">
        <v>650623</v>
      </c>
      <c r="D55" s="49">
        <v>2502041</v>
      </c>
    </row>
    <row r="56" spans="1:4">
      <c r="A56" s="37" t="s">
        <v>488</v>
      </c>
      <c r="B56" s="48">
        <v>846859</v>
      </c>
      <c r="C56" s="48">
        <v>1319441</v>
      </c>
      <c r="D56" s="49">
        <v>2166300</v>
      </c>
    </row>
    <row r="57" spans="1:4">
      <c r="A57" s="37" t="s">
        <v>489</v>
      </c>
      <c r="B57" s="48">
        <v>7770</v>
      </c>
      <c r="C57" s="48">
        <v>8226</v>
      </c>
      <c r="D57" s="49">
        <v>15996</v>
      </c>
    </row>
    <row r="58" spans="1:4">
      <c r="A58" s="37" t="s">
        <v>490</v>
      </c>
      <c r="B58" s="48">
        <v>1232024</v>
      </c>
      <c r="C58" s="48">
        <v>471737</v>
      </c>
      <c r="D58" s="49">
        <v>1703761</v>
      </c>
    </row>
    <row r="59" spans="1:4">
      <c r="A59" s="545" t="s">
        <v>565</v>
      </c>
      <c r="B59" s="77">
        <v>4216254</v>
      </c>
      <c r="C59" s="77">
        <v>2823685</v>
      </c>
      <c r="D59" s="78">
        <v>7039939</v>
      </c>
    </row>
    <row r="60" spans="1:4">
      <c r="A60" s="37"/>
      <c r="B60" s="73"/>
      <c r="C60" s="73"/>
      <c r="D60" s="74"/>
    </row>
    <row r="61" spans="1:4">
      <c r="A61" s="37" t="s">
        <v>492</v>
      </c>
      <c r="B61" s="48">
        <v>1795</v>
      </c>
      <c r="C61" s="48">
        <v>624</v>
      </c>
      <c r="D61" s="49">
        <v>2419</v>
      </c>
    </row>
    <row r="62" spans="1:4">
      <c r="A62" s="37" t="s">
        <v>493</v>
      </c>
      <c r="B62" s="48" t="s">
        <v>393</v>
      </c>
      <c r="C62" s="48" t="s">
        <v>393</v>
      </c>
      <c r="D62" s="49" t="s">
        <v>393</v>
      </c>
    </row>
    <row r="63" spans="1:4">
      <c r="A63" s="37" t="s">
        <v>494</v>
      </c>
      <c r="B63" s="48">
        <v>15524</v>
      </c>
      <c r="C63" s="48">
        <v>186149</v>
      </c>
      <c r="D63" s="49">
        <v>201673</v>
      </c>
    </row>
    <row r="64" spans="1:4">
      <c r="A64" s="545" t="s">
        <v>495</v>
      </c>
      <c r="B64" s="77">
        <v>17319</v>
      </c>
      <c r="C64" s="77">
        <v>186773</v>
      </c>
      <c r="D64" s="78">
        <v>204092</v>
      </c>
    </row>
    <row r="65" spans="1:4">
      <c r="A65" s="37"/>
      <c r="B65" s="73"/>
      <c r="C65" s="73"/>
      <c r="D65" s="74"/>
    </row>
    <row r="66" spans="1:4">
      <c r="A66" s="545" t="s">
        <v>496</v>
      </c>
      <c r="B66" s="77">
        <v>159</v>
      </c>
      <c r="C66" s="77">
        <v>40490</v>
      </c>
      <c r="D66" s="78">
        <v>40649</v>
      </c>
    </row>
    <row r="67" spans="1:4">
      <c r="A67" s="37"/>
      <c r="B67" s="73"/>
      <c r="C67" s="73"/>
      <c r="D67" s="74"/>
    </row>
    <row r="68" spans="1:4">
      <c r="A68" s="37" t="s">
        <v>497</v>
      </c>
      <c r="B68" s="48">
        <v>82849</v>
      </c>
      <c r="C68" s="48">
        <v>116656</v>
      </c>
      <c r="D68" s="49">
        <v>199505</v>
      </c>
    </row>
    <row r="69" spans="1:4">
      <c r="A69" s="37" t="s">
        <v>498</v>
      </c>
      <c r="B69" s="48" t="s">
        <v>393</v>
      </c>
      <c r="C69" s="48" t="s">
        <v>393</v>
      </c>
      <c r="D69" s="49" t="s">
        <v>393</v>
      </c>
    </row>
    <row r="70" spans="1:4">
      <c r="A70" s="545" t="s">
        <v>499</v>
      </c>
      <c r="B70" s="77">
        <v>82849</v>
      </c>
      <c r="C70" s="77">
        <v>116656</v>
      </c>
      <c r="D70" s="78">
        <v>199505</v>
      </c>
    </row>
    <row r="71" spans="1:4">
      <c r="A71" s="37"/>
      <c r="B71" s="73"/>
      <c r="C71" s="73"/>
      <c r="D71" s="74"/>
    </row>
    <row r="72" spans="1:4">
      <c r="A72" s="37" t="s">
        <v>500</v>
      </c>
      <c r="B72" s="48">
        <v>546</v>
      </c>
      <c r="C72" s="48">
        <v>57</v>
      </c>
      <c r="D72" s="49">
        <v>603</v>
      </c>
    </row>
    <row r="73" spans="1:4">
      <c r="A73" s="37" t="s">
        <v>501</v>
      </c>
      <c r="B73" s="48" t="s">
        <v>393</v>
      </c>
      <c r="C73" s="48" t="s">
        <v>393</v>
      </c>
      <c r="D73" s="49" t="s">
        <v>393</v>
      </c>
    </row>
    <row r="74" spans="1:4">
      <c r="A74" s="37" t="s">
        <v>502</v>
      </c>
      <c r="B74" s="48">
        <v>15865</v>
      </c>
      <c r="C74" s="48">
        <v>53113</v>
      </c>
      <c r="D74" s="49">
        <v>68978</v>
      </c>
    </row>
    <row r="75" spans="1:4">
      <c r="A75" s="37" t="s">
        <v>503</v>
      </c>
      <c r="B75" s="48">
        <v>356</v>
      </c>
      <c r="C75" s="48">
        <v>2019</v>
      </c>
      <c r="D75" s="49">
        <v>2375</v>
      </c>
    </row>
    <row r="76" spans="1:4">
      <c r="A76" s="37" t="s">
        <v>504</v>
      </c>
      <c r="B76" s="48">
        <v>32952</v>
      </c>
      <c r="C76" s="48">
        <v>243</v>
      </c>
      <c r="D76" s="49">
        <v>33195</v>
      </c>
    </row>
    <row r="77" spans="1:4">
      <c r="A77" s="37" t="s">
        <v>505</v>
      </c>
      <c r="B77" s="48">
        <v>574</v>
      </c>
      <c r="C77" s="48">
        <v>1498</v>
      </c>
      <c r="D77" s="49">
        <v>2072</v>
      </c>
    </row>
    <row r="78" spans="1:4">
      <c r="A78" s="37" t="s">
        <v>506</v>
      </c>
      <c r="B78" s="48">
        <v>925</v>
      </c>
      <c r="C78" s="48">
        <v>117</v>
      </c>
      <c r="D78" s="49">
        <v>1043</v>
      </c>
    </row>
    <row r="79" spans="1:4">
      <c r="A79" s="37" t="s">
        <v>507</v>
      </c>
      <c r="B79" s="48" t="s">
        <v>393</v>
      </c>
      <c r="C79" s="48" t="s">
        <v>393</v>
      </c>
      <c r="D79" s="49" t="s">
        <v>393</v>
      </c>
    </row>
    <row r="80" spans="1:4">
      <c r="A80" s="545" t="s">
        <v>508</v>
      </c>
      <c r="B80" s="77">
        <v>51218</v>
      </c>
      <c r="C80" s="77">
        <v>57047</v>
      </c>
      <c r="D80" s="78">
        <v>108266</v>
      </c>
    </row>
    <row r="81" spans="1:5">
      <c r="A81" s="37"/>
      <c r="B81" s="73"/>
      <c r="C81" s="73"/>
      <c r="D81" s="74"/>
    </row>
    <row r="82" spans="1:5">
      <c r="A82" s="37" t="s">
        <v>509</v>
      </c>
      <c r="B82" s="48" t="s">
        <v>393</v>
      </c>
      <c r="C82" s="48" t="s">
        <v>393</v>
      </c>
      <c r="D82" s="49" t="s">
        <v>393</v>
      </c>
    </row>
    <row r="83" spans="1:5">
      <c r="A83" s="37" t="s">
        <v>510</v>
      </c>
      <c r="B83" s="48" t="s">
        <v>393</v>
      </c>
      <c r="C83" s="48" t="s">
        <v>393</v>
      </c>
      <c r="D83" s="49" t="s">
        <v>393</v>
      </c>
    </row>
    <row r="84" spans="1:5">
      <c r="A84" s="545" t="s">
        <v>511</v>
      </c>
      <c r="B84" s="77" t="s">
        <v>393</v>
      </c>
      <c r="C84" s="77" t="s">
        <v>393</v>
      </c>
      <c r="D84" s="78" t="s">
        <v>393</v>
      </c>
    </row>
    <row r="85" spans="1:5">
      <c r="A85" s="37"/>
      <c r="B85" s="73"/>
      <c r="C85" s="73"/>
      <c r="D85" s="74"/>
    </row>
    <row r="86" spans="1:5" ht="13.5" thickBot="1">
      <c r="A86" s="54" t="s">
        <v>512</v>
      </c>
      <c r="B86" s="55">
        <v>4501120</v>
      </c>
      <c r="C86" s="55">
        <v>3398948</v>
      </c>
      <c r="D86" s="56">
        <v>7900069</v>
      </c>
    </row>
    <row r="87" spans="1:5">
      <c r="A87" s="37"/>
    </row>
    <row r="88" spans="1:5" s="240" customFormat="1">
      <c r="A88" s="37" t="s">
        <v>27</v>
      </c>
      <c r="B88" s="37"/>
      <c r="C88" s="210"/>
      <c r="D88" s="628"/>
      <c r="E88" s="37"/>
    </row>
    <row r="89" spans="1:5" s="240" customFormat="1">
      <c r="A89" s="240" t="s">
        <v>28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57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sheetPr codeName="Hoja322">
    <pageSetUpPr fitToPage="1"/>
  </sheetPr>
  <dimension ref="A1:I8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140625" style="240" customWidth="1"/>
    <col min="2" max="9" width="14.28515625" style="240" customWidth="1"/>
    <col min="10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9">
      <c r="A2" s="624"/>
    </row>
    <row r="3" spans="1:9" ht="29.25" customHeight="1">
      <c r="A3" s="1560" t="s">
        <v>1523</v>
      </c>
      <c r="B3" s="1560"/>
      <c r="C3" s="1560"/>
      <c r="D3" s="1560"/>
      <c r="E3" s="1560"/>
      <c r="F3" s="1560"/>
      <c r="G3" s="1560"/>
      <c r="H3" s="1560"/>
      <c r="I3" s="1560"/>
    </row>
    <row r="4" spans="1:9" ht="13.5" customHeight="1" thickBot="1">
      <c r="A4" s="218"/>
      <c r="B4" s="219"/>
      <c r="C4" s="219"/>
      <c r="D4" s="219"/>
      <c r="E4" s="219"/>
      <c r="F4" s="219"/>
      <c r="G4" s="219"/>
      <c r="H4" s="219"/>
      <c r="I4" s="653"/>
    </row>
    <row r="5" spans="1:9" ht="36" customHeight="1">
      <c r="A5" s="288" t="s">
        <v>552</v>
      </c>
      <c r="B5" s="1026"/>
      <c r="C5" s="994" t="s">
        <v>389</v>
      </c>
      <c r="D5" s="995"/>
      <c r="E5" s="123" t="s">
        <v>122</v>
      </c>
      <c r="F5" s="730"/>
      <c r="G5" s="730"/>
      <c r="H5" s="730"/>
      <c r="I5" s="732"/>
    </row>
    <row r="6" spans="1:9" ht="22.5" customHeight="1">
      <c r="A6" s="729" t="s">
        <v>531</v>
      </c>
      <c r="B6" s="870"/>
      <c r="C6" s="262" t="s">
        <v>109</v>
      </c>
      <c r="D6" s="262"/>
      <c r="E6" s="263" t="s">
        <v>123</v>
      </c>
      <c r="F6" s="263" t="s">
        <v>124</v>
      </c>
      <c r="G6" s="263" t="s">
        <v>125</v>
      </c>
      <c r="H6" s="263" t="s">
        <v>803</v>
      </c>
      <c r="I6" s="272" t="s">
        <v>126</v>
      </c>
    </row>
    <row r="7" spans="1:9" ht="38.25" customHeight="1" thickBot="1">
      <c r="A7" s="950"/>
      <c r="B7" s="752" t="s">
        <v>36</v>
      </c>
      <c r="C7" s="752" t="s">
        <v>110</v>
      </c>
      <c r="D7" s="752" t="s">
        <v>389</v>
      </c>
      <c r="E7" s="752" t="s">
        <v>127</v>
      </c>
      <c r="F7" s="752"/>
      <c r="G7" s="752" t="s">
        <v>128</v>
      </c>
      <c r="H7" s="752" t="s">
        <v>129</v>
      </c>
      <c r="I7" s="753"/>
    </row>
    <row r="8" spans="1:9" s="347" customFormat="1" ht="30.75" customHeight="1">
      <c r="A8" s="75" t="s">
        <v>452</v>
      </c>
      <c r="B8" s="45">
        <v>24506</v>
      </c>
      <c r="C8" s="45">
        <v>36758</v>
      </c>
      <c r="D8" s="45">
        <v>61264</v>
      </c>
      <c r="E8" s="232" t="s">
        <v>393</v>
      </c>
      <c r="F8" s="232" t="s">
        <v>393</v>
      </c>
      <c r="G8" s="232" t="s">
        <v>393</v>
      </c>
      <c r="H8" s="45" t="s">
        <v>393</v>
      </c>
      <c r="I8" s="46">
        <v>61264</v>
      </c>
    </row>
    <row r="9" spans="1:9">
      <c r="A9" s="66" t="s">
        <v>453</v>
      </c>
      <c r="B9" s="48">
        <v>7625</v>
      </c>
      <c r="C9" s="48">
        <v>14161</v>
      </c>
      <c r="D9" s="48">
        <v>21786</v>
      </c>
      <c r="E9" s="48" t="s">
        <v>393</v>
      </c>
      <c r="F9" s="48" t="s">
        <v>393</v>
      </c>
      <c r="G9" s="85" t="s">
        <v>393</v>
      </c>
      <c r="H9" s="48" t="s">
        <v>393</v>
      </c>
      <c r="I9" s="49">
        <v>21786</v>
      </c>
    </row>
    <row r="10" spans="1:9">
      <c r="A10" s="66" t="s">
        <v>454</v>
      </c>
      <c r="B10" s="48">
        <v>67204</v>
      </c>
      <c r="C10" s="48">
        <v>124808</v>
      </c>
      <c r="D10" s="48">
        <v>192012</v>
      </c>
      <c r="E10" s="48" t="s">
        <v>393</v>
      </c>
      <c r="F10" s="48" t="s">
        <v>393</v>
      </c>
      <c r="G10" s="48" t="s">
        <v>393</v>
      </c>
      <c r="H10" s="48" t="s">
        <v>393</v>
      </c>
      <c r="I10" s="49">
        <v>192012</v>
      </c>
    </row>
    <row r="11" spans="1:9">
      <c r="A11" s="66" t="s">
        <v>455</v>
      </c>
      <c r="B11" s="48">
        <v>187144</v>
      </c>
      <c r="C11" s="48">
        <v>100770</v>
      </c>
      <c r="D11" s="48">
        <v>287914</v>
      </c>
      <c r="E11" s="48" t="s">
        <v>393</v>
      </c>
      <c r="F11" s="85" t="s">
        <v>393</v>
      </c>
      <c r="G11" s="48" t="s">
        <v>393</v>
      </c>
      <c r="H11" s="48" t="s">
        <v>393</v>
      </c>
      <c r="I11" s="49">
        <v>287914</v>
      </c>
    </row>
    <row r="12" spans="1:9">
      <c r="A12" s="76" t="s">
        <v>456</v>
      </c>
      <c r="B12" s="77">
        <v>286479</v>
      </c>
      <c r="C12" s="77">
        <v>276497</v>
      </c>
      <c r="D12" s="77">
        <v>562976</v>
      </c>
      <c r="E12" s="77" t="s">
        <v>393</v>
      </c>
      <c r="F12" s="77" t="s">
        <v>393</v>
      </c>
      <c r="G12" s="77" t="s">
        <v>393</v>
      </c>
      <c r="H12" s="77" t="s">
        <v>393</v>
      </c>
      <c r="I12" s="78">
        <v>562976</v>
      </c>
    </row>
    <row r="13" spans="1:9">
      <c r="A13" s="68"/>
      <c r="B13" s="73"/>
      <c r="C13" s="73"/>
      <c r="D13" s="73"/>
      <c r="E13" s="73"/>
      <c r="F13" s="73"/>
      <c r="G13" s="73"/>
      <c r="H13" s="73"/>
      <c r="I13" s="74"/>
    </row>
    <row r="14" spans="1:9">
      <c r="A14" s="76" t="s">
        <v>457</v>
      </c>
      <c r="B14" s="77" t="s">
        <v>393</v>
      </c>
      <c r="C14" s="77">
        <v>505</v>
      </c>
      <c r="D14" s="77">
        <v>505</v>
      </c>
      <c r="E14" s="326" t="s">
        <v>393</v>
      </c>
      <c r="F14" s="326" t="s">
        <v>393</v>
      </c>
      <c r="G14" s="326" t="s">
        <v>393</v>
      </c>
      <c r="H14" s="77" t="s">
        <v>393</v>
      </c>
      <c r="I14" s="78">
        <v>505</v>
      </c>
    </row>
    <row r="15" spans="1:9">
      <c r="A15" s="68"/>
      <c r="B15" s="73"/>
      <c r="C15" s="73"/>
      <c r="D15" s="73"/>
      <c r="E15" s="73"/>
      <c r="F15" s="73"/>
      <c r="G15" s="73"/>
      <c r="H15" s="73"/>
      <c r="I15" s="74"/>
    </row>
    <row r="16" spans="1:9">
      <c r="A16" s="76" t="s">
        <v>458</v>
      </c>
      <c r="B16" s="77" t="s">
        <v>393</v>
      </c>
      <c r="C16" s="77" t="s">
        <v>393</v>
      </c>
      <c r="D16" s="77" t="s">
        <v>393</v>
      </c>
      <c r="E16" s="326" t="s">
        <v>393</v>
      </c>
      <c r="F16" s="326" t="s">
        <v>393</v>
      </c>
      <c r="G16" s="326" t="s">
        <v>393</v>
      </c>
      <c r="H16" s="77" t="s">
        <v>393</v>
      </c>
      <c r="I16" s="78" t="s">
        <v>393</v>
      </c>
    </row>
    <row r="17" spans="1:9">
      <c r="A17" s="66"/>
      <c r="B17" s="73"/>
      <c r="C17" s="73"/>
      <c r="D17" s="73"/>
      <c r="E17" s="48"/>
      <c r="F17" s="48"/>
      <c r="G17" s="48"/>
      <c r="H17" s="73"/>
      <c r="I17" s="74"/>
    </row>
    <row r="18" spans="1:9">
      <c r="A18" s="66" t="s">
        <v>537</v>
      </c>
      <c r="B18" s="73">
        <v>61</v>
      </c>
      <c r="C18" s="73">
        <v>483</v>
      </c>
      <c r="D18" s="73">
        <v>544</v>
      </c>
      <c r="E18" s="48" t="s">
        <v>393</v>
      </c>
      <c r="F18" s="48" t="s">
        <v>393</v>
      </c>
      <c r="G18" s="48" t="s">
        <v>393</v>
      </c>
      <c r="H18" s="48" t="s">
        <v>393</v>
      </c>
      <c r="I18" s="74">
        <v>544</v>
      </c>
    </row>
    <row r="19" spans="1:9">
      <c r="A19" s="66" t="s">
        <v>460</v>
      </c>
      <c r="B19" s="73" t="s">
        <v>393</v>
      </c>
      <c r="C19" s="73" t="s">
        <v>393</v>
      </c>
      <c r="D19" s="73" t="s">
        <v>393</v>
      </c>
      <c r="E19" s="48" t="s">
        <v>393</v>
      </c>
      <c r="F19" s="85" t="s">
        <v>393</v>
      </c>
      <c r="G19" s="48" t="s">
        <v>393</v>
      </c>
      <c r="H19" s="48" t="s">
        <v>393</v>
      </c>
      <c r="I19" s="74" t="s">
        <v>393</v>
      </c>
    </row>
    <row r="20" spans="1:9">
      <c r="A20" s="66" t="s">
        <v>461</v>
      </c>
      <c r="B20" s="73" t="s">
        <v>393</v>
      </c>
      <c r="C20" s="73" t="s">
        <v>393</v>
      </c>
      <c r="D20" s="73" t="s">
        <v>393</v>
      </c>
      <c r="E20" s="48" t="s">
        <v>393</v>
      </c>
      <c r="F20" s="48" t="s">
        <v>393</v>
      </c>
      <c r="G20" s="48" t="s">
        <v>393</v>
      </c>
      <c r="H20" s="48" t="s">
        <v>393</v>
      </c>
      <c r="I20" s="74" t="s">
        <v>393</v>
      </c>
    </row>
    <row r="21" spans="1:9" s="347" customFormat="1">
      <c r="A21" s="76" t="s">
        <v>462</v>
      </c>
      <c r="B21" s="77">
        <v>61</v>
      </c>
      <c r="C21" s="77">
        <v>483</v>
      </c>
      <c r="D21" s="77">
        <v>544</v>
      </c>
      <c r="E21" s="77" t="s">
        <v>393</v>
      </c>
      <c r="F21" s="77" t="s">
        <v>393</v>
      </c>
      <c r="G21" s="77" t="s">
        <v>393</v>
      </c>
      <c r="H21" s="77" t="s">
        <v>393</v>
      </c>
      <c r="I21" s="78">
        <v>544</v>
      </c>
    </row>
    <row r="22" spans="1:9">
      <c r="A22" s="68"/>
      <c r="B22" s="73"/>
      <c r="C22" s="73"/>
      <c r="D22" s="73"/>
      <c r="E22" s="73"/>
      <c r="F22" s="73"/>
      <c r="G22" s="73"/>
      <c r="H22" s="73"/>
      <c r="I22" s="74"/>
    </row>
    <row r="23" spans="1:9">
      <c r="A23" s="76" t="s">
        <v>463</v>
      </c>
      <c r="B23" s="77" t="s">
        <v>393</v>
      </c>
      <c r="C23" s="77" t="s">
        <v>393</v>
      </c>
      <c r="D23" s="77" t="s">
        <v>393</v>
      </c>
      <c r="E23" s="77" t="s">
        <v>393</v>
      </c>
      <c r="F23" s="77" t="s">
        <v>393</v>
      </c>
      <c r="G23" s="77" t="s">
        <v>393</v>
      </c>
      <c r="H23" s="77" t="s">
        <v>393</v>
      </c>
      <c r="I23" s="78" t="s">
        <v>393</v>
      </c>
    </row>
    <row r="24" spans="1:9">
      <c r="A24" s="68"/>
      <c r="B24" s="73"/>
      <c r="C24" s="73"/>
      <c r="D24" s="73"/>
      <c r="E24" s="73"/>
      <c r="F24" s="73"/>
      <c r="G24" s="73"/>
      <c r="H24" s="73"/>
      <c r="I24" s="74"/>
    </row>
    <row r="25" spans="1:9">
      <c r="A25" s="76" t="s">
        <v>464</v>
      </c>
      <c r="B25" s="77">
        <v>12025</v>
      </c>
      <c r="C25" s="77">
        <v>147620</v>
      </c>
      <c r="D25" s="77">
        <v>159645</v>
      </c>
      <c r="E25" s="77" t="s">
        <v>393</v>
      </c>
      <c r="F25" s="77" t="s">
        <v>393</v>
      </c>
      <c r="G25" s="77" t="s">
        <v>393</v>
      </c>
      <c r="H25" s="77" t="s">
        <v>393</v>
      </c>
      <c r="I25" s="78">
        <v>159645</v>
      </c>
    </row>
    <row r="26" spans="1:9">
      <c r="A26" s="66"/>
      <c r="B26" s="73"/>
      <c r="C26" s="73"/>
      <c r="D26" s="73"/>
      <c r="E26" s="48"/>
      <c r="F26" s="48"/>
      <c r="G26" s="48"/>
      <c r="H26" s="73"/>
      <c r="I26" s="74"/>
    </row>
    <row r="27" spans="1:9">
      <c r="A27" s="66" t="s">
        <v>465</v>
      </c>
      <c r="B27" s="48" t="s">
        <v>393</v>
      </c>
      <c r="C27" s="48">
        <v>1018</v>
      </c>
      <c r="D27" s="48">
        <v>1018</v>
      </c>
      <c r="E27" s="48" t="s">
        <v>393</v>
      </c>
      <c r="F27" s="48" t="s">
        <v>393</v>
      </c>
      <c r="G27" s="48" t="s">
        <v>393</v>
      </c>
      <c r="H27" s="48" t="s">
        <v>393</v>
      </c>
      <c r="I27" s="49">
        <v>1018</v>
      </c>
    </row>
    <row r="28" spans="1:9">
      <c r="A28" s="66" t="s">
        <v>466</v>
      </c>
      <c r="B28" s="48" t="s">
        <v>393</v>
      </c>
      <c r="C28" s="48">
        <v>16324</v>
      </c>
      <c r="D28" s="48">
        <v>16324</v>
      </c>
      <c r="E28" s="85" t="s">
        <v>393</v>
      </c>
      <c r="F28" s="85" t="s">
        <v>393</v>
      </c>
      <c r="G28" s="85" t="s">
        <v>393</v>
      </c>
      <c r="H28" s="48" t="s">
        <v>393</v>
      </c>
      <c r="I28" s="49">
        <v>16324</v>
      </c>
    </row>
    <row r="29" spans="1:9">
      <c r="A29" s="66" t="s">
        <v>467</v>
      </c>
      <c r="B29" s="48">
        <v>31323</v>
      </c>
      <c r="C29" s="48">
        <v>3872</v>
      </c>
      <c r="D29" s="48">
        <v>35195</v>
      </c>
      <c r="E29" s="48" t="s">
        <v>393</v>
      </c>
      <c r="F29" s="48" t="s">
        <v>393</v>
      </c>
      <c r="G29" s="48" t="s">
        <v>393</v>
      </c>
      <c r="H29" s="48" t="s">
        <v>393</v>
      </c>
      <c r="I29" s="49">
        <v>35195</v>
      </c>
    </row>
    <row r="30" spans="1:9">
      <c r="A30" s="76" t="s">
        <v>468</v>
      </c>
      <c r="B30" s="77">
        <v>31323</v>
      </c>
      <c r="C30" s="77">
        <v>21214</v>
      </c>
      <c r="D30" s="77">
        <v>52537</v>
      </c>
      <c r="E30" s="77" t="s">
        <v>393</v>
      </c>
      <c r="F30" s="77" t="s">
        <v>393</v>
      </c>
      <c r="G30" s="77" t="s">
        <v>393</v>
      </c>
      <c r="H30" s="77" t="s">
        <v>393</v>
      </c>
      <c r="I30" s="78">
        <v>52537</v>
      </c>
    </row>
    <row r="31" spans="1:9">
      <c r="A31" s="66"/>
      <c r="B31" s="73"/>
      <c r="C31" s="73"/>
      <c r="D31" s="73"/>
      <c r="E31" s="48"/>
      <c r="F31" s="48"/>
      <c r="G31" s="48"/>
      <c r="H31" s="73"/>
      <c r="I31" s="74"/>
    </row>
    <row r="32" spans="1:9">
      <c r="A32" s="66" t="s">
        <v>469</v>
      </c>
      <c r="B32" s="48">
        <v>24366</v>
      </c>
      <c r="C32" s="48">
        <v>73923</v>
      </c>
      <c r="D32" s="48">
        <v>98289</v>
      </c>
      <c r="E32" s="48">
        <v>2437</v>
      </c>
      <c r="F32" s="48">
        <v>488</v>
      </c>
      <c r="G32" s="48" t="s">
        <v>393</v>
      </c>
      <c r="H32" s="48">
        <v>460</v>
      </c>
      <c r="I32" s="49">
        <v>94904</v>
      </c>
    </row>
    <row r="33" spans="1:9">
      <c r="A33" s="66" t="s">
        <v>470</v>
      </c>
      <c r="B33" s="48">
        <v>2747</v>
      </c>
      <c r="C33" s="48">
        <v>869</v>
      </c>
      <c r="D33" s="48">
        <v>3616</v>
      </c>
      <c r="E33" s="48" t="s">
        <v>393</v>
      </c>
      <c r="F33" s="48">
        <v>11</v>
      </c>
      <c r="G33" s="48" t="s">
        <v>393</v>
      </c>
      <c r="H33" s="48" t="s">
        <v>393</v>
      </c>
      <c r="I33" s="49">
        <v>3605</v>
      </c>
    </row>
    <row r="34" spans="1:9">
      <c r="A34" s="66" t="s">
        <v>471</v>
      </c>
      <c r="B34" s="48">
        <v>478</v>
      </c>
      <c r="C34" s="48">
        <v>3133</v>
      </c>
      <c r="D34" s="48">
        <v>3611</v>
      </c>
      <c r="E34" s="48" t="s">
        <v>393</v>
      </c>
      <c r="F34" s="48" t="s">
        <v>393</v>
      </c>
      <c r="G34" s="48" t="s">
        <v>393</v>
      </c>
      <c r="H34" s="48" t="s">
        <v>393</v>
      </c>
      <c r="I34" s="49">
        <v>3611</v>
      </c>
    </row>
    <row r="35" spans="1:9">
      <c r="A35" s="66" t="s">
        <v>472</v>
      </c>
      <c r="B35" s="48">
        <v>54382</v>
      </c>
      <c r="C35" s="48">
        <v>59296</v>
      </c>
      <c r="D35" s="48">
        <v>113678</v>
      </c>
      <c r="E35" s="48" t="s">
        <v>393</v>
      </c>
      <c r="F35" s="48" t="s">
        <v>393</v>
      </c>
      <c r="G35" s="48" t="s">
        <v>393</v>
      </c>
      <c r="H35" s="48" t="s">
        <v>393</v>
      </c>
      <c r="I35" s="49">
        <v>113678</v>
      </c>
    </row>
    <row r="36" spans="1:9">
      <c r="A36" s="76" t="s">
        <v>473</v>
      </c>
      <c r="B36" s="77">
        <v>81973</v>
      </c>
      <c r="C36" s="77">
        <v>137221</v>
      </c>
      <c r="D36" s="77">
        <v>219194</v>
      </c>
      <c r="E36" s="77">
        <v>2437</v>
      </c>
      <c r="F36" s="77">
        <v>499</v>
      </c>
      <c r="G36" s="77" t="s">
        <v>393</v>
      </c>
      <c r="H36" s="77">
        <v>460</v>
      </c>
      <c r="I36" s="78">
        <v>215798</v>
      </c>
    </row>
    <row r="37" spans="1:9">
      <c r="A37" s="68"/>
      <c r="B37" s="73"/>
      <c r="C37" s="73"/>
      <c r="D37" s="73"/>
      <c r="E37" s="73"/>
      <c r="F37" s="73"/>
      <c r="G37" s="73"/>
      <c r="H37" s="73"/>
      <c r="I37" s="74"/>
    </row>
    <row r="38" spans="1:9">
      <c r="A38" s="76" t="s">
        <v>474</v>
      </c>
      <c r="B38" s="77" t="s">
        <v>393</v>
      </c>
      <c r="C38" s="77">
        <v>32</v>
      </c>
      <c r="D38" s="77">
        <v>32</v>
      </c>
      <c r="E38" s="77" t="s">
        <v>393</v>
      </c>
      <c r="F38" s="77" t="s">
        <v>393</v>
      </c>
      <c r="G38" s="77" t="s">
        <v>393</v>
      </c>
      <c r="H38" s="77" t="s">
        <v>393</v>
      </c>
      <c r="I38" s="78">
        <v>32</v>
      </c>
    </row>
    <row r="39" spans="1:9">
      <c r="A39" s="66"/>
      <c r="B39" s="73"/>
      <c r="C39" s="73"/>
      <c r="D39" s="73"/>
      <c r="E39" s="48"/>
      <c r="F39" s="48"/>
      <c r="G39" s="48"/>
      <c r="H39" s="73"/>
      <c r="I39" s="74"/>
    </row>
    <row r="40" spans="1:9">
      <c r="A40" s="66" t="s">
        <v>538</v>
      </c>
      <c r="B40" s="73">
        <v>554</v>
      </c>
      <c r="C40" s="48">
        <v>20447</v>
      </c>
      <c r="D40" s="48">
        <v>21001</v>
      </c>
      <c r="E40" s="85" t="s">
        <v>393</v>
      </c>
      <c r="F40" s="85" t="s">
        <v>393</v>
      </c>
      <c r="G40" s="85" t="s">
        <v>393</v>
      </c>
      <c r="H40" s="48" t="s">
        <v>393</v>
      </c>
      <c r="I40" s="49">
        <v>21001</v>
      </c>
    </row>
    <row r="41" spans="1:9">
      <c r="A41" s="66" t="s">
        <v>476</v>
      </c>
      <c r="B41" s="73">
        <v>600</v>
      </c>
      <c r="C41" s="73">
        <v>43216</v>
      </c>
      <c r="D41" s="73">
        <v>43816</v>
      </c>
      <c r="E41" s="85" t="s">
        <v>393</v>
      </c>
      <c r="F41" s="48" t="s">
        <v>393</v>
      </c>
      <c r="G41" s="48" t="s">
        <v>393</v>
      </c>
      <c r="H41" s="48" t="s">
        <v>393</v>
      </c>
      <c r="I41" s="74">
        <v>43816</v>
      </c>
    </row>
    <row r="42" spans="1:9">
      <c r="A42" s="66" t="s">
        <v>477</v>
      </c>
      <c r="B42" s="48">
        <v>12783</v>
      </c>
      <c r="C42" s="48">
        <v>30354</v>
      </c>
      <c r="D42" s="48">
        <v>43137</v>
      </c>
      <c r="E42" s="48" t="s">
        <v>393</v>
      </c>
      <c r="F42" s="48" t="s">
        <v>393</v>
      </c>
      <c r="G42" s="48" t="s">
        <v>393</v>
      </c>
      <c r="H42" s="48" t="s">
        <v>393</v>
      </c>
      <c r="I42" s="49">
        <v>43137</v>
      </c>
    </row>
    <row r="43" spans="1:9">
      <c r="A43" s="66" t="s">
        <v>478</v>
      </c>
      <c r="B43" s="48" t="s">
        <v>393</v>
      </c>
      <c r="C43" s="48">
        <v>9891</v>
      </c>
      <c r="D43" s="48">
        <v>9891</v>
      </c>
      <c r="E43" s="85" t="s">
        <v>393</v>
      </c>
      <c r="F43" s="48" t="s">
        <v>393</v>
      </c>
      <c r="G43" s="48" t="s">
        <v>393</v>
      </c>
      <c r="H43" s="48" t="s">
        <v>393</v>
      </c>
      <c r="I43" s="49">
        <v>9891</v>
      </c>
    </row>
    <row r="44" spans="1:9">
      <c r="A44" s="66" t="s">
        <v>479</v>
      </c>
      <c r="B44" s="48" t="s">
        <v>393</v>
      </c>
      <c r="C44" s="48">
        <v>1057</v>
      </c>
      <c r="D44" s="48">
        <v>1057</v>
      </c>
      <c r="E44" s="85" t="s">
        <v>393</v>
      </c>
      <c r="F44" s="85" t="s">
        <v>393</v>
      </c>
      <c r="G44" s="85" t="s">
        <v>393</v>
      </c>
      <c r="H44" s="48" t="s">
        <v>393</v>
      </c>
      <c r="I44" s="49">
        <v>1057</v>
      </c>
    </row>
    <row r="45" spans="1:9">
      <c r="A45" s="66" t="s">
        <v>480</v>
      </c>
      <c r="B45" s="48" t="s">
        <v>393</v>
      </c>
      <c r="C45" s="48">
        <v>221</v>
      </c>
      <c r="D45" s="48">
        <v>221</v>
      </c>
      <c r="E45" s="48" t="s">
        <v>393</v>
      </c>
      <c r="F45" s="48" t="s">
        <v>393</v>
      </c>
      <c r="G45" s="48" t="s">
        <v>393</v>
      </c>
      <c r="H45" s="48" t="s">
        <v>393</v>
      </c>
      <c r="I45" s="49">
        <v>221</v>
      </c>
    </row>
    <row r="46" spans="1:9">
      <c r="A46" s="66" t="s">
        <v>481</v>
      </c>
      <c r="B46" s="48">
        <v>15</v>
      </c>
      <c r="C46" s="48">
        <v>545</v>
      </c>
      <c r="D46" s="48">
        <v>560</v>
      </c>
      <c r="E46" s="85">
        <v>2</v>
      </c>
      <c r="F46" s="48" t="s">
        <v>393</v>
      </c>
      <c r="G46" s="48" t="s">
        <v>393</v>
      </c>
      <c r="H46" s="48" t="s">
        <v>393</v>
      </c>
      <c r="I46" s="49">
        <v>558</v>
      </c>
    </row>
    <row r="47" spans="1:9">
      <c r="A47" s="66" t="s">
        <v>482</v>
      </c>
      <c r="B47" s="48">
        <v>15507</v>
      </c>
      <c r="C47" s="48">
        <v>2068</v>
      </c>
      <c r="D47" s="48">
        <v>17575</v>
      </c>
      <c r="E47" s="48" t="s">
        <v>393</v>
      </c>
      <c r="F47" s="48" t="s">
        <v>393</v>
      </c>
      <c r="G47" s="48" t="s">
        <v>393</v>
      </c>
      <c r="H47" s="48" t="s">
        <v>393</v>
      </c>
      <c r="I47" s="49">
        <v>17575</v>
      </c>
    </row>
    <row r="48" spans="1:9">
      <c r="A48" s="66" t="s">
        <v>483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48" t="s">
        <v>393</v>
      </c>
      <c r="G48" s="48" t="s">
        <v>393</v>
      </c>
      <c r="H48" s="48" t="s">
        <v>393</v>
      </c>
      <c r="I48" s="49" t="s">
        <v>393</v>
      </c>
    </row>
    <row r="49" spans="1:9">
      <c r="A49" s="76" t="s">
        <v>484</v>
      </c>
      <c r="B49" s="77">
        <v>29459</v>
      </c>
      <c r="C49" s="77">
        <v>107799</v>
      </c>
      <c r="D49" s="77">
        <v>137258</v>
      </c>
      <c r="E49" s="77">
        <v>2</v>
      </c>
      <c r="F49" s="77" t="s">
        <v>393</v>
      </c>
      <c r="G49" s="77" t="s">
        <v>393</v>
      </c>
      <c r="H49" s="77" t="s">
        <v>393</v>
      </c>
      <c r="I49" s="78">
        <v>137256</v>
      </c>
    </row>
    <row r="50" spans="1:9">
      <c r="A50" s="68"/>
      <c r="B50" s="73"/>
      <c r="C50" s="73"/>
      <c r="D50" s="73"/>
      <c r="E50" s="73"/>
      <c r="F50" s="73"/>
      <c r="G50" s="73"/>
      <c r="H50" s="73"/>
      <c r="I50" s="74"/>
    </row>
    <row r="51" spans="1:9">
      <c r="A51" s="76" t="s">
        <v>485</v>
      </c>
      <c r="B51" s="77">
        <v>45653</v>
      </c>
      <c r="C51" s="77">
        <v>40485</v>
      </c>
      <c r="D51" s="77">
        <v>86138</v>
      </c>
      <c r="E51" s="77" t="s">
        <v>393</v>
      </c>
      <c r="F51" s="77" t="s">
        <v>393</v>
      </c>
      <c r="G51" s="77" t="s">
        <v>393</v>
      </c>
      <c r="H51" s="77" t="s">
        <v>393</v>
      </c>
      <c r="I51" s="78">
        <v>86138</v>
      </c>
    </row>
    <row r="52" spans="1:9">
      <c r="A52" s="66"/>
      <c r="B52" s="73"/>
      <c r="C52" s="73"/>
      <c r="D52" s="73"/>
      <c r="E52" s="48"/>
      <c r="F52" s="48"/>
      <c r="G52" s="48"/>
      <c r="H52" s="73"/>
      <c r="I52" s="74"/>
    </row>
    <row r="53" spans="1:9">
      <c r="A53" s="66" t="s">
        <v>486</v>
      </c>
      <c r="B53" s="48">
        <v>273943</v>
      </c>
      <c r="C53" s="48">
        <v>1126454</v>
      </c>
      <c r="D53" s="48">
        <v>1400397</v>
      </c>
      <c r="E53" s="48" t="s">
        <v>393</v>
      </c>
      <c r="F53" s="48" t="s">
        <v>393</v>
      </c>
      <c r="G53" s="48" t="s">
        <v>393</v>
      </c>
      <c r="H53" s="48" t="s">
        <v>393</v>
      </c>
      <c r="I53" s="49">
        <v>1400397</v>
      </c>
    </row>
    <row r="54" spans="1:9">
      <c r="A54" s="66" t="s">
        <v>487</v>
      </c>
      <c r="B54" s="48">
        <v>3532943</v>
      </c>
      <c r="C54" s="48">
        <v>1016535</v>
      </c>
      <c r="D54" s="48">
        <v>4549478</v>
      </c>
      <c r="E54" s="48" t="s">
        <v>393</v>
      </c>
      <c r="F54" s="48" t="s">
        <v>393</v>
      </c>
      <c r="G54" s="48" t="s">
        <v>393</v>
      </c>
      <c r="H54" s="48" t="s">
        <v>393</v>
      </c>
      <c r="I54" s="49">
        <v>4549478</v>
      </c>
    </row>
    <row r="55" spans="1:9">
      <c r="A55" s="66" t="s">
        <v>488</v>
      </c>
      <c r="B55" s="48" t="s">
        <v>393</v>
      </c>
      <c r="C55" s="48" t="s">
        <v>393</v>
      </c>
      <c r="D55" s="48" t="s">
        <v>393</v>
      </c>
      <c r="E55" s="48" t="s">
        <v>393</v>
      </c>
      <c r="F55" s="48" t="s">
        <v>393</v>
      </c>
      <c r="G55" s="48" t="s">
        <v>393</v>
      </c>
      <c r="H55" s="48" t="s">
        <v>393</v>
      </c>
      <c r="I55" s="49" t="s">
        <v>393</v>
      </c>
    </row>
    <row r="56" spans="1:9">
      <c r="A56" s="66" t="s">
        <v>489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48" t="s">
        <v>393</v>
      </c>
      <c r="G56" s="48" t="s">
        <v>393</v>
      </c>
      <c r="H56" s="48" t="s">
        <v>393</v>
      </c>
      <c r="I56" s="49" t="s">
        <v>393</v>
      </c>
    </row>
    <row r="57" spans="1:9">
      <c r="A57" s="66" t="s">
        <v>490</v>
      </c>
      <c r="B57" s="48">
        <v>1325843</v>
      </c>
      <c r="C57" s="48">
        <v>678306</v>
      </c>
      <c r="D57" s="48">
        <v>2004149</v>
      </c>
      <c r="E57" s="48" t="s">
        <v>393</v>
      </c>
      <c r="F57" s="48">
        <v>450</v>
      </c>
      <c r="G57" s="48" t="s">
        <v>393</v>
      </c>
      <c r="H57" s="48" t="s">
        <v>393</v>
      </c>
      <c r="I57" s="49">
        <v>2003699</v>
      </c>
    </row>
    <row r="58" spans="1:9">
      <c r="A58" s="76" t="s">
        <v>565</v>
      </c>
      <c r="B58" s="77">
        <v>5132729</v>
      </c>
      <c r="C58" s="77">
        <v>2821295</v>
      </c>
      <c r="D58" s="77">
        <v>7954024</v>
      </c>
      <c r="E58" s="77" t="s">
        <v>393</v>
      </c>
      <c r="F58" s="77">
        <v>450</v>
      </c>
      <c r="G58" s="77" t="s">
        <v>393</v>
      </c>
      <c r="H58" s="77" t="s">
        <v>393</v>
      </c>
      <c r="I58" s="78">
        <v>7953574</v>
      </c>
    </row>
    <row r="59" spans="1:9">
      <c r="A59" s="66"/>
      <c r="B59" s="73"/>
      <c r="C59" s="73"/>
      <c r="D59" s="73"/>
      <c r="E59" s="48"/>
      <c r="F59" s="48"/>
      <c r="G59" s="48"/>
      <c r="H59" s="73"/>
      <c r="I59" s="74"/>
    </row>
    <row r="60" spans="1:9">
      <c r="A60" s="66" t="s">
        <v>492</v>
      </c>
      <c r="B60" s="48">
        <v>3280</v>
      </c>
      <c r="C60" s="48">
        <v>22621</v>
      </c>
      <c r="D60" s="48">
        <v>25901</v>
      </c>
      <c r="E60" s="48" t="s">
        <v>393</v>
      </c>
      <c r="F60" s="48" t="s">
        <v>393</v>
      </c>
      <c r="G60" s="48" t="s">
        <v>393</v>
      </c>
      <c r="H60" s="48" t="s">
        <v>393</v>
      </c>
      <c r="I60" s="49">
        <v>25901</v>
      </c>
    </row>
    <row r="61" spans="1:9">
      <c r="A61" s="66" t="s">
        <v>493</v>
      </c>
      <c r="B61" s="48">
        <v>150</v>
      </c>
      <c r="C61" s="48">
        <v>22</v>
      </c>
      <c r="D61" s="48">
        <v>172</v>
      </c>
      <c r="E61" s="85" t="s">
        <v>393</v>
      </c>
      <c r="F61" s="85" t="s">
        <v>393</v>
      </c>
      <c r="G61" s="85" t="s">
        <v>393</v>
      </c>
      <c r="H61" s="48" t="s">
        <v>393</v>
      </c>
      <c r="I61" s="49">
        <v>172</v>
      </c>
    </row>
    <row r="62" spans="1:9">
      <c r="A62" s="66" t="s">
        <v>494</v>
      </c>
      <c r="B62" s="48">
        <v>42412</v>
      </c>
      <c r="C62" s="48">
        <v>508562</v>
      </c>
      <c r="D62" s="48">
        <v>550974</v>
      </c>
      <c r="E62" s="48" t="s">
        <v>393</v>
      </c>
      <c r="F62" s="48">
        <v>17463</v>
      </c>
      <c r="G62" s="48" t="s">
        <v>393</v>
      </c>
      <c r="H62" s="48" t="s">
        <v>393</v>
      </c>
      <c r="I62" s="49">
        <v>533511</v>
      </c>
    </row>
    <row r="63" spans="1:9">
      <c r="A63" s="76" t="s">
        <v>495</v>
      </c>
      <c r="B63" s="77">
        <v>45842</v>
      </c>
      <c r="C63" s="77">
        <v>531205</v>
      </c>
      <c r="D63" s="77">
        <v>577047</v>
      </c>
      <c r="E63" s="77" t="s">
        <v>393</v>
      </c>
      <c r="F63" s="77">
        <v>17463</v>
      </c>
      <c r="G63" s="77" t="s">
        <v>393</v>
      </c>
      <c r="H63" s="77" t="s">
        <v>393</v>
      </c>
      <c r="I63" s="78">
        <v>559584</v>
      </c>
    </row>
    <row r="64" spans="1:9">
      <c r="A64" s="68"/>
      <c r="B64" s="73"/>
      <c r="C64" s="73"/>
      <c r="D64" s="73"/>
      <c r="E64" s="73"/>
      <c r="F64" s="73"/>
      <c r="G64" s="73"/>
      <c r="H64" s="73"/>
      <c r="I64" s="74"/>
    </row>
    <row r="65" spans="1:9">
      <c r="A65" s="76" t="s">
        <v>496</v>
      </c>
      <c r="B65" s="77">
        <v>9727</v>
      </c>
      <c r="C65" s="77">
        <v>187383</v>
      </c>
      <c r="D65" s="77">
        <v>197110</v>
      </c>
      <c r="E65" s="77" t="s">
        <v>393</v>
      </c>
      <c r="F65" s="77" t="s">
        <v>393</v>
      </c>
      <c r="G65" s="77" t="s">
        <v>393</v>
      </c>
      <c r="H65" s="77" t="s">
        <v>393</v>
      </c>
      <c r="I65" s="78">
        <v>197110</v>
      </c>
    </row>
    <row r="66" spans="1:9">
      <c r="A66" s="66"/>
      <c r="B66" s="73"/>
      <c r="C66" s="73"/>
      <c r="D66" s="73"/>
      <c r="E66" s="48"/>
      <c r="F66" s="48"/>
      <c r="G66" s="48"/>
      <c r="H66" s="73"/>
      <c r="I66" s="74"/>
    </row>
    <row r="67" spans="1:9">
      <c r="A67" s="66" t="s">
        <v>497</v>
      </c>
      <c r="B67" s="48">
        <v>2050010</v>
      </c>
      <c r="C67" s="48">
        <v>1087485</v>
      </c>
      <c r="D67" s="48">
        <v>3137495</v>
      </c>
      <c r="E67" s="85" t="s">
        <v>393</v>
      </c>
      <c r="F67" s="85" t="s">
        <v>393</v>
      </c>
      <c r="G67" s="85" t="s">
        <v>393</v>
      </c>
      <c r="H67" s="48" t="s">
        <v>393</v>
      </c>
      <c r="I67" s="49">
        <v>3137495</v>
      </c>
    </row>
    <row r="68" spans="1:9">
      <c r="A68" s="66" t="s">
        <v>498</v>
      </c>
      <c r="B68" s="48">
        <v>15652</v>
      </c>
      <c r="C68" s="48">
        <v>16331</v>
      </c>
      <c r="D68" s="48">
        <v>31983</v>
      </c>
      <c r="E68" s="85" t="s">
        <v>393</v>
      </c>
      <c r="F68" s="85" t="s">
        <v>393</v>
      </c>
      <c r="G68" s="85" t="s">
        <v>393</v>
      </c>
      <c r="H68" s="48" t="s">
        <v>393</v>
      </c>
      <c r="I68" s="49">
        <v>31983</v>
      </c>
    </row>
    <row r="69" spans="1:9">
      <c r="A69" s="76" t="s">
        <v>499</v>
      </c>
      <c r="B69" s="77">
        <v>2065662</v>
      </c>
      <c r="C69" s="77">
        <v>1103816</v>
      </c>
      <c r="D69" s="77">
        <v>3169478</v>
      </c>
      <c r="E69" s="326" t="s">
        <v>393</v>
      </c>
      <c r="F69" s="326" t="s">
        <v>393</v>
      </c>
      <c r="G69" s="326" t="s">
        <v>393</v>
      </c>
      <c r="H69" s="77" t="s">
        <v>393</v>
      </c>
      <c r="I69" s="78">
        <v>3169478</v>
      </c>
    </row>
    <row r="70" spans="1:9">
      <c r="A70" s="66"/>
      <c r="B70" s="73"/>
      <c r="C70" s="73"/>
      <c r="D70" s="73"/>
      <c r="E70" s="48"/>
      <c r="F70" s="48"/>
      <c r="G70" s="48"/>
      <c r="H70" s="73"/>
      <c r="I70" s="74"/>
    </row>
    <row r="71" spans="1:9">
      <c r="A71" s="66" t="s">
        <v>500</v>
      </c>
      <c r="B71" s="48">
        <v>564</v>
      </c>
      <c r="C71" s="48">
        <v>2803</v>
      </c>
      <c r="D71" s="48">
        <v>3367</v>
      </c>
      <c r="E71" s="85" t="s">
        <v>393</v>
      </c>
      <c r="F71" s="85" t="s">
        <v>393</v>
      </c>
      <c r="G71" s="85" t="s">
        <v>393</v>
      </c>
      <c r="H71" s="48" t="s">
        <v>393</v>
      </c>
      <c r="I71" s="49">
        <v>3367</v>
      </c>
    </row>
    <row r="72" spans="1:9">
      <c r="A72" s="66" t="s">
        <v>501</v>
      </c>
      <c r="B72" s="48">
        <v>26168</v>
      </c>
      <c r="C72" s="48">
        <v>816</v>
      </c>
      <c r="D72" s="48">
        <v>26984</v>
      </c>
      <c r="E72" s="48" t="s">
        <v>393</v>
      </c>
      <c r="F72" s="85" t="s">
        <v>393</v>
      </c>
      <c r="G72" s="48" t="s">
        <v>393</v>
      </c>
      <c r="H72" s="48" t="s">
        <v>393</v>
      </c>
      <c r="I72" s="49">
        <v>26984</v>
      </c>
    </row>
    <row r="73" spans="1:9">
      <c r="A73" s="66" t="s">
        <v>502</v>
      </c>
      <c r="B73" s="48">
        <v>42431</v>
      </c>
      <c r="C73" s="48">
        <v>4714</v>
      </c>
      <c r="D73" s="48">
        <v>47145</v>
      </c>
      <c r="E73" s="85" t="s">
        <v>393</v>
      </c>
      <c r="F73" s="85" t="s">
        <v>393</v>
      </c>
      <c r="G73" s="48" t="s">
        <v>393</v>
      </c>
      <c r="H73" s="48" t="s">
        <v>393</v>
      </c>
      <c r="I73" s="49">
        <v>47145</v>
      </c>
    </row>
    <row r="74" spans="1:9">
      <c r="A74" s="66" t="s">
        <v>503</v>
      </c>
      <c r="B74" s="48">
        <v>5570</v>
      </c>
      <c r="C74" s="48">
        <v>31563</v>
      </c>
      <c r="D74" s="48">
        <v>37133</v>
      </c>
      <c r="E74" s="85" t="s">
        <v>393</v>
      </c>
      <c r="F74" s="85" t="s">
        <v>393</v>
      </c>
      <c r="G74" s="85" t="s">
        <v>393</v>
      </c>
      <c r="H74" s="48" t="s">
        <v>393</v>
      </c>
      <c r="I74" s="49">
        <v>37133</v>
      </c>
    </row>
    <row r="75" spans="1:9">
      <c r="A75" s="66" t="s">
        <v>504</v>
      </c>
      <c r="B75" s="48">
        <v>102491</v>
      </c>
      <c r="C75" s="48">
        <v>9355</v>
      </c>
      <c r="D75" s="48">
        <v>111846</v>
      </c>
      <c r="E75" s="48">
        <v>75</v>
      </c>
      <c r="F75" s="85">
        <v>10249</v>
      </c>
      <c r="G75" s="48">
        <v>3075</v>
      </c>
      <c r="H75" s="48">
        <v>103</v>
      </c>
      <c r="I75" s="49">
        <v>98344</v>
      </c>
    </row>
    <row r="76" spans="1:9">
      <c r="A76" s="66" t="s">
        <v>505</v>
      </c>
      <c r="B76" s="48" t="s">
        <v>393</v>
      </c>
      <c r="C76" s="48" t="s">
        <v>393</v>
      </c>
      <c r="D76" s="48" t="s">
        <v>393</v>
      </c>
      <c r="E76" s="85" t="s">
        <v>393</v>
      </c>
      <c r="F76" s="85" t="s">
        <v>393</v>
      </c>
      <c r="G76" s="85" t="s">
        <v>393</v>
      </c>
      <c r="H76" s="48" t="s">
        <v>393</v>
      </c>
      <c r="I76" s="49" t="s">
        <v>393</v>
      </c>
    </row>
    <row r="77" spans="1:9">
      <c r="A77" s="66" t="s">
        <v>506</v>
      </c>
      <c r="B77" s="48">
        <v>42028</v>
      </c>
      <c r="C77" s="48">
        <v>658</v>
      </c>
      <c r="D77" s="48">
        <v>42686</v>
      </c>
      <c r="E77" s="85" t="s">
        <v>393</v>
      </c>
      <c r="F77" s="85" t="s">
        <v>393</v>
      </c>
      <c r="G77" s="85" t="s">
        <v>393</v>
      </c>
      <c r="H77" s="48" t="s">
        <v>393</v>
      </c>
      <c r="I77" s="49">
        <v>42686</v>
      </c>
    </row>
    <row r="78" spans="1:9">
      <c r="A78" s="66" t="s">
        <v>507</v>
      </c>
      <c r="B78" s="48">
        <v>17733</v>
      </c>
      <c r="C78" s="48">
        <v>2650</v>
      </c>
      <c r="D78" s="48">
        <v>20383</v>
      </c>
      <c r="E78" s="48" t="s">
        <v>393</v>
      </c>
      <c r="F78" s="85" t="s">
        <v>393</v>
      </c>
      <c r="G78" s="48" t="s">
        <v>393</v>
      </c>
      <c r="H78" s="48" t="s">
        <v>393</v>
      </c>
      <c r="I78" s="49">
        <v>20383</v>
      </c>
    </row>
    <row r="79" spans="1:9">
      <c r="A79" s="76" t="s">
        <v>508</v>
      </c>
      <c r="B79" s="77">
        <v>236985</v>
      </c>
      <c r="C79" s="77">
        <v>52559</v>
      </c>
      <c r="D79" s="77">
        <v>289544</v>
      </c>
      <c r="E79" s="77">
        <v>75</v>
      </c>
      <c r="F79" s="326">
        <v>10249</v>
      </c>
      <c r="G79" s="326">
        <v>3075</v>
      </c>
      <c r="H79" s="77">
        <v>103</v>
      </c>
      <c r="I79" s="78">
        <v>276042</v>
      </c>
    </row>
    <row r="80" spans="1:9">
      <c r="A80" s="66"/>
      <c r="B80" s="73"/>
      <c r="C80" s="73"/>
      <c r="D80" s="73"/>
      <c r="E80" s="48"/>
      <c r="F80" s="48"/>
      <c r="G80" s="48"/>
      <c r="H80" s="73"/>
      <c r="I80" s="74"/>
    </row>
    <row r="81" spans="1:9">
      <c r="A81" s="66" t="s">
        <v>509</v>
      </c>
      <c r="B81" s="48">
        <v>1778</v>
      </c>
      <c r="C81" s="48">
        <v>783</v>
      </c>
      <c r="D81" s="48">
        <v>2561</v>
      </c>
      <c r="E81" s="48" t="s">
        <v>393</v>
      </c>
      <c r="F81" s="48">
        <v>1</v>
      </c>
      <c r="G81" s="85" t="s">
        <v>393</v>
      </c>
      <c r="H81" s="48" t="s">
        <v>393</v>
      </c>
      <c r="I81" s="49">
        <v>2560</v>
      </c>
    </row>
    <row r="82" spans="1:9">
      <c r="A82" s="66" t="s">
        <v>510</v>
      </c>
      <c r="B82" s="48">
        <v>28690.3</v>
      </c>
      <c r="C82" s="48">
        <v>33293.980000000003</v>
      </c>
      <c r="D82" s="48">
        <v>61984.28</v>
      </c>
      <c r="E82" s="48" t="s">
        <v>393</v>
      </c>
      <c r="F82" s="48" t="s">
        <v>393</v>
      </c>
      <c r="G82" s="48" t="s">
        <v>393</v>
      </c>
      <c r="H82" s="48" t="s">
        <v>393</v>
      </c>
      <c r="I82" s="49">
        <v>61984.28</v>
      </c>
    </row>
    <row r="83" spans="1:9">
      <c r="A83" s="76" t="s">
        <v>511</v>
      </c>
      <c r="B83" s="77">
        <v>30468.3</v>
      </c>
      <c r="C83" s="77">
        <v>34076.980000000003</v>
      </c>
      <c r="D83" s="77">
        <v>64545.279999999999</v>
      </c>
      <c r="E83" s="77" t="s">
        <v>393</v>
      </c>
      <c r="F83" s="77">
        <v>1</v>
      </c>
      <c r="G83" s="77" t="s">
        <v>393</v>
      </c>
      <c r="H83" s="77" t="s">
        <v>393</v>
      </c>
      <c r="I83" s="78">
        <v>64544.28</v>
      </c>
    </row>
    <row r="84" spans="1:9">
      <c r="A84" s="66"/>
      <c r="B84" s="73"/>
      <c r="C84" s="73"/>
      <c r="D84" s="73"/>
      <c r="E84" s="48"/>
      <c r="F84" s="48"/>
      <c r="G84" s="48"/>
      <c r="H84" s="73"/>
      <c r="I84" s="74"/>
    </row>
    <row r="85" spans="1:9" ht="13.5" thickBot="1">
      <c r="A85" s="69" t="s">
        <v>512</v>
      </c>
      <c r="B85" s="55">
        <v>8008386.2999999998</v>
      </c>
      <c r="C85" s="55">
        <v>5462190.9800000004</v>
      </c>
      <c r="D85" s="55">
        <v>13470577.279999999</v>
      </c>
      <c r="E85" s="55">
        <v>2514</v>
      </c>
      <c r="F85" s="55">
        <v>28662</v>
      </c>
      <c r="G85" s="55">
        <v>3075</v>
      </c>
      <c r="H85" s="55">
        <v>563</v>
      </c>
      <c r="I85" s="56">
        <v>13435763.279999999</v>
      </c>
    </row>
    <row r="86" spans="1:9" ht="14.25">
      <c r="A86" s="162" t="s">
        <v>362</v>
      </c>
      <c r="I86" s="242"/>
    </row>
    <row r="87" spans="1:9">
      <c r="A87" s="37" t="s">
        <v>27</v>
      </c>
      <c r="B87" s="37"/>
      <c r="C87" s="210"/>
      <c r="D87" s="628"/>
      <c r="E87" s="37"/>
    </row>
    <row r="88" spans="1:9">
      <c r="A88" s="240" t="s">
        <v>28</v>
      </c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>
  <sheetPr codeName="Hoja323">
    <pageSetUpPr fitToPage="1"/>
  </sheetPr>
  <dimension ref="A1:BC111"/>
  <sheetViews>
    <sheetView topLeftCell="A61" zoomScaleNormal="100" zoomScaleSheetLayoutView="75" workbookViewId="0">
      <selection activeCell="E13" sqref="E13"/>
    </sheetView>
  </sheetViews>
  <sheetFormatPr baseColWidth="10" defaultColWidth="11.5703125" defaultRowHeight="12.75"/>
  <cols>
    <col min="1" max="3" width="25.140625" style="240" customWidth="1"/>
    <col min="4" max="4" width="25.140625" style="657" customWidth="1"/>
    <col min="5" max="5" width="70.28515625" style="240" customWidth="1"/>
    <col min="6" max="16384" width="11.5703125" style="240"/>
  </cols>
  <sheetData>
    <row r="1" spans="1:55" ht="18">
      <c r="A1" s="1526" t="s">
        <v>369</v>
      </c>
      <c r="B1" s="1526"/>
      <c r="C1" s="1526"/>
      <c r="D1" s="1526"/>
      <c r="E1" s="1526"/>
    </row>
    <row r="2" spans="1:55">
      <c r="A2" s="624"/>
    </row>
    <row r="3" spans="1:55" ht="15" customHeight="1">
      <c r="A3" s="1545" t="s">
        <v>130</v>
      </c>
      <c r="B3" s="1545"/>
      <c r="C3" s="1545"/>
      <c r="D3" s="1545"/>
      <c r="E3" s="1545"/>
    </row>
    <row r="4" spans="1:55" ht="15">
      <c r="A4" s="1545" t="s">
        <v>1531</v>
      </c>
      <c r="B4" s="1545"/>
      <c r="C4" s="1545"/>
      <c r="D4" s="1545"/>
      <c r="E4" s="1545"/>
    </row>
    <row r="5" spans="1:55" ht="13.5" thickBot="1">
      <c r="A5" s="348"/>
      <c r="B5" s="348"/>
      <c r="C5" s="348"/>
      <c r="D5" s="658"/>
      <c r="E5" s="348"/>
    </row>
    <row r="6" spans="1:55" ht="31.5" customHeight="1">
      <c r="A6" s="738"/>
      <c r="B6" s="213" t="s">
        <v>131</v>
      </c>
      <c r="C6" s="1656" t="s">
        <v>132</v>
      </c>
      <c r="D6" s="213" t="s">
        <v>133</v>
      </c>
      <c r="E6" s="1542" t="s">
        <v>134</v>
      </c>
    </row>
    <row r="7" spans="1:55" ht="33" customHeight="1">
      <c r="A7" s="729" t="s">
        <v>135</v>
      </c>
      <c r="B7" s="263" t="s">
        <v>136</v>
      </c>
      <c r="C7" s="1657"/>
      <c r="D7" s="263" t="s">
        <v>137</v>
      </c>
      <c r="E7" s="1543"/>
    </row>
    <row r="8" spans="1:55" ht="35.25" customHeight="1" thickBot="1">
      <c r="A8" s="742"/>
      <c r="B8" s="752" t="s">
        <v>383</v>
      </c>
      <c r="C8" s="1541"/>
      <c r="D8" s="752" t="s">
        <v>363</v>
      </c>
      <c r="E8" s="1544"/>
    </row>
    <row r="9" spans="1:55">
      <c r="A9" s="75" t="s">
        <v>138</v>
      </c>
      <c r="B9" s="12">
        <v>945</v>
      </c>
      <c r="C9" s="12">
        <v>1242</v>
      </c>
      <c r="D9" s="126" t="s">
        <v>139</v>
      </c>
      <c r="E9" s="629" t="s">
        <v>140</v>
      </c>
    </row>
    <row r="10" spans="1:55">
      <c r="A10" s="973" t="s">
        <v>1267</v>
      </c>
      <c r="B10" s="12">
        <v>314</v>
      </c>
      <c r="C10" s="12">
        <v>96</v>
      </c>
      <c r="D10" s="12" t="s">
        <v>139</v>
      </c>
      <c r="E10" s="659" t="s">
        <v>141</v>
      </c>
    </row>
    <row r="11" spans="1:55">
      <c r="A11" s="66" t="s">
        <v>492</v>
      </c>
      <c r="B11" s="12">
        <v>9515</v>
      </c>
      <c r="C11" s="12">
        <v>1796</v>
      </c>
      <c r="D11" s="12" t="s">
        <v>139</v>
      </c>
      <c r="E11" s="659" t="s">
        <v>142</v>
      </c>
    </row>
    <row r="12" spans="1:55">
      <c r="A12" s="66" t="s">
        <v>143</v>
      </c>
      <c r="B12" s="12">
        <v>7200</v>
      </c>
      <c r="C12" s="12">
        <v>760</v>
      </c>
      <c r="D12" s="12" t="s">
        <v>139</v>
      </c>
      <c r="E12" s="659" t="s">
        <v>144</v>
      </c>
    </row>
    <row r="13" spans="1:55" s="385" customFormat="1">
      <c r="A13" s="66" t="s">
        <v>145</v>
      </c>
      <c r="B13" s="12">
        <v>409</v>
      </c>
      <c r="C13" s="12">
        <v>272</v>
      </c>
      <c r="D13" s="12" t="s">
        <v>139</v>
      </c>
      <c r="E13" s="659" t="s">
        <v>146</v>
      </c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</row>
    <row r="14" spans="1:55" s="385" customFormat="1">
      <c r="A14" s="66" t="s">
        <v>147</v>
      </c>
      <c r="B14" s="12">
        <v>364</v>
      </c>
      <c r="C14" s="12">
        <v>295</v>
      </c>
      <c r="D14" s="12" t="s">
        <v>139</v>
      </c>
      <c r="E14" s="659" t="s">
        <v>148</v>
      </c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</row>
    <row r="15" spans="1:55" s="385" customFormat="1">
      <c r="A15" s="973" t="s">
        <v>1268</v>
      </c>
      <c r="B15" s="12">
        <v>46</v>
      </c>
      <c r="C15" s="12">
        <v>1</v>
      </c>
      <c r="D15" s="12" t="s">
        <v>149</v>
      </c>
      <c r="E15" s="659" t="s">
        <v>150</v>
      </c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</row>
    <row r="16" spans="1:55">
      <c r="A16" s="66" t="s">
        <v>151</v>
      </c>
      <c r="B16" s="12">
        <v>3026</v>
      </c>
      <c r="C16" s="12">
        <v>2438</v>
      </c>
      <c r="D16" s="12" t="s">
        <v>139</v>
      </c>
      <c r="E16" s="659" t="s">
        <v>148</v>
      </c>
    </row>
    <row r="17" spans="1:5">
      <c r="A17" s="66" t="s">
        <v>152</v>
      </c>
      <c r="B17" s="12">
        <v>606</v>
      </c>
      <c r="C17" s="12">
        <v>123</v>
      </c>
      <c r="D17" s="12" t="s">
        <v>139</v>
      </c>
      <c r="E17" s="659" t="s">
        <v>153</v>
      </c>
    </row>
    <row r="18" spans="1:5">
      <c r="A18" s="66" t="s">
        <v>154</v>
      </c>
      <c r="B18" s="12">
        <v>2443</v>
      </c>
      <c r="C18" s="12">
        <v>380</v>
      </c>
      <c r="D18" s="12" t="s">
        <v>139</v>
      </c>
      <c r="E18" s="659" t="s">
        <v>155</v>
      </c>
    </row>
    <row r="19" spans="1:5">
      <c r="A19" s="66" t="s">
        <v>156</v>
      </c>
      <c r="B19" s="12">
        <v>3613</v>
      </c>
      <c r="C19" s="12">
        <v>826</v>
      </c>
      <c r="D19" s="12" t="s">
        <v>139</v>
      </c>
      <c r="E19" s="659" t="s">
        <v>150</v>
      </c>
    </row>
    <row r="20" spans="1:5">
      <c r="A20" s="66" t="s">
        <v>157</v>
      </c>
      <c r="B20" s="12">
        <v>13</v>
      </c>
      <c r="C20" s="12">
        <v>1</v>
      </c>
      <c r="D20" s="12" t="s">
        <v>149</v>
      </c>
      <c r="E20" s="659" t="s">
        <v>158</v>
      </c>
    </row>
    <row r="21" spans="1:5">
      <c r="A21" s="66" t="s">
        <v>159</v>
      </c>
      <c r="B21" s="12">
        <v>6614</v>
      </c>
      <c r="C21" s="12">
        <v>1151</v>
      </c>
      <c r="D21" s="12" t="s">
        <v>139</v>
      </c>
      <c r="E21" s="659" t="s">
        <v>150</v>
      </c>
    </row>
    <row r="22" spans="1:5">
      <c r="A22" s="66" t="s">
        <v>160</v>
      </c>
      <c r="B22" s="12">
        <v>81</v>
      </c>
      <c r="C22" s="12">
        <v>1</v>
      </c>
      <c r="D22" s="12" t="s">
        <v>149</v>
      </c>
      <c r="E22" s="659" t="s">
        <v>144</v>
      </c>
    </row>
    <row r="23" spans="1:5">
      <c r="A23" s="66" t="s">
        <v>161</v>
      </c>
      <c r="B23" s="12">
        <v>28</v>
      </c>
      <c r="C23" s="12">
        <v>47</v>
      </c>
      <c r="D23" s="12" t="s">
        <v>162</v>
      </c>
      <c r="E23" s="659" t="s">
        <v>163</v>
      </c>
    </row>
    <row r="24" spans="1:5">
      <c r="A24" s="66" t="s">
        <v>164</v>
      </c>
      <c r="B24" s="12">
        <v>14440</v>
      </c>
      <c r="C24" s="12">
        <v>1587</v>
      </c>
      <c r="D24" s="1076" t="s">
        <v>162</v>
      </c>
      <c r="E24" s="659" t="s">
        <v>150</v>
      </c>
    </row>
    <row r="25" spans="1:5">
      <c r="A25" s="66" t="s">
        <v>166</v>
      </c>
      <c r="B25" s="12">
        <v>92</v>
      </c>
      <c r="C25" s="12">
        <v>1</v>
      </c>
      <c r="D25" s="12" t="s">
        <v>149</v>
      </c>
      <c r="E25" s="659" t="s">
        <v>144</v>
      </c>
    </row>
    <row r="26" spans="1:5">
      <c r="A26" s="66" t="s">
        <v>141</v>
      </c>
      <c r="B26" s="12">
        <v>44533</v>
      </c>
      <c r="C26" s="12">
        <v>7614</v>
      </c>
      <c r="D26" s="12" t="s">
        <v>162</v>
      </c>
      <c r="E26" s="659" t="s">
        <v>141</v>
      </c>
    </row>
    <row r="27" spans="1:5">
      <c r="A27" s="66" t="s">
        <v>167</v>
      </c>
      <c r="B27" s="12">
        <v>33325</v>
      </c>
      <c r="C27" s="12">
        <v>6335</v>
      </c>
      <c r="D27" s="12" t="s">
        <v>162</v>
      </c>
      <c r="E27" s="659" t="s">
        <v>168</v>
      </c>
    </row>
    <row r="28" spans="1:5">
      <c r="A28" s="66" t="s">
        <v>169</v>
      </c>
      <c r="B28" s="12">
        <v>100</v>
      </c>
      <c r="C28" s="12">
        <v>40</v>
      </c>
      <c r="D28" s="12" t="s">
        <v>162</v>
      </c>
      <c r="E28" s="659" t="s">
        <v>170</v>
      </c>
    </row>
    <row r="29" spans="1:5">
      <c r="A29" s="66" t="s">
        <v>171</v>
      </c>
      <c r="B29" s="12">
        <v>385</v>
      </c>
      <c r="C29" s="12">
        <v>218</v>
      </c>
      <c r="D29" s="12" t="s">
        <v>162</v>
      </c>
      <c r="E29" s="659" t="s">
        <v>170</v>
      </c>
    </row>
    <row r="30" spans="1:5">
      <c r="A30" s="66" t="s">
        <v>172</v>
      </c>
      <c r="B30" s="12">
        <v>402</v>
      </c>
      <c r="C30" s="12">
        <v>96</v>
      </c>
      <c r="D30" s="12" t="s">
        <v>162</v>
      </c>
      <c r="E30" s="659" t="s">
        <v>170</v>
      </c>
    </row>
    <row r="31" spans="1:5">
      <c r="A31" s="66" t="s">
        <v>173</v>
      </c>
      <c r="B31" s="12">
        <v>2076</v>
      </c>
      <c r="C31" s="12">
        <v>444</v>
      </c>
      <c r="D31" s="12" t="s">
        <v>162</v>
      </c>
      <c r="E31" s="659" t="s">
        <v>148</v>
      </c>
    </row>
    <row r="32" spans="1:5">
      <c r="A32" s="66" t="s">
        <v>174</v>
      </c>
      <c r="B32" s="12">
        <v>3806</v>
      </c>
      <c r="C32" s="12">
        <v>957</v>
      </c>
      <c r="D32" s="12" t="s">
        <v>162</v>
      </c>
      <c r="E32" s="659" t="s">
        <v>141</v>
      </c>
    </row>
    <row r="33" spans="1:5">
      <c r="A33" s="66" t="s">
        <v>175</v>
      </c>
      <c r="B33" s="12">
        <v>2524</v>
      </c>
      <c r="C33" s="12">
        <v>1468</v>
      </c>
      <c r="D33" s="12" t="s">
        <v>162</v>
      </c>
      <c r="E33" s="659" t="s">
        <v>176</v>
      </c>
    </row>
    <row r="34" spans="1:5">
      <c r="A34" s="66" t="s">
        <v>177</v>
      </c>
      <c r="B34" s="12">
        <v>4197</v>
      </c>
      <c r="C34" s="12">
        <v>593</v>
      </c>
      <c r="D34" s="12" t="s">
        <v>162</v>
      </c>
      <c r="E34" s="659" t="s">
        <v>141</v>
      </c>
    </row>
    <row r="35" spans="1:5">
      <c r="A35" s="66" t="s">
        <v>178</v>
      </c>
      <c r="B35" s="12">
        <v>21</v>
      </c>
      <c r="C35" s="12">
        <v>1</v>
      </c>
      <c r="D35" s="12" t="s">
        <v>149</v>
      </c>
      <c r="E35" s="659" t="s">
        <v>179</v>
      </c>
    </row>
    <row r="36" spans="1:5">
      <c r="A36" s="66" t="s">
        <v>180</v>
      </c>
      <c r="B36" s="12">
        <v>49</v>
      </c>
      <c r="C36" s="12">
        <v>1</v>
      </c>
      <c r="D36" s="12" t="s">
        <v>149</v>
      </c>
      <c r="E36" s="659" t="s">
        <v>181</v>
      </c>
    </row>
    <row r="37" spans="1:5">
      <c r="A37" s="66" t="s">
        <v>182</v>
      </c>
      <c r="B37" s="12">
        <v>121</v>
      </c>
      <c r="C37" s="12">
        <v>214</v>
      </c>
      <c r="D37" s="12" t="s">
        <v>162</v>
      </c>
      <c r="E37" s="659" t="s">
        <v>140</v>
      </c>
    </row>
    <row r="38" spans="1:5">
      <c r="A38" s="66" t="s">
        <v>183</v>
      </c>
      <c r="B38" s="12">
        <v>62</v>
      </c>
      <c r="C38" s="12">
        <v>3</v>
      </c>
      <c r="D38" s="12" t="s">
        <v>149</v>
      </c>
      <c r="E38" s="659" t="s">
        <v>184</v>
      </c>
    </row>
    <row r="39" spans="1:5">
      <c r="A39" s="66" t="s">
        <v>185</v>
      </c>
      <c r="B39" s="12">
        <v>1795</v>
      </c>
      <c r="C39" s="12">
        <v>325</v>
      </c>
      <c r="D39" s="12" t="s">
        <v>162</v>
      </c>
      <c r="E39" s="659" t="s">
        <v>141</v>
      </c>
    </row>
    <row r="40" spans="1:5">
      <c r="A40" s="66" t="s">
        <v>186</v>
      </c>
      <c r="B40" s="12">
        <v>39</v>
      </c>
      <c r="C40" s="12">
        <v>1</v>
      </c>
      <c r="D40" s="12" t="s">
        <v>149</v>
      </c>
      <c r="E40" s="659" t="s">
        <v>179</v>
      </c>
    </row>
    <row r="41" spans="1:5">
      <c r="A41" s="66" t="s">
        <v>187</v>
      </c>
      <c r="B41" s="12">
        <v>241</v>
      </c>
      <c r="C41" s="12">
        <v>353</v>
      </c>
      <c r="D41" s="12" t="s">
        <v>162</v>
      </c>
      <c r="E41" s="659" t="s">
        <v>140</v>
      </c>
    </row>
    <row r="42" spans="1:5">
      <c r="A42" s="66" t="s">
        <v>503</v>
      </c>
      <c r="B42" s="12">
        <v>338</v>
      </c>
      <c r="C42" s="12">
        <v>67</v>
      </c>
      <c r="D42" s="12" t="s">
        <v>165</v>
      </c>
      <c r="E42" s="659" t="s">
        <v>176</v>
      </c>
    </row>
    <row r="43" spans="1:5">
      <c r="A43" s="66" t="s">
        <v>188</v>
      </c>
      <c r="B43" s="12">
        <v>58</v>
      </c>
      <c r="C43" s="12">
        <v>1</v>
      </c>
      <c r="D43" s="12" t="s">
        <v>149</v>
      </c>
      <c r="E43" s="659" t="s">
        <v>144</v>
      </c>
    </row>
    <row r="44" spans="1:5">
      <c r="A44" s="66" t="s">
        <v>140</v>
      </c>
      <c r="B44" s="12">
        <v>355</v>
      </c>
      <c r="C44" s="12">
        <v>232</v>
      </c>
      <c r="D44" s="12" t="s">
        <v>189</v>
      </c>
      <c r="E44" s="659" t="s">
        <v>140</v>
      </c>
    </row>
    <row r="45" spans="1:5">
      <c r="A45" s="66" t="s">
        <v>190</v>
      </c>
      <c r="B45" s="12">
        <v>6931</v>
      </c>
      <c r="C45" s="12">
        <v>1765</v>
      </c>
      <c r="D45" s="12" t="s">
        <v>162</v>
      </c>
      <c r="E45" s="659" t="s">
        <v>176</v>
      </c>
    </row>
    <row r="46" spans="1:5">
      <c r="A46" s="66" t="s">
        <v>191</v>
      </c>
      <c r="B46" s="12">
        <v>23178</v>
      </c>
      <c r="C46" s="12">
        <v>1980</v>
      </c>
      <c r="D46" s="12" t="s">
        <v>162</v>
      </c>
      <c r="E46" s="659" t="s">
        <v>192</v>
      </c>
    </row>
    <row r="47" spans="1:5">
      <c r="A47" s="66" t="s">
        <v>193</v>
      </c>
      <c r="B47" s="12">
        <v>120</v>
      </c>
      <c r="C47" s="12">
        <v>213</v>
      </c>
      <c r="D47" s="12" t="s">
        <v>162</v>
      </c>
      <c r="E47" s="659" t="s">
        <v>140</v>
      </c>
    </row>
    <row r="48" spans="1:5">
      <c r="A48" s="66" t="s">
        <v>194</v>
      </c>
      <c r="B48" s="12">
        <v>161611</v>
      </c>
      <c r="C48" s="12">
        <v>15890</v>
      </c>
      <c r="D48" s="12" t="s">
        <v>162</v>
      </c>
      <c r="E48" s="659" t="s">
        <v>144</v>
      </c>
    </row>
    <row r="49" spans="1:5">
      <c r="A49" s="66" t="s">
        <v>195</v>
      </c>
      <c r="B49" s="12">
        <v>615</v>
      </c>
      <c r="C49" s="12">
        <v>1147</v>
      </c>
      <c r="D49" s="12" t="s">
        <v>162</v>
      </c>
      <c r="E49" s="659" t="s">
        <v>140</v>
      </c>
    </row>
    <row r="50" spans="1:5">
      <c r="A50" s="66" t="s">
        <v>196</v>
      </c>
      <c r="B50" s="12">
        <v>1837</v>
      </c>
      <c r="C50" s="12">
        <v>1755</v>
      </c>
      <c r="D50" s="12" t="s">
        <v>162</v>
      </c>
      <c r="E50" s="659" t="s">
        <v>140</v>
      </c>
    </row>
    <row r="51" spans="1:5">
      <c r="A51" s="66" t="s">
        <v>197</v>
      </c>
      <c r="B51" s="12">
        <v>17</v>
      </c>
      <c r="C51" s="12">
        <v>1</v>
      </c>
      <c r="D51" s="12" t="s">
        <v>165</v>
      </c>
      <c r="E51" s="659" t="s">
        <v>176</v>
      </c>
    </row>
    <row r="52" spans="1:5">
      <c r="A52" s="66" t="s">
        <v>198</v>
      </c>
      <c r="B52" s="12">
        <v>18</v>
      </c>
      <c r="C52" s="12">
        <v>1</v>
      </c>
      <c r="D52" s="12" t="s">
        <v>149</v>
      </c>
      <c r="E52" s="659" t="s">
        <v>184</v>
      </c>
    </row>
    <row r="53" spans="1:5">
      <c r="A53" s="66" t="s">
        <v>199</v>
      </c>
      <c r="B53" s="12">
        <v>974</v>
      </c>
      <c r="C53" s="12">
        <v>500</v>
      </c>
      <c r="D53" s="12" t="s">
        <v>162</v>
      </c>
      <c r="E53" s="659" t="s">
        <v>176</v>
      </c>
    </row>
    <row r="54" spans="1:5">
      <c r="A54" s="66" t="s">
        <v>200</v>
      </c>
      <c r="B54" s="12">
        <v>5201</v>
      </c>
      <c r="C54" s="12">
        <v>774</v>
      </c>
      <c r="D54" s="12" t="s">
        <v>162</v>
      </c>
      <c r="E54" s="659" t="s">
        <v>144</v>
      </c>
    </row>
    <row r="55" spans="1:5">
      <c r="A55" s="66" t="s">
        <v>201</v>
      </c>
      <c r="B55" s="12">
        <v>5800</v>
      </c>
      <c r="C55" s="12">
        <v>1243</v>
      </c>
      <c r="D55" s="12" t="s">
        <v>162</v>
      </c>
      <c r="E55" s="659" t="s">
        <v>176</v>
      </c>
    </row>
    <row r="56" spans="1:5">
      <c r="A56" s="66" t="s">
        <v>202</v>
      </c>
      <c r="B56" s="12">
        <v>411</v>
      </c>
      <c r="C56" s="12">
        <v>300</v>
      </c>
      <c r="D56" s="12" t="s">
        <v>162</v>
      </c>
      <c r="E56" s="659" t="s">
        <v>144</v>
      </c>
    </row>
    <row r="57" spans="1:5">
      <c r="A57" s="66" t="s">
        <v>203</v>
      </c>
      <c r="B57" s="12">
        <v>437</v>
      </c>
      <c r="C57" s="12">
        <v>371</v>
      </c>
      <c r="D57" s="12" t="s">
        <v>162</v>
      </c>
      <c r="E57" s="659" t="s">
        <v>144</v>
      </c>
    </row>
    <row r="58" spans="1:5">
      <c r="A58" s="66" t="s">
        <v>204</v>
      </c>
      <c r="B58" s="12">
        <v>5201</v>
      </c>
      <c r="C58" s="12">
        <v>2145</v>
      </c>
      <c r="D58" s="12" t="s">
        <v>162</v>
      </c>
      <c r="E58" s="659" t="s">
        <v>205</v>
      </c>
    </row>
    <row r="59" spans="1:5">
      <c r="A59" s="66" t="s">
        <v>206</v>
      </c>
      <c r="B59" s="12">
        <v>1850</v>
      </c>
      <c r="C59" s="12">
        <v>750</v>
      </c>
      <c r="D59" s="12" t="s">
        <v>162</v>
      </c>
      <c r="E59" s="659" t="s">
        <v>176</v>
      </c>
    </row>
    <row r="60" spans="1:5">
      <c r="A60" s="66" t="s">
        <v>207</v>
      </c>
      <c r="B60" s="12">
        <v>11254</v>
      </c>
      <c r="C60" s="12">
        <v>2398</v>
      </c>
      <c r="D60" s="12" t="s">
        <v>162</v>
      </c>
      <c r="E60" s="659" t="s">
        <v>141</v>
      </c>
    </row>
    <row r="61" spans="1:5">
      <c r="A61" s="66" t="s">
        <v>208</v>
      </c>
      <c r="B61" s="12">
        <v>128</v>
      </c>
      <c r="C61" s="12">
        <v>1</v>
      </c>
      <c r="D61" s="12" t="s">
        <v>162</v>
      </c>
      <c r="E61" s="659" t="s">
        <v>208</v>
      </c>
    </row>
    <row r="62" spans="1:5">
      <c r="A62" s="66" t="s">
        <v>209</v>
      </c>
      <c r="B62" s="12">
        <v>103</v>
      </c>
      <c r="C62" s="12">
        <v>1</v>
      </c>
      <c r="D62" s="12" t="s">
        <v>149</v>
      </c>
      <c r="E62" s="659" t="s">
        <v>208</v>
      </c>
    </row>
    <row r="63" spans="1:5">
      <c r="A63" s="66" t="s">
        <v>210</v>
      </c>
      <c r="B63" s="12">
        <v>58</v>
      </c>
      <c r="C63" s="12">
        <v>1</v>
      </c>
      <c r="D63" s="12" t="s">
        <v>149</v>
      </c>
      <c r="E63" s="659" t="s">
        <v>208</v>
      </c>
    </row>
    <row r="64" spans="1:5">
      <c r="A64" s="66" t="s">
        <v>211</v>
      </c>
      <c r="B64" s="12">
        <v>18500</v>
      </c>
      <c r="C64" s="12">
        <v>2815</v>
      </c>
      <c r="D64" s="12" t="s">
        <v>149</v>
      </c>
      <c r="E64" s="659" t="s">
        <v>148</v>
      </c>
    </row>
    <row r="65" spans="1:5">
      <c r="A65" s="66" t="s">
        <v>212</v>
      </c>
      <c r="B65" s="12">
        <v>450</v>
      </c>
      <c r="C65" s="12">
        <v>80</v>
      </c>
      <c r="D65" s="12" t="s">
        <v>162</v>
      </c>
      <c r="E65" s="659" t="s">
        <v>141</v>
      </c>
    </row>
    <row r="66" spans="1:5">
      <c r="A66" s="66" t="s">
        <v>213</v>
      </c>
      <c r="B66" s="12">
        <v>398</v>
      </c>
      <c r="C66" s="12">
        <v>62</v>
      </c>
      <c r="D66" s="12" t="s">
        <v>162</v>
      </c>
      <c r="E66" s="659" t="s">
        <v>141</v>
      </c>
    </row>
    <row r="67" spans="1:5">
      <c r="A67" s="66" t="s">
        <v>214</v>
      </c>
      <c r="B67" s="12">
        <v>17</v>
      </c>
      <c r="C67" s="12">
        <v>1</v>
      </c>
      <c r="D67" s="12" t="s">
        <v>162</v>
      </c>
      <c r="E67" s="659" t="s">
        <v>153</v>
      </c>
    </row>
    <row r="68" spans="1:5">
      <c r="A68" s="66" t="s">
        <v>215</v>
      </c>
      <c r="B68" s="12">
        <v>1917</v>
      </c>
      <c r="C68" s="12">
        <v>601</v>
      </c>
      <c r="D68" s="12" t="s">
        <v>149</v>
      </c>
      <c r="E68" s="659" t="s">
        <v>208</v>
      </c>
    </row>
    <row r="69" spans="1:5">
      <c r="A69" s="66" t="s">
        <v>216</v>
      </c>
      <c r="B69" s="12">
        <v>4027</v>
      </c>
      <c r="C69" s="12">
        <v>6031</v>
      </c>
      <c r="D69" s="12" t="s">
        <v>217</v>
      </c>
      <c r="E69" s="659" t="s">
        <v>141</v>
      </c>
    </row>
    <row r="70" spans="1:5">
      <c r="A70" s="66" t="s">
        <v>218</v>
      </c>
      <c r="B70" s="12">
        <v>1250</v>
      </c>
      <c r="C70" s="12">
        <v>2817</v>
      </c>
      <c r="D70" s="12" t="s">
        <v>162</v>
      </c>
      <c r="E70" s="659" t="s">
        <v>205</v>
      </c>
    </row>
    <row r="71" spans="1:5">
      <c r="A71" s="66" t="s">
        <v>219</v>
      </c>
      <c r="B71" s="12">
        <v>2762</v>
      </c>
      <c r="C71" s="12">
        <v>5960</v>
      </c>
      <c r="D71" s="12" t="s">
        <v>162</v>
      </c>
      <c r="E71" s="659" t="s">
        <v>205</v>
      </c>
    </row>
    <row r="72" spans="1:5">
      <c r="A72" s="66" t="s">
        <v>220</v>
      </c>
      <c r="B72" s="12">
        <v>21774</v>
      </c>
      <c r="C72" s="12">
        <v>8308</v>
      </c>
      <c r="D72" s="12" t="s">
        <v>162</v>
      </c>
      <c r="E72" s="659" t="s">
        <v>205</v>
      </c>
    </row>
    <row r="73" spans="1:5">
      <c r="A73" s="66" t="s">
        <v>221</v>
      </c>
      <c r="B73" s="12">
        <v>34051</v>
      </c>
      <c r="C73" s="12">
        <v>3135</v>
      </c>
      <c r="D73" s="12" t="s">
        <v>162</v>
      </c>
      <c r="E73" s="659" t="s">
        <v>148</v>
      </c>
    </row>
    <row r="74" spans="1:5">
      <c r="A74" s="66" t="s">
        <v>222</v>
      </c>
      <c r="B74" s="12">
        <v>9091</v>
      </c>
      <c r="C74" s="12">
        <v>910</v>
      </c>
      <c r="D74" s="12" t="s">
        <v>162</v>
      </c>
      <c r="E74" s="659" t="s">
        <v>223</v>
      </c>
    </row>
    <row r="75" spans="1:5">
      <c r="A75" s="66" t="s">
        <v>224</v>
      </c>
      <c r="B75" s="12">
        <v>63435</v>
      </c>
      <c r="C75" s="12">
        <v>16410</v>
      </c>
      <c r="D75" s="12" t="s">
        <v>162</v>
      </c>
      <c r="E75" s="659" t="s">
        <v>144</v>
      </c>
    </row>
    <row r="76" spans="1:5">
      <c r="A76" s="66" t="s">
        <v>225</v>
      </c>
      <c r="B76" s="12">
        <v>12993</v>
      </c>
      <c r="C76" s="12">
        <v>1506</v>
      </c>
      <c r="D76" s="12" t="s">
        <v>226</v>
      </c>
      <c r="E76" s="659" t="s">
        <v>227</v>
      </c>
    </row>
    <row r="77" spans="1:5">
      <c r="A77" s="66" t="s">
        <v>228</v>
      </c>
      <c r="B77" s="12">
        <v>82</v>
      </c>
      <c r="C77" s="12">
        <v>85</v>
      </c>
      <c r="D77" s="12" t="s">
        <v>162</v>
      </c>
      <c r="E77" s="659" t="s">
        <v>148</v>
      </c>
    </row>
    <row r="78" spans="1:5">
      <c r="A78" s="66" t="s">
        <v>229</v>
      </c>
      <c r="B78" s="12">
        <v>974</v>
      </c>
      <c r="C78" s="12">
        <v>500</v>
      </c>
      <c r="D78" s="12" t="s">
        <v>165</v>
      </c>
      <c r="E78" s="659" t="s">
        <v>148</v>
      </c>
    </row>
    <row r="79" spans="1:5">
      <c r="A79" s="66" t="s">
        <v>230</v>
      </c>
      <c r="B79" s="12">
        <v>4309</v>
      </c>
      <c r="C79" s="12">
        <v>432</v>
      </c>
      <c r="D79" s="12" t="s">
        <v>162</v>
      </c>
      <c r="E79" s="659" t="s">
        <v>176</v>
      </c>
    </row>
    <row r="80" spans="1:5">
      <c r="A80" s="66" t="s">
        <v>231</v>
      </c>
      <c r="B80" s="12">
        <v>1109</v>
      </c>
      <c r="C80" s="12">
        <v>1916</v>
      </c>
      <c r="D80" s="12" t="s">
        <v>162</v>
      </c>
      <c r="E80" s="659" t="s">
        <v>150</v>
      </c>
    </row>
    <row r="81" spans="1:5">
      <c r="A81" s="66" t="s">
        <v>232</v>
      </c>
      <c r="B81" s="12">
        <v>5013</v>
      </c>
      <c r="C81" s="12">
        <v>1335</v>
      </c>
      <c r="D81" s="12" t="s">
        <v>162</v>
      </c>
      <c r="E81" s="1521" t="s">
        <v>140</v>
      </c>
    </row>
    <row r="82" spans="1:5">
      <c r="A82" s="66" t="s">
        <v>472</v>
      </c>
      <c r="B82" s="12">
        <v>5969</v>
      </c>
      <c r="C82" s="12">
        <v>1503</v>
      </c>
      <c r="D82" s="12" t="s">
        <v>162</v>
      </c>
      <c r="E82" s="659" t="s">
        <v>141</v>
      </c>
    </row>
    <row r="83" spans="1:5">
      <c r="A83" s="66" t="s">
        <v>233</v>
      </c>
      <c r="B83" s="12">
        <v>1419</v>
      </c>
      <c r="C83" s="12">
        <v>338</v>
      </c>
      <c r="D83" s="12" t="s">
        <v>162</v>
      </c>
      <c r="E83" s="659" t="s">
        <v>141</v>
      </c>
    </row>
    <row r="84" spans="1:5">
      <c r="A84" s="66" t="s">
        <v>234</v>
      </c>
      <c r="B84" s="12">
        <v>675</v>
      </c>
      <c r="C84" s="12">
        <v>197</v>
      </c>
      <c r="D84" s="12" t="s">
        <v>162</v>
      </c>
      <c r="E84" s="659" t="s">
        <v>148</v>
      </c>
    </row>
    <row r="85" spans="1:5">
      <c r="A85" s="66" t="s">
        <v>235</v>
      </c>
      <c r="B85" s="12">
        <v>5557</v>
      </c>
      <c r="C85" s="12">
        <v>1344</v>
      </c>
      <c r="D85" s="12" t="s">
        <v>162</v>
      </c>
      <c r="E85" s="659" t="s">
        <v>148</v>
      </c>
    </row>
    <row r="86" spans="1:5">
      <c r="A86" s="66" t="s">
        <v>236</v>
      </c>
      <c r="B86" s="12">
        <v>796</v>
      </c>
      <c r="C86" s="12">
        <v>187</v>
      </c>
      <c r="D86" s="12" t="s">
        <v>162</v>
      </c>
      <c r="E86" s="659" t="s">
        <v>148</v>
      </c>
    </row>
    <row r="87" spans="1:5">
      <c r="A87" s="66" t="s">
        <v>237</v>
      </c>
      <c r="B87" s="12">
        <v>34140</v>
      </c>
      <c r="C87" s="12">
        <v>5580</v>
      </c>
      <c r="D87" s="12" t="s">
        <v>162</v>
      </c>
      <c r="E87" s="659" t="s">
        <v>144</v>
      </c>
    </row>
    <row r="88" spans="1:5">
      <c r="A88" s="66" t="s">
        <v>238</v>
      </c>
      <c r="B88" s="12">
        <v>1165</v>
      </c>
      <c r="C88" s="12">
        <v>1471</v>
      </c>
      <c r="D88" s="12" t="s">
        <v>162</v>
      </c>
      <c r="E88" s="659" t="s">
        <v>142</v>
      </c>
    </row>
    <row r="89" spans="1:5">
      <c r="A89" s="66" t="s">
        <v>239</v>
      </c>
      <c r="B89" s="12">
        <v>22579</v>
      </c>
      <c r="C89" s="12">
        <v>2664</v>
      </c>
      <c r="D89" s="12" t="s">
        <v>162</v>
      </c>
      <c r="E89" s="659" t="s">
        <v>205</v>
      </c>
    </row>
    <row r="90" spans="1:5">
      <c r="A90" s="66" t="s">
        <v>240</v>
      </c>
      <c r="B90" s="12">
        <v>13080</v>
      </c>
      <c r="C90" s="12">
        <v>7100</v>
      </c>
      <c r="D90" s="12" t="s">
        <v>162</v>
      </c>
      <c r="E90" s="659" t="s">
        <v>144</v>
      </c>
    </row>
    <row r="91" spans="1:5">
      <c r="A91" s="66" t="s">
        <v>494</v>
      </c>
      <c r="B91" s="12">
        <v>270</v>
      </c>
      <c r="C91" s="12">
        <v>549</v>
      </c>
      <c r="D91" s="12" t="s">
        <v>162</v>
      </c>
      <c r="E91" s="659" t="s">
        <v>142</v>
      </c>
    </row>
    <row r="92" spans="1:5">
      <c r="A92" s="66" t="s">
        <v>241</v>
      </c>
      <c r="B92" s="12">
        <v>358</v>
      </c>
      <c r="C92" s="12">
        <v>639</v>
      </c>
      <c r="D92" s="12" t="s">
        <v>162</v>
      </c>
      <c r="E92" s="659" t="s">
        <v>140</v>
      </c>
    </row>
    <row r="93" spans="1:5">
      <c r="A93" s="66" t="s">
        <v>242</v>
      </c>
      <c r="B93" s="12">
        <v>297</v>
      </c>
      <c r="C93" s="12">
        <v>103</v>
      </c>
      <c r="D93" s="12" t="s">
        <v>162</v>
      </c>
      <c r="E93" s="659" t="s">
        <v>140</v>
      </c>
    </row>
    <row r="94" spans="1:5">
      <c r="A94" s="66" t="s">
        <v>243</v>
      </c>
      <c r="B94" s="12">
        <v>79</v>
      </c>
      <c r="C94" s="12">
        <v>10</v>
      </c>
      <c r="D94" s="12" t="s">
        <v>165</v>
      </c>
      <c r="E94" s="659" t="s">
        <v>148</v>
      </c>
    </row>
    <row r="95" spans="1:5">
      <c r="A95" s="66" t="s">
        <v>244</v>
      </c>
      <c r="B95" s="12">
        <v>8391</v>
      </c>
      <c r="C95" s="12">
        <v>2891</v>
      </c>
      <c r="D95" s="12" t="s">
        <v>165</v>
      </c>
      <c r="E95" s="659" t="s">
        <v>148</v>
      </c>
    </row>
    <row r="96" spans="1:5">
      <c r="A96" s="66" t="s">
        <v>245</v>
      </c>
      <c r="B96" s="12">
        <v>204</v>
      </c>
      <c r="C96" s="12">
        <v>512</v>
      </c>
      <c r="D96" s="12" t="s">
        <v>162</v>
      </c>
      <c r="E96" s="659" t="s">
        <v>179</v>
      </c>
    </row>
    <row r="97" spans="1:5">
      <c r="A97" s="66" t="s">
        <v>246</v>
      </c>
      <c r="B97" s="12">
        <v>6314</v>
      </c>
      <c r="C97" s="12">
        <v>538</v>
      </c>
      <c r="D97" s="12" t="s">
        <v>162</v>
      </c>
      <c r="E97" s="659" t="s">
        <v>140</v>
      </c>
    </row>
    <row r="98" spans="1:5">
      <c r="A98" s="66" t="s">
        <v>247</v>
      </c>
      <c r="B98" s="12">
        <v>5824</v>
      </c>
      <c r="C98" s="12">
        <v>493</v>
      </c>
      <c r="D98" s="12" t="s">
        <v>162</v>
      </c>
      <c r="E98" s="659" t="s">
        <v>155</v>
      </c>
    </row>
    <row r="99" spans="1:5">
      <c r="A99" s="66"/>
      <c r="B99" s="12"/>
      <c r="C99" s="12"/>
      <c r="D99" s="12"/>
      <c r="E99" s="659"/>
    </row>
    <row r="100" spans="1:5">
      <c r="A100" s="66"/>
      <c r="B100" s="12"/>
      <c r="C100" s="12"/>
      <c r="D100" s="12"/>
      <c r="E100" s="659"/>
    </row>
    <row r="101" spans="1:5">
      <c r="A101" s="66"/>
      <c r="B101" s="12"/>
      <c r="C101" s="12"/>
      <c r="D101" s="12"/>
      <c r="E101" s="659"/>
    </row>
    <row r="102" spans="1:5" ht="15" thickBot="1">
      <c r="A102" s="845" t="s">
        <v>364</v>
      </c>
      <c r="B102" s="847">
        <v>574818</v>
      </c>
      <c r="C102" s="847">
        <v>125876</v>
      </c>
      <c r="D102" s="1031"/>
      <c r="E102" s="1032"/>
    </row>
    <row r="103" spans="1:5" ht="14.25">
      <c r="A103" s="152" t="s">
        <v>365</v>
      </c>
      <c r="B103" s="152"/>
      <c r="C103" s="661"/>
      <c r="D103" s="662"/>
      <c r="E103" s="152" t="s">
        <v>248</v>
      </c>
    </row>
    <row r="104" spans="1:5">
      <c r="A104" s="37" t="s">
        <v>249</v>
      </c>
      <c r="B104" s="37"/>
      <c r="C104" s="210"/>
      <c r="D104" s="628"/>
      <c r="E104" s="37"/>
    </row>
    <row r="105" spans="1:5" ht="14.25">
      <c r="A105" s="652" t="s">
        <v>366</v>
      </c>
      <c r="B105" s="37"/>
      <c r="C105" s="210"/>
      <c r="D105" s="628"/>
      <c r="E105" s="37"/>
    </row>
    <row r="106" spans="1:5" ht="14.25">
      <c r="A106" s="652" t="s">
        <v>367</v>
      </c>
      <c r="B106" s="37"/>
      <c r="C106" s="210"/>
      <c r="D106" s="628"/>
      <c r="E106" s="37"/>
    </row>
    <row r="107" spans="1:5" ht="14.25">
      <c r="A107" s="652" t="s">
        <v>368</v>
      </c>
      <c r="B107" s="37"/>
      <c r="C107" s="37"/>
      <c r="D107" s="236"/>
      <c r="E107" s="37"/>
    </row>
    <row r="108" spans="1:5">
      <c r="A108" s="663" t="s">
        <v>250</v>
      </c>
      <c r="B108" s="51"/>
      <c r="C108" s="51"/>
      <c r="D108" s="51"/>
      <c r="E108" s="51"/>
    </row>
    <row r="109" spans="1:5">
      <c r="A109" s="37" t="s">
        <v>27</v>
      </c>
      <c r="B109" s="37"/>
      <c r="C109" s="210"/>
      <c r="D109" s="628"/>
      <c r="E109" s="37"/>
    </row>
    <row r="110" spans="1:5">
      <c r="A110" s="240" t="s">
        <v>28</v>
      </c>
      <c r="D110" s="240"/>
    </row>
    <row r="111" spans="1:5">
      <c r="A111" s="664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8" r:id="rId1"/>
  </hyperlinks>
  <printOptions horizontalCentered="1"/>
  <pageMargins left="0.78740157480314965" right="0.78740157480314965" top="0.59055118110236227" bottom="0.98425196850393704" header="0" footer="0"/>
  <pageSetup paperSize="9" scale="47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>
  <sheetPr codeName="Hoja324">
    <pageSetUpPr fitToPage="1"/>
  </sheetPr>
  <dimension ref="A1:M86"/>
  <sheetViews>
    <sheetView showGridLines="0" topLeftCell="A40" zoomScaleNormal="100" zoomScaleSheetLayoutView="75" workbookViewId="0">
      <selection activeCell="P34" sqref="P34"/>
    </sheetView>
  </sheetViews>
  <sheetFormatPr baseColWidth="10" defaultRowHeight="12.75"/>
  <sheetData>
    <row r="1" spans="1:13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</row>
    <row r="2" spans="1:13" ht="12.75" customHeight="1">
      <c r="A2" s="1814"/>
      <c r="B2" s="1523"/>
      <c r="C2" s="1523"/>
      <c r="D2" s="1523"/>
      <c r="E2" s="1523"/>
      <c r="F2" s="1523"/>
      <c r="G2" s="1523"/>
      <c r="H2" s="1523"/>
      <c r="I2" s="1523"/>
      <c r="J2" s="1523"/>
      <c r="K2" s="1523"/>
      <c r="L2" s="1523"/>
      <c r="M2" s="1523"/>
    </row>
    <row r="3" spans="1:13" ht="15" customHeight="1">
      <c r="A3" s="1545" t="s">
        <v>251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3" ht="13.5" customHeight="1"/>
    <row r="71" spans="1:4" ht="14.25">
      <c r="A71" s="37" t="s">
        <v>365</v>
      </c>
      <c r="B71" s="37"/>
      <c r="C71" s="210"/>
      <c r="D71" s="628"/>
    </row>
    <row r="72" spans="1:4">
      <c r="A72" s="37" t="s">
        <v>249</v>
      </c>
      <c r="B72" s="37"/>
      <c r="C72" s="210"/>
      <c r="D72" s="628"/>
    </row>
    <row r="86" spans="1:1">
      <c r="A86" s="24"/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34">
    <pageSetUpPr fitToPage="1"/>
  </sheetPr>
  <dimension ref="A1:J16"/>
  <sheetViews>
    <sheetView topLeftCell="B1" zoomScaleNormal="100" zoomScaleSheetLayoutView="75" workbookViewId="0">
      <selection activeCell="G42" sqref="G42"/>
    </sheetView>
  </sheetViews>
  <sheetFormatPr baseColWidth="10" defaultRowHeight="12.75"/>
  <cols>
    <col min="1" max="1" width="32.7109375" style="37" customWidth="1"/>
    <col min="2" max="8" width="17.285156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10" s="28" customFormat="1" ht="14.25"/>
    <row r="3" spans="1:10" s="28" customFormat="1" ht="26.25" customHeight="1">
      <c r="A3" s="1527" t="s">
        <v>1499</v>
      </c>
      <c r="B3" s="1527"/>
      <c r="C3" s="1527"/>
      <c r="D3" s="1527"/>
      <c r="E3" s="1527"/>
      <c r="F3" s="1527"/>
      <c r="G3" s="1527"/>
      <c r="H3" s="1527"/>
      <c r="I3" s="129"/>
    </row>
    <row r="4" spans="1:10" s="28" customFormat="1" ht="15.75" thickBot="1">
      <c r="A4" s="218"/>
      <c r="B4" s="219"/>
      <c r="C4" s="219"/>
      <c r="D4" s="219"/>
      <c r="E4" s="219"/>
      <c r="F4" s="219"/>
      <c r="G4" s="219"/>
      <c r="H4" s="219"/>
    </row>
    <row r="5" spans="1:10" ht="26.25" customHeight="1">
      <c r="A5" s="130" t="s">
        <v>552</v>
      </c>
      <c r="B5" s="1583" t="s">
        <v>373</v>
      </c>
      <c r="C5" s="1534"/>
      <c r="D5" s="1535"/>
      <c r="E5" s="1583" t="s">
        <v>380</v>
      </c>
      <c r="F5" s="1535"/>
      <c r="G5" s="730" t="s">
        <v>374</v>
      </c>
      <c r="H5" s="725" t="s">
        <v>386</v>
      </c>
    </row>
    <row r="6" spans="1:10" ht="18" customHeight="1">
      <c r="A6" s="729" t="s">
        <v>530</v>
      </c>
      <c r="B6" s="853" t="s">
        <v>383</v>
      </c>
      <c r="C6" s="853"/>
      <c r="D6" s="854"/>
      <c r="E6" s="853" t="s">
        <v>384</v>
      </c>
      <c r="F6" s="853"/>
      <c r="G6" s="814" t="s">
        <v>525</v>
      </c>
      <c r="H6" s="815" t="s">
        <v>390</v>
      </c>
    </row>
    <row r="7" spans="1:10" ht="30.75" customHeight="1" thickBot="1">
      <c r="A7" s="812" t="s">
        <v>531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>
      <c r="A8" s="37" t="s">
        <v>490</v>
      </c>
      <c r="B8" s="12">
        <v>5</v>
      </c>
      <c r="C8" s="12" t="s">
        <v>393</v>
      </c>
      <c r="D8" s="12">
        <v>5</v>
      </c>
      <c r="E8" s="12">
        <v>1050</v>
      </c>
      <c r="F8" s="12" t="s">
        <v>393</v>
      </c>
      <c r="G8" s="12">
        <v>5</v>
      </c>
      <c r="H8" s="37">
        <v>3</v>
      </c>
    </row>
    <row r="9" spans="1:10">
      <c r="A9" s="849" t="s">
        <v>539</v>
      </c>
      <c r="B9" s="850">
        <v>5</v>
      </c>
      <c r="C9" s="850" t="s">
        <v>393</v>
      </c>
      <c r="D9" s="850">
        <v>5</v>
      </c>
      <c r="E9" s="851">
        <v>1050</v>
      </c>
      <c r="F9" s="851" t="s">
        <v>393</v>
      </c>
      <c r="G9" s="852">
        <v>5</v>
      </c>
      <c r="H9" s="852">
        <v>3</v>
      </c>
    </row>
    <row r="10" spans="1:10">
      <c r="B10" s="12"/>
      <c r="C10" s="12"/>
      <c r="D10" s="12"/>
      <c r="E10" s="12"/>
      <c r="F10" s="12"/>
      <c r="G10" s="12"/>
    </row>
    <row r="11" spans="1:10">
      <c r="A11" s="37" t="s">
        <v>505</v>
      </c>
      <c r="B11" s="12">
        <v>33</v>
      </c>
      <c r="C11" s="12">
        <v>6</v>
      </c>
      <c r="D11" s="12">
        <v>39</v>
      </c>
      <c r="E11" s="12">
        <v>1500</v>
      </c>
      <c r="F11" s="12">
        <v>2040</v>
      </c>
      <c r="G11" s="12">
        <v>62</v>
      </c>
      <c r="H11" s="37">
        <v>305</v>
      </c>
    </row>
    <row r="12" spans="1:10">
      <c r="A12" s="849" t="s">
        <v>508</v>
      </c>
      <c r="B12" s="850">
        <v>33</v>
      </c>
      <c r="C12" s="850">
        <v>6</v>
      </c>
      <c r="D12" s="850">
        <v>39</v>
      </c>
      <c r="E12" s="851">
        <v>1500</v>
      </c>
      <c r="F12" s="851">
        <v>2040</v>
      </c>
      <c r="G12" s="852">
        <v>62</v>
      </c>
      <c r="H12" s="852">
        <v>305</v>
      </c>
    </row>
    <row r="13" spans="1:10">
      <c r="B13" s="12"/>
      <c r="C13" s="12"/>
      <c r="D13" s="12"/>
      <c r="E13" s="12"/>
      <c r="F13" s="12"/>
      <c r="G13" s="12"/>
    </row>
    <row r="14" spans="1:10">
      <c r="A14" s="849" t="s">
        <v>511</v>
      </c>
      <c r="B14" s="850" t="s">
        <v>393</v>
      </c>
      <c r="C14" s="850" t="s">
        <v>393</v>
      </c>
      <c r="D14" s="850" t="s">
        <v>393</v>
      </c>
      <c r="E14" s="851" t="s">
        <v>393</v>
      </c>
      <c r="F14" s="851" t="s">
        <v>393</v>
      </c>
      <c r="G14" s="852" t="s">
        <v>393</v>
      </c>
      <c r="H14" s="852" t="s">
        <v>393</v>
      </c>
    </row>
    <row r="15" spans="1:10">
      <c r="B15" s="12"/>
      <c r="C15" s="12"/>
      <c r="D15" s="12"/>
      <c r="E15" s="12"/>
      <c r="F15" s="12"/>
      <c r="G15" s="12"/>
    </row>
    <row r="16" spans="1:10" ht="13.5" thickBot="1">
      <c r="A16" s="69" t="s">
        <v>512</v>
      </c>
      <c r="B16" s="55">
        <v>38</v>
      </c>
      <c r="C16" s="55">
        <v>6</v>
      </c>
      <c r="D16" s="55">
        <v>44</v>
      </c>
      <c r="E16" s="55">
        <v>1441</v>
      </c>
      <c r="F16" s="55">
        <v>2040</v>
      </c>
      <c r="G16" s="56">
        <v>67</v>
      </c>
      <c r="H16" s="56">
        <v>308</v>
      </c>
      <c r="I16" s="127"/>
      <c r="J16" s="127"/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>
  <sheetPr codeName="Hoja325">
    <pageSetUpPr fitToPage="1"/>
  </sheetPr>
  <dimension ref="A1:H1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18.5703125" style="149" customWidth="1"/>
    <col min="7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</row>
    <row r="2" spans="1:8">
      <c r="A2" s="640"/>
    </row>
    <row r="3" spans="1:8" ht="15">
      <c r="A3" s="1545" t="s">
        <v>252</v>
      </c>
      <c r="B3" s="1545"/>
      <c r="C3" s="1545"/>
      <c r="D3" s="1545"/>
      <c r="E3" s="1545"/>
      <c r="F3" s="1545"/>
      <c r="G3" s="3"/>
      <c r="H3" s="3"/>
    </row>
    <row r="4" spans="1:8" ht="14.25" customHeight="1" thickBot="1">
      <c r="A4" s="342"/>
      <c r="B4" s="342"/>
      <c r="C4" s="342"/>
      <c r="D4" s="342"/>
      <c r="E4" s="342"/>
      <c r="F4" s="342"/>
      <c r="G4" s="3"/>
      <c r="H4" s="3"/>
    </row>
    <row r="5" spans="1:8" ht="29.25" customHeight="1">
      <c r="A5" s="288"/>
      <c r="B5" s="1531" t="s">
        <v>253</v>
      </c>
      <c r="C5" s="1532"/>
      <c r="D5" s="1532"/>
      <c r="E5" s="1533"/>
      <c r="F5" s="213" t="s">
        <v>254</v>
      </c>
    </row>
    <row r="6" spans="1:8" ht="28.5" customHeight="1">
      <c r="A6" s="729" t="s">
        <v>372</v>
      </c>
      <c r="B6" s="60" t="s">
        <v>255</v>
      </c>
      <c r="C6" s="60" t="s">
        <v>256</v>
      </c>
      <c r="D6" s="60" t="s">
        <v>256</v>
      </c>
      <c r="E6" s="60" t="s">
        <v>257</v>
      </c>
      <c r="F6" s="272" t="s">
        <v>32</v>
      </c>
    </row>
    <row r="7" spans="1:8" ht="35.25" customHeight="1" thickBot="1">
      <c r="A7" s="950"/>
      <c r="B7" s="752" t="s">
        <v>258</v>
      </c>
      <c r="C7" s="752" t="s">
        <v>259</v>
      </c>
      <c r="D7" s="752" t="s">
        <v>260</v>
      </c>
      <c r="E7" s="752" t="s">
        <v>261</v>
      </c>
      <c r="F7" s="753" t="s">
        <v>526</v>
      </c>
    </row>
    <row r="8" spans="1:8">
      <c r="A8" s="300">
        <v>2004</v>
      </c>
      <c r="B8" s="865">
        <v>103682.40399999998</v>
      </c>
      <c r="C8" s="865">
        <v>6668134</v>
      </c>
      <c r="D8" s="865">
        <v>72650</v>
      </c>
      <c r="E8" s="865">
        <v>58665</v>
      </c>
      <c r="F8" s="866">
        <v>1573</v>
      </c>
      <c r="G8" s="665"/>
    </row>
    <row r="9" spans="1:8">
      <c r="A9" s="300">
        <v>2005</v>
      </c>
      <c r="B9" s="865">
        <v>83071</v>
      </c>
      <c r="C9" s="865">
        <v>4191093</v>
      </c>
      <c r="D9" s="865">
        <v>85651</v>
      </c>
      <c r="E9" s="865">
        <v>31003</v>
      </c>
      <c r="F9" s="866">
        <v>401</v>
      </c>
      <c r="G9" s="665"/>
    </row>
    <row r="10" spans="1:8">
      <c r="A10" s="300">
        <v>2006</v>
      </c>
      <c r="B10" s="865">
        <v>51861</v>
      </c>
      <c r="C10" s="865">
        <v>5131177</v>
      </c>
      <c r="D10" s="865">
        <v>69065</v>
      </c>
      <c r="E10" s="865">
        <v>34837</v>
      </c>
      <c r="F10" s="866">
        <v>1049</v>
      </c>
      <c r="G10" s="665"/>
    </row>
    <row r="11" spans="1:8">
      <c r="A11" s="300">
        <v>2007</v>
      </c>
      <c r="B11" s="865">
        <v>61945</v>
      </c>
      <c r="C11" s="865">
        <v>5465653</v>
      </c>
      <c r="D11" s="865">
        <v>18359</v>
      </c>
      <c r="E11" s="865">
        <v>34008</v>
      </c>
      <c r="F11" s="866">
        <v>1340</v>
      </c>
      <c r="G11" s="665"/>
    </row>
    <row r="12" spans="1:8">
      <c r="A12" s="300">
        <v>2008</v>
      </c>
      <c r="B12" s="1480">
        <v>112333.8</v>
      </c>
      <c r="C12" s="1480">
        <v>5511773</v>
      </c>
      <c r="D12" s="1480">
        <v>232710</v>
      </c>
      <c r="E12" s="1480">
        <v>25879</v>
      </c>
      <c r="F12" s="1321">
        <v>869</v>
      </c>
      <c r="G12" s="665"/>
    </row>
    <row r="13" spans="1:8">
      <c r="A13" s="300">
        <v>2009</v>
      </c>
      <c r="B13" s="1480">
        <v>25266</v>
      </c>
      <c r="C13" s="1480">
        <v>3561478</v>
      </c>
      <c r="D13" s="1480">
        <v>46733</v>
      </c>
      <c r="E13" s="1480">
        <v>5469</v>
      </c>
      <c r="F13" s="1321">
        <v>828</v>
      </c>
      <c r="G13" s="665"/>
    </row>
    <row r="14" spans="1:8">
      <c r="A14" s="300">
        <v>2010</v>
      </c>
      <c r="B14" s="1480">
        <v>29842</v>
      </c>
      <c r="C14" s="1480">
        <v>5093597</v>
      </c>
      <c r="D14" s="1480">
        <v>105894</v>
      </c>
      <c r="E14" s="1480">
        <v>12760</v>
      </c>
      <c r="F14" s="1321">
        <v>3073</v>
      </c>
      <c r="G14" s="665"/>
    </row>
    <row r="15" spans="1:8">
      <c r="A15" s="14">
        <v>2011</v>
      </c>
      <c r="B15" s="1480">
        <v>4133</v>
      </c>
      <c r="C15" s="1480">
        <v>4577496</v>
      </c>
      <c r="D15" s="1480">
        <v>136546</v>
      </c>
      <c r="E15" s="1480">
        <v>26240</v>
      </c>
      <c r="F15" s="1321">
        <v>509</v>
      </c>
      <c r="G15" s="665"/>
    </row>
    <row r="16" spans="1:8">
      <c r="A16" s="14">
        <v>2012</v>
      </c>
      <c r="B16" s="1480">
        <v>3836</v>
      </c>
      <c r="C16" s="1480">
        <v>4316976</v>
      </c>
      <c r="D16" s="1480">
        <v>68670</v>
      </c>
      <c r="E16" s="1480">
        <v>22807</v>
      </c>
      <c r="F16" s="1321">
        <v>986</v>
      </c>
      <c r="G16" s="665"/>
    </row>
    <row r="17" spans="1:7">
      <c r="A17" s="14">
        <v>2013</v>
      </c>
      <c r="B17" s="865">
        <v>65886</v>
      </c>
      <c r="C17" s="865">
        <v>7435365</v>
      </c>
      <c r="D17" s="865">
        <v>87058</v>
      </c>
      <c r="E17" s="865">
        <v>64742</v>
      </c>
      <c r="F17" s="866">
        <v>452</v>
      </c>
      <c r="G17" s="665"/>
    </row>
    <row r="18" spans="1:7" ht="13.5" thickBot="1">
      <c r="A18" s="297">
        <v>2014</v>
      </c>
      <c r="B18" s="1057">
        <v>18602</v>
      </c>
      <c r="C18" s="1057">
        <v>5183918</v>
      </c>
      <c r="D18" s="1057">
        <v>64672</v>
      </c>
      <c r="E18" s="1057">
        <v>23028</v>
      </c>
      <c r="F18" s="1058">
        <v>289</v>
      </c>
      <c r="G18" s="665"/>
    </row>
    <row r="19" spans="1:7">
      <c r="A19" s="240"/>
      <c r="B19" s="305"/>
      <c r="C19" s="240"/>
      <c r="D19" s="240"/>
      <c r="E19" s="240"/>
      <c r="F19" s="240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>
    <oddFooter>&amp;C&amp;A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>
  <sheetPr codeName="Hoja326">
    <pageSetUpPr fitToPage="1"/>
  </sheetPr>
  <dimension ref="A1:P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5703125" style="240" customWidth="1"/>
    <col min="2" max="6" width="18.7109375" style="240" customWidth="1"/>
    <col min="7" max="16384" width="11.42578125" style="240"/>
  </cols>
  <sheetData>
    <row r="1" spans="1:16" s="90" customFormat="1" ht="18">
      <c r="A1" s="1552" t="s">
        <v>369</v>
      </c>
      <c r="B1" s="1552"/>
      <c r="C1" s="1552"/>
      <c r="D1" s="1552"/>
      <c r="E1" s="1552"/>
      <c r="F1" s="1552"/>
    </row>
    <row r="2" spans="1:16">
      <c r="A2" s="624"/>
    </row>
    <row r="3" spans="1:16" ht="26.25" customHeight="1">
      <c r="A3" s="1556" t="s">
        <v>1524</v>
      </c>
      <c r="B3" s="1556"/>
      <c r="C3" s="1556"/>
      <c r="D3" s="1556"/>
      <c r="E3" s="1556"/>
      <c r="F3" s="1556"/>
      <c r="G3" s="251"/>
      <c r="H3" s="254"/>
    </row>
    <row r="4" spans="1:16" ht="14.25" customHeight="1" thickBot="1">
      <c r="A4" s="5"/>
      <c r="B4" s="6"/>
      <c r="C4" s="6"/>
      <c r="D4" s="6"/>
      <c r="E4" s="6"/>
      <c r="F4" s="301"/>
    </row>
    <row r="5" spans="1:16" ht="27.75" customHeight="1">
      <c r="A5" s="1548" t="s">
        <v>448</v>
      </c>
      <c r="B5" s="1531" t="s">
        <v>253</v>
      </c>
      <c r="C5" s="1532"/>
      <c r="D5" s="1532"/>
      <c r="E5" s="1533"/>
      <c r="F5" s="732" t="s">
        <v>254</v>
      </c>
      <c r="G5" s="37"/>
      <c r="H5" s="37"/>
    </row>
    <row r="6" spans="1:16" ht="22.5" customHeight="1">
      <c r="A6" s="1549"/>
      <c r="B6" s="262" t="s">
        <v>255</v>
      </c>
      <c r="C6" s="262" t="s">
        <v>256</v>
      </c>
      <c r="D6" s="262" t="s">
        <v>256</v>
      </c>
      <c r="E6" s="262" t="s">
        <v>257</v>
      </c>
      <c r="F6" s="272" t="s">
        <v>32</v>
      </c>
      <c r="G6" s="37"/>
      <c r="H6" s="37"/>
    </row>
    <row r="7" spans="1:16" ht="13.5" thickBot="1">
      <c r="A7" s="1550"/>
      <c r="B7" s="264" t="s">
        <v>258</v>
      </c>
      <c r="C7" s="264" t="s">
        <v>259</v>
      </c>
      <c r="D7" s="264" t="s">
        <v>260</v>
      </c>
      <c r="E7" s="264" t="s">
        <v>261</v>
      </c>
      <c r="F7" s="273" t="s">
        <v>526</v>
      </c>
      <c r="G7" s="37"/>
      <c r="H7" s="37"/>
    </row>
    <row r="8" spans="1:16">
      <c r="A8" s="1004" t="s">
        <v>452</v>
      </c>
      <c r="B8" s="1005" t="s">
        <v>393</v>
      </c>
      <c r="C8" s="1005" t="s">
        <v>393</v>
      </c>
      <c r="D8" s="1005" t="s">
        <v>393</v>
      </c>
      <c r="E8" s="1007" t="s">
        <v>393</v>
      </c>
      <c r="F8" s="1008" t="s">
        <v>393</v>
      </c>
      <c r="G8" s="37"/>
      <c r="H8" s="37"/>
      <c r="O8" s="576"/>
      <c r="P8" s="576"/>
    </row>
    <row r="9" spans="1:16" s="347" customFormat="1">
      <c r="A9" s="1004" t="s">
        <v>453</v>
      </c>
      <c r="B9" s="1005" t="s">
        <v>393</v>
      </c>
      <c r="C9" s="1005" t="s">
        <v>393</v>
      </c>
      <c r="D9" s="1005" t="s">
        <v>393</v>
      </c>
      <c r="E9" s="1005" t="s">
        <v>393</v>
      </c>
      <c r="F9" s="1006" t="s">
        <v>393</v>
      </c>
      <c r="G9" s="47"/>
      <c r="H9" s="47"/>
      <c r="O9" s="647"/>
      <c r="P9" s="647"/>
    </row>
    <row r="10" spans="1:16">
      <c r="A10" s="1004" t="s">
        <v>454</v>
      </c>
      <c r="B10" s="1005" t="s">
        <v>393</v>
      </c>
      <c r="C10" s="1005" t="s">
        <v>393</v>
      </c>
      <c r="D10" s="1005" t="s">
        <v>393</v>
      </c>
      <c r="E10" s="1007" t="s">
        <v>393</v>
      </c>
      <c r="F10" s="1008" t="s">
        <v>393</v>
      </c>
      <c r="G10" s="37"/>
      <c r="H10" s="37"/>
      <c r="O10" s="576"/>
      <c r="P10" s="576"/>
    </row>
    <row r="11" spans="1:16">
      <c r="A11" s="1004" t="s">
        <v>455</v>
      </c>
      <c r="B11" s="1007" t="s">
        <v>393</v>
      </c>
      <c r="C11" s="1007" t="s">
        <v>393</v>
      </c>
      <c r="D11" s="1007" t="s">
        <v>393</v>
      </c>
      <c r="E11" s="1007" t="s">
        <v>393</v>
      </c>
      <c r="F11" s="1008" t="s">
        <v>393</v>
      </c>
      <c r="G11" s="37"/>
      <c r="H11" s="37"/>
      <c r="O11" s="576"/>
      <c r="P11" s="576"/>
    </row>
    <row r="12" spans="1:16">
      <c r="A12" s="1010" t="s">
        <v>456</v>
      </c>
      <c r="B12" s="1011" t="s">
        <v>393</v>
      </c>
      <c r="C12" s="1011" t="s">
        <v>393</v>
      </c>
      <c r="D12" s="1011" t="s">
        <v>393</v>
      </c>
      <c r="E12" s="1012" t="s">
        <v>393</v>
      </c>
      <c r="F12" s="1013" t="s">
        <v>393</v>
      </c>
    </row>
    <row r="13" spans="1:16">
      <c r="A13" s="1004"/>
      <c r="B13" s="1005"/>
      <c r="C13" s="1005"/>
      <c r="D13" s="1005"/>
      <c r="E13" s="1007"/>
      <c r="F13" s="1008"/>
      <c r="G13" s="37"/>
      <c r="H13" s="37"/>
      <c r="O13" s="576"/>
      <c r="P13" s="576"/>
    </row>
    <row r="14" spans="1:16">
      <c r="A14" s="1010" t="s">
        <v>457</v>
      </c>
      <c r="B14" s="1011" t="s">
        <v>393</v>
      </c>
      <c r="C14" s="1011" t="s">
        <v>393</v>
      </c>
      <c r="D14" s="1011" t="s">
        <v>393</v>
      </c>
      <c r="E14" s="1012" t="s">
        <v>393</v>
      </c>
      <c r="F14" s="1013" t="s">
        <v>393</v>
      </c>
    </row>
    <row r="15" spans="1:16">
      <c r="A15" s="1004"/>
      <c r="B15" s="1005"/>
      <c r="C15" s="1005"/>
      <c r="D15" s="1005"/>
      <c r="E15" s="1005"/>
      <c r="F15" s="1006"/>
      <c r="G15" s="37"/>
      <c r="H15" s="37"/>
    </row>
    <row r="16" spans="1:16">
      <c r="A16" s="1010" t="s">
        <v>458</v>
      </c>
      <c r="B16" s="1011" t="s">
        <v>393</v>
      </c>
      <c r="C16" s="1011" t="s">
        <v>393</v>
      </c>
      <c r="D16" s="1011" t="s">
        <v>393</v>
      </c>
      <c r="E16" s="1012" t="s">
        <v>393</v>
      </c>
      <c r="F16" s="1013" t="s">
        <v>393</v>
      </c>
    </row>
    <row r="17" spans="1:16">
      <c r="A17" s="1004"/>
      <c r="B17" s="1005"/>
      <c r="C17" s="1005"/>
      <c r="D17" s="1005"/>
      <c r="E17" s="1005"/>
      <c r="F17" s="1008"/>
      <c r="G17" s="37"/>
      <c r="H17" s="37"/>
    </row>
    <row r="18" spans="1:16">
      <c r="A18" s="1004" t="s">
        <v>537</v>
      </c>
      <c r="B18" s="1005" t="s">
        <v>393</v>
      </c>
      <c r="C18" s="1005">
        <v>769</v>
      </c>
      <c r="D18" s="1005" t="s">
        <v>393</v>
      </c>
      <c r="E18" s="1005" t="s">
        <v>393</v>
      </c>
      <c r="F18" s="1006" t="s">
        <v>393</v>
      </c>
      <c r="G18" s="37"/>
      <c r="H18" s="37"/>
    </row>
    <row r="19" spans="1:16">
      <c r="A19" s="1004" t="s">
        <v>460</v>
      </c>
      <c r="B19" s="1005" t="s">
        <v>393</v>
      </c>
      <c r="C19" s="1005" t="s">
        <v>393</v>
      </c>
      <c r="D19" s="1005" t="s">
        <v>393</v>
      </c>
      <c r="E19" s="1007" t="s">
        <v>393</v>
      </c>
      <c r="F19" s="1008" t="s">
        <v>393</v>
      </c>
      <c r="G19" s="37"/>
      <c r="H19" s="37"/>
      <c r="O19" s="576"/>
      <c r="P19" s="576"/>
    </row>
    <row r="20" spans="1:16">
      <c r="A20" s="1004" t="s">
        <v>461</v>
      </c>
      <c r="B20" s="1005" t="s">
        <v>393</v>
      </c>
      <c r="C20" s="1005" t="s">
        <v>393</v>
      </c>
      <c r="D20" s="1005" t="s">
        <v>393</v>
      </c>
      <c r="E20" s="1005" t="s">
        <v>393</v>
      </c>
      <c r="F20" s="1006" t="s">
        <v>393</v>
      </c>
      <c r="G20" s="37"/>
      <c r="H20" s="37"/>
    </row>
    <row r="21" spans="1:16">
      <c r="A21" s="1010" t="s">
        <v>462</v>
      </c>
      <c r="B21" s="1011" t="s">
        <v>393</v>
      </c>
      <c r="C21" s="1011">
        <v>769</v>
      </c>
      <c r="D21" s="1011" t="s">
        <v>393</v>
      </c>
      <c r="E21" s="1012" t="s">
        <v>393</v>
      </c>
      <c r="F21" s="1013" t="s">
        <v>393</v>
      </c>
    </row>
    <row r="22" spans="1:16">
      <c r="A22" s="1004"/>
      <c r="B22" s="1005"/>
      <c r="C22" s="1005"/>
      <c r="D22" s="1005"/>
      <c r="E22" s="1007"/>
      <c r="F22" s="1008"/>
      <c r="G22" s="37"/>
      <c r="H22" s="37"/>
    </row>
    <row r="23" spans="1:16">
      <c r="A23" s="1010" t="s">
        <v>463</v>
      </c>
      <c r="B23" s="1011" t="s">
        <v>393</v>
      </c>
      <c r="C23" s="1011" t="s">
        <v>393</v>
      </c>
      <c r="D23" s="1011">
        <v>1138</v>
      </c>
      <c r="E23" s="1012" t="s">
        <v>393</v>
      </c>
      <c r="F23" s="1013" t="s">
        <v>393</v>
      </c>
    </row>
    <row r="24" spans="1:16">
      <c r="A24" s="1004"/>
      <c r="B24" s="1005"/>
      <c r="C24" s="1005"/>
      <c r="D24" s="1005"/>
      <c r="E24" s="1007"/>
      <c r="F24" s="1008"/>
      <c r="G24" s="37"/>
      <c r="H24" s="37"/>
    </row>
    <row r="25" spans="1:16">
      <c r="A25" s="1010" t="s">
        <v>464</v>
      </c>
      <c r="B25" s="1011" t="s">
        <v>393</v>
      </c>
      <c r="C25" s="1011" t="s">
        <v>393</v>
      </c>
      <c r="D25" s="1011" t="s">
        <v>393</v>
      </c>
      <c r="E25" s="1012" t="s">
        <v>393</v>
      </c>
      <c r="F25" s="1013" t="s">
        <v>393</v>
      </c>
    </row>
    <row r="26" spans="1:16">
      <c r="A26" s="1004"/>
      <c r="B26" s="1005"/>
      <c r="C26" s="1005"/>
      <c r="D26" s="1005"/>
      <c r="E26" s="1007"/>
      <c r="F26" s="1008"/>
      <c r="G26" s="37"/>
      <c r="H26" s="37"/>
      <c r="O26" s="576"/>
      <c r="P26" s="576"/>
    </row>
    <row r="27" spans="1:16">
      <c r="A27" s="1004" t="s">
        <v>465</v>
      </c>
      <c r="B27" s="1005" t="s">
        <v>393</v>
      </c>
      <c r="C27" s="1005" t="s">
        <v>393</v>
      </c>
      <c r="D27" s="1005" t="s">
        <v>393</v>
      </c>
      <c r="E27" s="1005" t="s">
        <v>393</v>
      </c>
      <c r="F27" s="1006" t="s">
        <v>393</v>
      </c>
      <c r="G27" s="37"/>
      <c r="H27" s="37"/>
    </row>
    <row r="28" spans="1:16">
      <c r="A28" s="1004" t="s">
        <v>466</v>
      </c>
      <c r="B28" s="1005" t="s">
        <v>393</v>
      </c>
      <c r="C28" s="1005" t="s">
        <v>393</v>
      </c>
      <c r="D28" s="1005" t="s">
        <v>393</v>
      </c>
      <c r="E28" s="1007" t="s">
        <v>393</v>
      </c>
      <c r="F28" s="1006" t="s">
        <v>393</v>
      </c>
      <c r="G28" s="37"/>
      <c r="H28" s="37"/>
    </row>
    <row r="29" spans="1:16">
      <c r="A29" s="1004" t="s">
        <v>467</v>
      </c>
      <c r="B29" s="1007" t="s">
        <v>393</v>
      </c>
      <c r="C29" s="1007">
        <v>1524</v>
      </c>
      <c r="D29" s="1007" t="s">
        <v>393</v>
      </c>
      <c r="E29" s="1007" t="s">
        <v>393</v>
      </c>
      <c r="F29" s="1008" t="s">
        <v>393</v>
      </c>
      <c r="G29" s="37"/>
      <c r="H29" s="37"/>
    </row>
    <row r="30" spans="1:16">
      <c r="A30" s="1010" t="s">
        <v>468</v>
      </c>
      <c r="B30" s="1011" t="s">
        <v>393</v>
      </c>
      <c r="C30" s="1011">
        <v>1524</v>
      </c>
      <c r="D30" s="1011" t="s">
        <v>393</v>
      </c>
      <c r="E30" s="1012" t="s">
        <v>393</v>
      </c>
      <c r="F30" s="1013" t="s">
        <v>393</v>
      </c>
    </row>
    <row r="31" spans="1:16">
      <c r="A31" s="1004"/>
      <c r="B31" s="1005"/>
      <c r="C31" s="1005"/>
      <c r="D31" s="1005"/>
      <c r="E31" s="1007"/>
      <c r="F31" s="1008"/>
      <c r="G31" s="37"/>
      <c r="H31" s="37"/>
      <c r="O31" s="576"/>
      <c r="P31" s="576"/>
    </row>
    <row r="32" spans="1:16">
      <c r="A32" s="1004" t="s">
        <v>469</v>
      </c>
      <c r="B32" s="1005" t="s">
        <v>393</v>
      </c>
      <c r="C32" s="1005">
        <v>7890</v>
      </c>
      <c r="D32" s="1005" t="s">
        <v>393</v>
      </c>
      <c r="E32" s="1007" t="s">
        <v>393</v>
      </c>
      <c r="F32" s="1008" t="s">
        <v>393</v>
      </c>
      <c r="G32" s="37"/>
      <c r="H32" s="37"/>
      <c r="O32" s="576"/>
      <c r="P32" s="576"/>
    </row>
    <row r="33" spans="1:16">
      <c r="A33" s="1004" t="s">
        <v>470</v>
      </c>
      <c r="B33" s="1005" t="s">
        <v>393</v>
      </c>
      <c r="C33" s="1005" t="s">
        <v>393</v>
      </c>
      <c r="D33" s="1005" t="s">
        <v>393</v>
      </c>
      <c r="E33" s="1007">
        <v>11</v>
      </c>
      <c r="F33" s="1008" t="s">
        <v>393</v>
      </c>
      <c r="G33" s="37"/>
      <c r="H33" s="37"/>
      <c r="O33" s="576"/>
      <c r="P33" s="576"/>
    </row>
    <row r="34" spans="1:16">
      <c r="A34" s="1004" t="s">
        <v>471</v>
      </c>
      <c r="B34" s="1005" t="s">
        <v>393</v>
      </c>
      <c r="C34" s="1005" t="s">
        <v>393</v>
      </c>
      <c r="D34" s="1005" t="s">
        <v>393</v>
      </c>
      <c r="E34" s="1005" t="s">
        <v>393</v>
      </c>
      <c r="F34" s="1006">
        <v>1</v>
      </c>
      <c r="G34" s="37"/>
      <c r="H34" s="37"/>
    </row>
    <row r="35" spans="1:16">
      <c r="A35" s="1004" t="s">
        <v>472</v>
      </c>
      <c r="B35" s="1007" t="s">
        <v>393</v>
      </c>
      <c r="C35" s="1007">
        <v>4533</v>
      </c>
      <c r="D35" s="1007" t="s">
        <v>393</v>
      </c>
      <c r="E35" s="1007" t="s">
        <v>393</v>
      </c>
      <c r="F35" s="1008" t="s">
        <v>393</v>
      </c>
    </row>
    <row r="36" spans="1:16">
      <c r="A36" s="1010" t="s">
        <v>473</v>
      </c>
      <c r="B36" s="1011" t="s">
        <v>393</v>
      </c>
      <c r="C36" s="1011">
        <v>12423</v>
      </c>
      <c r="D36" s="1011" t="s">
        <v>393</v>
      </c>
      <c r="E36" s="1012">
        <v>11</v>
      </c>
      <c r="F36" s="1013">
        <v>1</v>
      </c>
    </row>
    <row r="37" spans="1:16">
      <c r="A37" s="1004"/>
      <c r="B37" s="1005"/>
      <c r="C37" s="1005"/>
      <c r="D37" s="1005"/>
      <c r="E37" s="1007"/>
      <c r="F37" s="1008"/>
      <c r="G37" s="37"/>
      <c r="H37" s="37"/>
      <c r="O37" s="576"/>
      <c r="P37" s="576"/>
    </row>
    <row r="38" spans="1:16">
      <c r="A38" s="1010" t="s">
        <v>474</v>
      </c>
      <c r="B38" s="1011" t="s">
        <v>393</v>
      </c>
      <c r="C38" s="1011" t="s">
        <v>393</v>
      </c>
      <c r="D38" s="1011" t="s">
        <v>393</v>
      </c>
      <c r="E38" s="1012" t="s">
        <v>393</v>
      </c>
      <c r="F38" s="1013" t="s">
        <v>393</v>
      </c>
    </row>
    <row r="39" spans="1:16">
      <c r="A39" s="1004"/>
      <c r="B39" s="1007"/>
      <c r="C39" s="1007"/>
      <c r="D39" s="1007"/>
      <c r="E39" s="1007"/>
      <c r="F39" s="1008"/>
    </row>
    <row r="40" spans="1:16">
      <c r="A40" s="1004" t="s">
        <v>538</v>
      </c>
      <c r="B40" s="1005" t="s">
        <v>393</v>
      </c>
      <c r="C40" s="1007" t="s">
        <v>393</v>
      </c>
      <c r="D40" s="1005" t="s">
        <v>393</v>
      </c>
      <c r="E40" s="1007" t="s">
        <v>393</v>
      </c>
      <c r="F40" s="1006" t="s">
        <v>393</v>
      </c>
    </row>
    <row r="41" spans="1:16">
      <c r="A41" s="1004" t="s">
        <v>476</v>
      </c>
      <c r="B41" s="1005" t="s">
        <v>393</v>
      </c>
      <c r="C41" s="1007" t="s">
        <v>393</v>
      </c>
      <c r="D41" s="1005" t="s">
        <v>393</v>
      </c>
      <c r="E41" s="1007" t="s">
        <v>393</v>
      </c>
      <c r="F41" s="1006" t="s">
        <v>393</v>
      </c>
    </row>
    <row r="42" spans="1:16">
      <c r="A42" s="1004" t="s">
        <v>477</v>
      </c>
      <c r="B42" s="1007" t="s">
        <v>393</v>
      </c>
      <c r="C42" s="1007" t="s">
        <v>393</v>
      </c>
      <c r="D42" s="1007">
        <v>32</v>
      </c>
      <c r="E42" s="1007" t="s">
        <v>393</v>
      </c>
      <c r="F42" s="1008" t="s">
        <v>393</v>
      </c>
    </row>
    <row r="43" spans="1:16">
      <c r="A43" s="1004" t="s">
        <v>478</v>
      </c>
      <c r="B43" s="1005" t="s">
        <v>393</v>
      </c>
      <c r="C43" s="1007" t="s">
        <v>393</v>
      </c>
      <c r="D43" s="1005" t="s">
        <v>393</v>
      </c>
      <c r="E43" s="1007" t="s">
        <v>393</v>
      </c>
      <c r="F43" s="1006" t="s">
        <v>393</v>
      </c>
    </row>
    <row r="44" spans="1:16">
      <c r="A44" s="1004" t="s">
        <v>479</v>
      </c>
      <c r="B44" s="1007" t="s">
        <v>393</v>
      </c>
      <c r="C44" s="1007" t="s">
        <v>393</v>
      </c>
      <c r="D44" s="1007" t="s">
        <v>393</v>
      </c>
      <c r="E44" s="1007" t="s">
        <v>393</v>
      </c>
      <c r="F44" s="1008" t="s">
        <v>393</v>
      </c>
    </row>
    <row r="45" spans="1:16">
      <c r="A45" s="1004" t="s">
        <v>480</v>
      </c>
      <c r="B45" s="1005" t="s">
        <v>393</v>
      </c>
      <c r="C45" s="1007" t="s">
        <v>393</v>
      </c>
      <c r="D45" s="1005" t="s">
        <v>393</v>
      </c>
      <c r="E45" s="1007" t="s">
        <v>393</v>
      </c>
      <c r="F45" s="1006" t="s">
        <v>393</v>
      </c>
    </row>
    <row r="46" spans="1:16">
      <c r="A46" s="1004" t="s">
        <v>481</v>
      </c>
      <c r="B46" s="1005" t="s">
        <v>393</v>
      </c>
      <c r="C46" s="1007" t="s">
        <v>393</v>
      </c>
      <c r="D46" s="1005" t="s">
        <v>393</v>
      </c>
      <c r="E46" s="1007" t="s">
        <v>393</v>
      </c>
      <c r="F46" s="1008" t="s">
        <v>393</v>
      </c>
    </row>
    <row r="47" spans="1:16">
      <c r="A47" s="1004" t="s">
        <v>482</v>
      </c>
      <c r="B47" s="1005" t="s">
        <v>393</v>
      </c>
      <c r="C47" s="1005">
        <v>1222</v>
      </c>
      <c r="D47" s="1005" t="s">
        <v>393</v>
      </c>
      <c r="E47" s="1007" t="s">
        <v>393</v>
      </c>
      <c r="F47" s="1008" t="s">
        <v>393</v>
      </c>
      <c r="G47" s="37"/>
      <c r="H47" s="37"/>
      <c r="O47" s="576"/>
      <c r="P47" s="576"/>
    </row>
    <row r="48" spans="1:16">
      <c r="A48" s="1004" t="s">
        <v>483</v>
      </c>
      <c r="B48" s="1005" t="s">
        <v>393</v>
      </c>
      <c r="C48" s="1005" t="s">
        <v>393</v>
      </c>
      <c r="D48" s="1005" t="s">
        <v>393</v>
      </c>
      <c r="E48" s="1005" t="s">
        <v>393</v>
      </c>
      <c r="F48" s="1006" t="s">
        <v>393</v>
      </c>
    </row>
    <row r="49" spans="1:16">
      <c r="A49" s="1010" t="s">
        <v>484</v>
      </c>
      <c r="B49" s="1011" t="s">
        <v>393</v>
      </c>
      <c r="C49" s="1011">
        <v>1222</v>
      </c>
      <c r="D49" s="1011">
        <v>32</v>
      </c>
      <c r="E49" s="1012" t="s">
        <v>393</v>
      </c>
      <c r="F49" s="1013" t="s">
        <v>393</v>
      </c>
    </row>
    <row r="50" spans="1:16">
      <c r="A50" s="1004"/>
      <c r="B50" s="1005"/>
      <c r="C50" s="1005"/>
      <c r="D50" s="1005"/>
      <c r="E50" s="1007"/>
      <c r="F50" s="1008"/>
    </row>
    <row r="51" spans="1:16">
      <c r="A51" s="1010" t="s">
        <v>485</v>
      </c>
      <c r="B51" s="1011" t="s">
        <v>393</v>
      </c>
      <c r="C51" s="1011" t="s">
        <v>393</v>
      </c>
      <c r="D51" s="1011" t="s">
        <v>393</v>
      </c>
      <c r="E51" s="1012" t="s">
        <v>393</v>
      </c>
      <c r="F51" s="1013" t="s">
        <v>393</v>
      </c>
    </row>
    <row r="52" spans="1:16">
      <c r="A52" s="1004"/>
      <c r="B52" s="1005"/>
      <c r="C52" s="1005"/>
      <c r="D52" s="1005"/>
      <c r="E52" s="1005"/>
      <c r="F52" s="1006"/>
    </row>
    <row r="53" spans="1:16">
      <c r="A53" s="1004" t="s">
        <v>486</v>
      </c>
      <c r="B53" s="1005" t="s">
        <v>393</v>
      </c>
      <c r="C53" s="1005">
        <v>336703</v>
      </c>
      <c r="D53" s="1005">
        <v>4030</v>
      </c>
      <c r="E53" s="1005" t="s">
        <v>393</v>
      </c>
      <c r="F53" s="1006" t="s">
        <v>393</v>
      </c>
    </row>
    <row r="54" spans="1:16">
      <c r="A54" s="1004" t="s">
        <v>487</v>
      </c>
      <c r="B54" s="1005">
        <v>15555</v>
      </c>
      <c r="C54" s="1005">
        <v>2572207</v>
      </c>
      <c r="D54" s="1005">
        <v>35414</v>
      </c>
      <c r="E54" s="1005">
        <v>13096</v>
      </c>
      <c r="F54" s="1006" t="s">
        <v>393</v>
      </c>
    </row>
    <row r="55" spans="1:16">
      <c r="A55" s="1004" t="s">
        <v>488</v>
      </c>
      <c r="B55" s="1005" t="s">
        <v>393</v>
      </c>
      <c r="C55" s="1005">
        <v>987337</v>
      </c>
      <c r="D55" s="1005">
        <v>12833</v>
      </c>
      <c r="E55" s="1005">
        <v>2150</v>
      </c>
      <c r="F55" s="1006" t="s">
        <v>393</v>
      </c>
    </row>
    <row r="56" spans="1:16">
      <c r="A56" s="1004" t="s">
        <v>489</v>
      </c>
      <c r="B56" s="1005" t="s">
        <v>393</v>
      </c>
      <c r="C56" s="1005" t="s">
        <v>393</v>
      </c>
      <c r="D56" s="1005" t="s">
        <v>393</v>
      </c>
      <c r="E56" s="1005" t="s">
        <v>393</v>
      </c>
      <c r="F56" s="1006" t="s">
        <v>393</v>
      </c>
    </row>
    <row r="57" spans="1:16">
      <c r="A57" s="1004" t="s">
        <v>490</v>
      </c>
      <c r="B57" s="1005">
        <v>2577</v>
      </c>
      <c r="C57" s="1005">
        <v>719834</v>
      </c>
      <c r="D57" s="1005">
        <v>596</v>
      </c>
      <c r="E57" s="1005">
        <v>597</v>
      </c>
      <c r="F57" s="1006" t="s">
        <v>393</v>
      </c>
    </row>
    <row r="58" spans="1:16">
      <c r="A58" s="1010" t="s">
        <v>565</v>
      </c>
      <c r="B58" s="1011">
        <v>18132</v>
      </c>
      <c r="C58" s="1011">
        <v>4616081</v>
      </c>
      <c r="D58" s="1011">
        <v>52873</v>
      </c>
      <c r="E58" s="1012">
        <v>15843</v>
      </c>
      <c r="F58" s="1013" t="s">
        <v>393</v>
      </c>
    </row>
    <row r="59" spans="1:16">
      <c r="A59" s="1004"/>
      <c r="B59" s="1005"/>
      <c r="C59" s="1005"/>
      <c r="D59" s="1005"/>
      <c r="E59" s="1005"/>
      <c r="F59" s="1006"/>
    </row>
    <row r="60" spans="1:16">
      <c r="A60" s="1004" t="s">
        <v>492</v>
      </c>
      <c r="B60" s="1005" t="s">
        <v>393</v>
      </c>
      <c r="C60" s="1005" t="s">
        <v>393</v>
      </c>
      <c r="D60" s="1005" t="s">
        <v>393</v>
      </c>
      <c r="E60" s="1007">
        <v>4200</v>
      </c>
      <c r="F60" s="1008" t="s">
        <v>393</v>
      </c>
      <c r="G60" s="37"/>
      <c r="H60" s="37"/>
      <c r="O60" s="576"/>
      <c r="P60" s="576"/>
    </row>
    <row r="61" spans="1:16">
      <c r="A61" s="1004" t="s">
        <v>493</v>
      </c>
      <c r="B61" s="1005" t="s">
        <v>393</v>
      </c>
      <c r="C61" s="1005" t="s">
        <v>393</v>
      </c>
      <c r="D61" s="1005" t="s">
        <v>393</v>
      </c>
      <c r="E61" s="1007" t="s">
        <v>393</v>
      </c>
      <c r="F61" s="1008" t="s">
        <v>393</v>
      </c>
      <c r="G61" s="37"/>
      <c r="H61" s="37"/>
      <c r="O61" s="576"/>
      <c r="P61" s="576"/>
    </row>
    <row r="62" spans="1:16">
      <c r="A62" s="1004" t="s">
        <v>494</v>
      </c>
      <c r="B62" s="1005">
        <v>270</v>
      </c>
      <c r="C62" s="1005">
        <v>256837</v>
      </c>
      <c r="D62" s="1005">
        <v>10273</v>
      </c>
      <c r="E62" s="1007">
        <v>2974</v>
      </c>
      <c r="F62" s="1008" t="s">
        <v>393</v>
      </c>
      <c r="G62" s="37"/>
      <c r="H62" s="37"/>
      <c r="O62" s="576"/>
      <c r="P62" s="576"/>
    </row>
    <row r="63" spans="1:16">
      <c r="A63" s="1010" t="s">
        <v>495</v>
      </c>
      <c r="B63" s="1011">
        <v>270</v>
      </c>
      <c r="C63" s="1011">
        <v>256837</v>
      </c>
      <c r="D63" s="1011">
        <v>10273</v>
      </c>
      <c r="E63" s="1012">
        <v>7174</v>
      </c>
      <c r="F63" s="1013" t="s">
        <v>393</v>
      </c>
    </row>
    <row r="64" spans="1:16">
      <c r="A64" s="1004"/>
      <c r="B64" s="1005"/>
      <c r="C64" s="1005"/>
      <c r="D64" s="1005"/>
      <c r="E64" s="1007"/>
      <c r="F64" s="1008"/>
      <c r="G64" s="37"/>
      <c r="H64" s="37"/>
      <c r="O64" s="576"/>
      <c r="P64" s="576"/>
    </row>
    <row r="65" spans="1:16">
      <c r="A65" s="1010" t="s">
        <v>496</v>
      </c>
      <c r="B65" s="1011">
        <v>200</v>
      </c>
      <c r="C65" s="1011">
        <v>41417</v>
      </c>
      <c r="D65" s="1011">
        <v>356</v>
      </c>
      <c r="E65" s="1012" t="s">
        <v>393</v>
      </c>
      <c r="F65" s="1013" t="s">
        <v>393</v>
      </c>
    </row>
    <row r="66" spans="1:16">
      <c r="A66" s="1004"/>
      <c r="B66" s="1005"/>
      <c r="C66" s="1005"/>
      <c r="D66" s="1005"/>
      <c r="E66" s="1007"/>
      <c r="F66" s="1008"/>
      <c r="G66" s="37"/>
      <c r="H66" s="37"/>
      <c r="O66" s="576"/>
      <c r="P66" s="576"/>
    </row>
    <row r="67" spans="1:16">
      <c r="A67" s="1004" t="s">
        <v>497</v>
      </c>
      <c r="B67" s="1005" t="s">
        <v>393</v>
      </c>
      <c r="C67" s="1005">
        <v>250434</v>
      </c>
      <c r="D67" s="1005" t="s">
        <v>393</v>
      </c>
      <c r="E67" s="1007" t="s">
        <v>393</v>
      </c>
      <c r="F67" s="1008" t="s">
        <v>393</v>
      </c>
      <c r="G67" s="37"/>
      <c r="H67" s="37"/>
      <c r="O67" s="576"/>
      <c r="P67" s="576"/>
    </row>
    <row r="68" spans="1:16">
      <c r="A68" s="1004" t="s">
        <v>498</v>
      </c>
      <c r="B68" s="1005" t="s">
        <v>393</v>
      </c>
      <c r="C68" s="1005" t="s">
        <v>393</v>
      </c>
      <c r="D68" s="1005" t="s">
        <v>393</v>
      </c>
      <c r="E68" s="1007" t="s">
        <v>393</v>
      </c>
      <c r="F68" s="1008" t="s">
        <v>393</v>
      </c>
      <c r="G68" s="37"/>
      <c r="H68" s="37"/>
      <c r="O68" s="576"/>
      <c r="P68" s="576"/>
    </row>
    <row r="69" spans="1:16">
      <c r="A69" s="1010" t="s">
        <v>499</v>
      </c>
      <c r="B69" s="1011" t="s">
        <v>393</v>
      </c>
      <c r="C69" s="1011">
        <v>250434</v>
      </c>
      <c r="D69" s="1011" t="s">
        <v>393</v>
      </c>
      <c r="E69" s="1012" t="s">
        <v>393</v>
      </c>
      <c r="F69" s="1013" t="s">
        <v>393</v>
      </c>
    </row>
    <row r="70" spans="1:16">
      <c r="A70" s="1004"/>
      <c r="B70" s="1005"/>
      <c r="C70" s="1005"/>
      <c r="D70" s="1005"/>
      <c r="E70" s="1007"/>
      <c r="F70" s="1008"/>
      <c r="G70" s="37"/>
      <c r="H70" s="37"/>
      <c r="O70" s="576"/>
      <c r="P70" s="576"/>
    </row>
    <row r="71" spans="1:16">
      <c r="A71" s="1004" t="s">
        <v>500</v>
      </c>
      <c r="B71" s="1005" t="s">
        <v>393</v>
      </c>
      <c r="C71" s="1005" t="s">
        <v>393</v>
      </c>
      <c r="D71" s="1005" t="s">
        <v>393</v>
      </c>
      <c r="E71" s="1007" t="s">
        <v>393</v>
      </c>
      <c r="F71" s="1008" t="s">
        <v>393</v>
      </c>
      <c r="G71" s="37"/>
      <c r="H71" s="37"/>
      <c r="O71" s="576"/>
      <c r="P71" s="576"/>
    </row>
    <row r="72" spans="1:16">
      <c r="A72" s="1004" t="s">
        <v>501</v>
      </c>
      <c r="B72" s="1005" t="s">
        <v>393</v>
      </c>
      <c r="C72" s="1005" t="s">
        <v>393</v>
      </c>
      <c r="D72" s="1005" t="s">
        <v>393</v>
      </c>
      <c r="E72" s="1007" t="s">
        <v>393</v>
      </c>
      <c r="F72" s="1008" t="s">
        <v>393</v>
      </c>
      <c r="G72" s="37"/>
      <c r="H72" s="37"/>
      <c r="O72" s="576"/>
      <c r="P72" s="576"/>
    </row>
    <row r="73" spans="1:16">
      <c r="A73" s="1004" t="s">
        <v>502</v>
      </c>
      <c r="B73" s="1005" t="s">
        <v>393</v>
      </c>
      <c r="C73" s="1005">
        <v>992</v>
      </c>
      <c r="D73" s="1005" t="s">
        <v>393</v>
      </c>
      <c r="E73" s="1007" t="s">
        <v>393</v>
      </c>
      <c r="F73" s="1008" t="s">
        <v>393</v>
      </c>
      <c r="G73" s="37"/>
      <c r="H73" s="37"/>
      <c r="O73" s="576"/>
      <c r="P73" s="576"/>
    </row>
    <row r="74" spans="1:16">
      <c r="A74" s="1004" t="s">
        <v>503</v>
      </c>
      <c r="B74" s="1005" t="s">
        <v>393</v>
      </c>
      <c r="C74" s="1005" t="s">
        <v>393</v>
      </c>
      <c r="D74" s="1005" t="s">
        <v>393</v>
      </c>
      <c r="E74" s="1007" t="s">
        <v>393</v>
      </c>
      <c r="F74" s="1008" t="s">
        <v>393</v>
      </c>
      <c r="G74" s="37"/>
      <c r="H74" s="37"/>
      <c r="O74" s="576"/>
      <c r="P74" s="576"/>
    </row>
    <row r="75" spans="1:16">
      <c r="A75" s="1004" t="s">
        <v>504</v>
      </c>
      <c r="B75" s="1005" t="s">
        <v>393</v>
      </c>
      <c r="C75" s="1005">
        <v>496</v>
      </c>
      <c r="D75" s="1005" t="s">
        <v>393</v>
      </c>
      <c r="E75" s="1007" t="s">
        <v>393</v>
      </c>
      <c r="F75" s="1008" t="s">
        <v>393</v>
      </c>
      <c r="G75" s="37"/>
      <c r="H75" s="37"/>
      <c r="O75" s="576"/>
      <c r="P75" s="576"/>
    </row>
    <row r="76" spans="1:16">
      <c r="A76" s="1004" t="s">
        <v>505</v>
      </c>
      <c r="B76" s="1005" t="s">
        <v>393</v>
      </c>
      <c r="C76" s="1005" t="s">
        <v>393</v>
      </c>
      <c r="D76" s="1005" t="s">
        <v>393</v>
      </c>
      <c r="E76" s="1007" t="s">
        <v>393</v>
      </c>
      <c r="F76" s="1008" t="s">
        <v>393</v>
      </c>
      <c r="G76" s="37"/>
      <c r="H76" s="37"/>
      <c r="O76" s="576"/>
      <c r="P76" s="576"/>
    </row>
    <row r="77" spans="1:16">
      <c r="A77" s="1004" t="s">
        <v>506</v>
      </c>
      <c r="B77" s="1005" t="s">
        <v>393</v>
      </c>
      <c r="C77" s="1005" t="s">
        <v>393</v>
      </c>
      <c r="D77" s="1005" t="s">
        <v>393</v>
      </c>
      <c r="E77" s="1007" t="s">
        <v>393</v>
      </c>
      <c r="F77" s="1008">
        <v>288</v>
      </c>
      <c r="G77" s="37"/>
      <c r="H77" s="37"/>
      <c r="O77" s="576"/>
      <c r="P77" s="576"/>
    </row>
    <row r="78" spans="1:16">
      <c r="A78" s="1004" t="s">
        <v>507</v>
      </c>
      <c r="B78" s="1005" t="s">
        <v>393</v>
      </c>
      <c r="C78" s="1005" t="s">
        <v>393</v>
      </c>
      <c r="D78" s="1005" t="s">
        <v>393</v>
      </c>
      <c r="E78" s="1007" t="s">
        <v>393</v>
      </c>
      <c r="F78" s="1008" t="s">
        <v>393</v>
      </c>
      <c r="G78" s="37"/>
      <c r="H78" s="37"/>
      <c r="O78" s="576"/>
      <c r="P78" s="576"/>
    </row>
    <row r="79" spans="1:16">
      <c r="A79" s="1010" t="s">
        <v>508</v>
      </c>
      <c r="B79" s="1011" t="s">
        <v>393</v>
      </c>
      <c r="C79" s="1011">
        <v>1488</v>
      </c>
      <c r="D79" s="1011" t="s">
        <v>393</v>
      </c>
      <c r="E79" s="1012" t="s">
        <v>393</v>
      </c>
      <c r="F79" s="1013">
        <v>288</v>
      </c>
    </row>
    <row r="80" spans="1:16">
      <c r="A80" s="1004"/>
      <c r="B80" s="1005"/>
      <c r="C80" s="1005"/>
      <c r="D80" s="1005"/>
      <c r="E80" s="1007"/>
      <c r="F80" s="1008"/>
      <c r="G80" s="37"/>
      <c r="H80" s="37"/>
      <c r="O80" s="576"/>
      <c r="P80" s="576"/>
    </row>
    <row r="81" spans="1:16">
      <c r="A81" s="1004" t="s">
        <v>509</v>
      </c>
      <c r="B81" s="1005" t="s">
        <v>393</v>
      </c>
      <c r="C81" s="1005">
        <v>1723</v>
      </c>
      <c r="D81" s="1005" t="s">
        <v>393</v>
      </c>
      <c r="E81" s="1007" t="s">
        <v>393</v>
      </c>
      <c r="F81" s="1008" t="s">
        <v>393</v>
      </c>
      <c r="G81" s="37"/>
      <c r="H81" s="37"/>
      <c r="O81" s="576"/>
      <c r="P81" s="576"/>
    </row>
    <row r="82" spans="1:16">
      <c r="A82" s="1004" t="s">
        <v>510</v>
      </c>
      <c r="B82" s="1005" t="s">
        <v>393</v>
      </c>
      <c r="C82" s="1005" t="s">
        <v>393</v>
      </c>
      <c r="D82" s="1005" t="s">
        <v>393</v>
      </c>
      <c r="E82" s="1007" t="s">
        <v>393</v>
      </c>
      <c r="F82" s="1008" t="s">
        <v>393</v>
      </c>
      <c r="G82" s="37"/>
      <c r="H82" s="37"/>
      <c r="O82" s="576"/>
      <c r="P82" s="576"/>
    </row>
    <row r="83" spans="1:16">
      <c r="A83" s="1010" t="s">
        <v>511</v>
      </c>
      <c r="B83" s="1011" t="s">
        <v>393</v>
      </c>
      <c r="C83" s="1011">
        <v>1723</v>
      </c>
      <c r="D83" s="1011" t="s">
        <v>393</v>
      </c>
      <c r="E83" s="1012" t="s">
        <v>393</v>
      </c>
      <c r="F83" s="1013" t="s">
        <v>393</v>
      </c>
    </row>
    <row r="84" spans="1:16">
      <c r="A84" s="1004"/>
      <c r="B84" s="1005"/>
      <c r="C84" s="1005"/>
      <c r="D84" s="1005"/>
      <c r="E84" s="1007"/>
      <c r="F84" s="1008"/>
      <c r="G84" s="37"/>
      <c r="H84" s="37"/>
      <c r="O84" s="576"/>
      <c r="P84" s="576"/>
    </row>
    <row r="85" spans="1:16" ht="13.5" thickBot="1">
      <c r="A85" s="1014" t="s">
        <v>512</v>
      </c>
      <c r="B85" s="881">
        <v>18602</v>
      </c>
      <c r="C85" s="881">
        <v>5183918</v>
      </c>
      <c r="D85" s="881">
        <v>64672</v>
      </c>
      <c r="E85" s="881">
        <v>23028</v>
      </c>
      <c r="F85" s="882">
        <v>289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L1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.5703125" style="240" customWidth="1"/>
    <col min="2" max="2" width="26.7109375" style="240" customWidth="1"/>
    <col min="3" max="3" width="17.28515625" style="240" customWidth="1"/>
    <col min="4" max="4" width="12.7109375" style="240" customWidth="1"/>
    <col min="5" max="5" width="18.140625" style="240" customWidth="1"/>
    <col min="6" max="6" width="14.85546875" style="240" hidden="1" customWidth="1"/>
    <col min="7" max="8" width="19.140625" style="240" customWidth="1"/>
    <col min="9" max="9" width="16.5703125" style="240" customWidth="1"/>
    <col min="10" max="10" width="16.28515625" style="240" customWidth="1"/>
    <col min="11" max="11" width="35" style="240" customWidth="1"/>
    <col min="12" max="12" width="6.28515625" style="240" customWidth="1"/>
    <col min="13" max="13" width="11.42578125" style="240"/>
    <col min="14" max="14" width="27" style="240" customWidth="1"/>
    <col min="15" max="20" width="15.28515625" style="240" customWidth="1"/>
    <col min="21" max="23" width="11.42578125" style="240"/>
    <col min="24" max="25" width="11" style="240" customWidth="1"/>
    <col min="26" max="26" width="11.42578125" style="240"/>
    <col min="27" max="27" width="11" style="240" customWidth="1"/>
    <col min="28" max="16384" width="11.42578125" style="240"/>
  </cols>
  <sheetData>
    <row r="1" spans="2:12" s="90" customFormat="1" ht="18">
      <c r="B1" s="1526" t="s">
        <v>369</v>
      </c>
      <c r="C1" s="1526"/>
      <c r="D1" s="1526"/>
      <c r="E1" s="1526"/>
      <c r="F1" s="1526"/>
      <c r="G1" s="1526"/>
      <c r="H1" s="1526"/>
      <c r="I1" s="1526"/>
      <c r="J1" s="1526"/>
      <c r="K1" s="1526"/>
    </row>
    <row r="2" spans="2:12"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2:12" ht="26.25" customHeight="1">
      <c r="B3" s="1527" t="s">
        <v>1466</v>
      </c>
      <c r="C3" s="1527"/>
      <c r="D3" s="1527"/>
      <c r="E3" s="1527"/>
      <c r="F3" s="1527"/>
      <c r="G3" s="1527"/>
      <c r="H3" s="1527"/>
      <c r="I3" s="1527"/>
      <c r="J3" s="1527"/>
      <c r="K3" s="1527"/>
    </row>
    <row r="4" spans="2:12" ht="13.5" customHeight="1" thickBot="1">
      <c r="B4" s="1788"/>
      <c r="C4" s="1788"/>
      <c r="D4" s="1788"/>
      <c r="E4" s="1788"/>
      <c r="F4" s="1788"/>
      <c r="G4" s="1788"/>
      <c r="H4" s="1788"/>
      <c r="I4" s="1788"/>
      <c r="J4" s="1788"/>
      <c r="K4" s="1788"/>
    </row>
    <row r="5" spans="2:12" s="739" customFormat="1" ht="21" customHeight="1">
      <c r="B5" s="738"/>
      <c r="C5" s="1583" t="s">
        <v>1180</v>
      </c>
      <c r="D5" s="1534"/>
      <c r="E5" s="1534"/>
      <c r="F5" s="1534"/>
      <c r="G5" s="1534"/>
      <c r="H5" s="1535"/>
      <c r="I5" s="730" t="s">
        <v>1089</v>
      </c>
      <c r="J5" s="730" t="s">
        <v>1090</v>
      </c>
      <c r="K5" s="732" t="s">
        <v>1091</v>
      </c>
    </row>
    <row r="6" spans="2:12" s="739" customFormat="1" ht="21" customHeight="1">
      <c r="B6" s="729" t="s">
        <v>15</v>
      </c>
      <c r="C6" s="740"/>
      <c r="D6" s="731" t="s">
        <v>389</v>
      </c>
      <c r="E6" s="741"/>
      <c r="F6" s="1546" t="s">
        <v>1095</v>
      </c>
      <c r="G6" s="1547"/>
      <c r="H6" s="1551"/>
      <c r="I6" s="263" t="s">
        <v>1092</v>
      </c>
      <c r="J6" s="263" t="s">
        <v>1093</v>
      </c>
      <c r="K6" s="272" t="s">
        <v>1093</v>
      </c>
    </row>
    <row r="7" spans="2:12" s="739" customFormat="1" ht="30.75" customHeight="1" thickBot="1">
      <c r="B7" s="742"/>
      <c r="C7" s="733" t="s">
        <v>387</v>
      </c>
      <c r="D7" s="733" t="s">
        <v>388</v>
      </c>
      <c r="E7" s="733" t="s">
        <v>389</v>
      </c>
      <c r="F7" s="1250" t="s">
        <v>387</v>
      </c>
      <c r="G7" s="1253" t="s">
        <v>387</v>
      </c>
      <c r="H7" s="1253" t="s">
        <v>1340</v>
      </c>
      <c r="I7" s="264" t="s">
        <v>1096</v>
      </c>
      <c r="J7" s="264" t="s">
        <v>383</v>
      </c>
      <c r="K7" s="273" t="s">
        <v>383</v>
      </c>
    </row>
    <row r="8" spans="2:12" ht="19.5" customHeight="1">
      <c r="B8" s="75" t="s">
        <v>262</v>
      </c>
      <c r="C8" s="45">
        <v>111864</v>
      </c>
      <c r="D8" s="45">
        <v>52515</v>
      </c>
      <c r="E8" s="45">
        <v>164379</v>
      </c>
      <c r="F8" s="45">
        <v>110392</v>
      </c>
      <c r="G8" s="45">
        <v>51704</v>
      </c>
      <c r="H8" s="45">
        <v>26775</v>
      </c>
      <c r="I8" s="45">
        <v>168</v>
      </c>
      <c r="J8" s="45">
        <v>288</v>
      </c>
      <c r="K8" s="46">
        <v>77</v>
      </c>
      <c r="L8" s="247"/>
    </row>
    <row r="9" spans="2:12">
      <c r="B9" s="66" t="s">
        <v>263</v>
      </c>
      <c r="C9" s="48">
        <v>1790528</v>
      </c>
      <c r="D9" s="48">
        <v>560900</v>
      </c>
      <c r="E9" s="48">
        <v>2351428</v>
      </c>
      <c r="F9" s="48">
        <v>1734441</v>
      </c>
      <c r="G9" s="48">
        <v>543262</v>
      </c>
      <c r="H9" s="48">
        <v>56481</v>
      </c>
      <c r="I9" s="48">
        <v>4388</v>
      </c>
      <c r="J9" s="48">
        <v>6454</v>
      </c>
      <c r="K9" s="49">
        <v>4255</v>
      </c>
    </row>
    <row r="10" spans="2:12">
      <c r="B10" s="66"/>
      <c r="C10" s="48"/>
      <c r="D10" s="48"/>
      <c r="E10" s="48"/>
      <c r="F10" s="48"/>
      <c r="G10" s="48"/>
      <c r="H10" s="48"/>
      <c r="I10" s="48"/>
      <c r="J10" s="48"/>
      <c r="K10" s="49"/>
    </row>
    <row r="11" spans="2:12" ht="13.5" thickBot="1">
      <c r="B11" s="69" t="s">
        <v>264</v>
      </c>
      <c r="C11" s="55">
        <v>1902392</v>
      </c>
      <c r="D11" s="55">
        <v>613415</v>
      </c>
      <c r="E11" s="55">
        <v>2515807</v>
      </c>
      <c r="F11" s="55">
        <v>1844833</v>
      </c>
      <c r="G11" s="55">
        <v>594966</v>
      </c>
      <c r="H11" s="55">
        <v>83256</v>
      </c>
      <c r="I11" s="55">
        <v>4556</v>
      </c>
      <c r="J11" s="55">
        <v>6742</v>
      </c>
      <c r="K11" s="56">
        <v>4332</v>
      </c>
    </row>
    <row r="12" spans="2:12">
      <c r="B12" s="37"/>
      <c r="C12" s="37"/>
      <c r="D12" s="37"/>
      <c r="E12" s="37"/>
      <c r="F12" s="37"/>
      <c r="G12" s="37"/>
      <c r="H12" s="37"/>
      <c r="I12" s="37"/>
      <c r="J12" s="37"/>
      <c r="K12" s="37"/>
    </row>
    <row r="13" spans="2:12">
      <c r="B13" s="37"/>
      <c r="C13" s="37"/>
      <c r="D13" s="37"/>
      <c r="E13" s="37"/>
      <c r="F13" s="37"/>
      <c r="G13" s="37"/>
      <c r="H13" s="37"/>
      <c r="I13" s="37"/>
      <c r="J13" s="37"/>
      <c r="K13" s="37"/>
    </row>
  </sheetData>
  <mergeCells count="5">
    <mergeCell ref="B1:K1"/>
    <mergeCell ref="B3:K3"/>
    <mergeCell ref="B4:K4"/>
    <mergeCell ref="C5:H5"/>
    <mergeCell ref="F6:H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48" orientation="portrait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>
  <sheetPr codeName="Hoja38">
    <pageSetUpPr fitToPage="1"/>
  </sheetPr>
  <dimension ref="A1:I1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6.7109375" style="240" customWidth="1"/>
    <col min="2" max="2" width="17.85546875" style="240" customWidth="1"/>
    <col min="3" max="3" width="12.7109375" style="240" customWidth="1"/>
    <col min="4" max="4" width="16.5703125" style="240" customWidth="1"/>
    <col min="5" max="5" width="19.42578125" style="240" customWidth="1"/>
    <col min="6" max="6" width="17.28515625" style="240" customWidth="1"/>
    <col min="7" max="7" width="20.7109375" style="240" customWidth="1"/>
    <col min="8" max="8" width="12.7109375" style="240" customWidth="1"/>
    <col min="9" max="9" width="11.7109375" style="240" customWidth="1"/>
    <col min="10" max="11" width="11.42578125" style="240"/>
    <col min="12" max="12" width="27" style="240" customWidth="1"/>
    <col min="13" max="18" width="15.28515625" style="240" customWidth="1"/>
    <col min="19" max="21" width="11.42578125" style="240"/>
    <col min="22" max="23" width="11" style="240" customWidth="1"/>
    <col min="24" max="24" width="11.42578125" style="240"/>
    <col min="25" max="25" width="11" style="240" customWidth="1"/>
    <col min="26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287"/>
      <c r="I1" s="287"/>
    </row>
    <row r="2" spans="1:9">
      <c r="A2" s="37"/>
      <c r="B2" s="37"/>
      <c r="C2" s="37"/>
      <c r="D2" s="37"/>
      <c r="E2" s="37"/>
      <c r="F2" s="37"/>
      <c r="G2" s="37"/>
      <c r="H2" s="37"/>
      <c r="I2" s="37"/>
    </row>
    <row r="3" spans="1:9" ht="35.25" customHeight="1">
      <c r="A3" s="1527" t="s">
        <v>1467</v>
      </c>
      <c r="B3" s="1527"/>
      <c r="C3" s="1527"/>
      <c r="D3" s="1527"/>
      <c r="E3" s="1527"/>
      <c r="F3" s="1527"/>
      <c r="G3" s="1527"/>
      <c r="H3" s="37"/>
      <c r="I3" s="37"/>
    </row>
    <row r="4" spans="1:9" ht="13.5" thickBot="1">
      <c r="A4" s="1815"/>
      <c r="B4" s="1815"/>
      <c r="C4" s="1815"/>
      <c r="D4" s="1815"/>
      <c r="E4" s="1815"/>
      <c r="F4" s="1815"/>
      <c r="G4" s="1815"/>
      <c r="H4" s="37"/>
      <c r="I4" s="37"/>
    </row>
    <row r="5" spans="1:9" ht="24.75" customHeight="1">
      <c r="A5" s="738"/>
      <c r="B5" s="1531" t="s">
        <v>380</v>
      </c>
      <c r="C5" s="1532"/>
      <c r="D5" s="1533"/>
      <c r="E5" s="730" t="s">
        <v>374</v>
      </c>
      <c r="F5" s="1583" t="s">
        <v>801</v>
      </c>
      <c r="G5" s="1534"/>
      <c r="H5" s="37"/>
      <c r="I5" s="37"/>
    </row>
    <row r="6" spans="1:9" ht="24" customHeight="1">
      <c r="A6" s="729" t="s">
        <v>15</v>
      </c>
      <c r="B6" s="1696" t="s">
        <v>265</v>
      </c>
      <c r="C6" s="1698"/>
      <c r="D6" s="60" t="s">
        <v>1221</v>
      </c>
      <c r="E6" s="263" t="s">
        <v>266</v>
      </c>
      <c r="F6" s="1668" t="s">
        <v>526</v>
      </c>
      <c r="G6" s="1669"/>
      <c r="H6" s="37"/>
      <c r="I6" s="37"/>
    </row>
    <row r="7" spans="1:9" ht="30" customHeight="1">
      <c r="A7" s="743"/>
      <c r="B7" s="1668" t="s">
        <v>384</v>
      </c>
      <c r="C7" s="1670"/>
      <c r="D7" s="263" t="s">
        <v>1092</v>
      </c>
      <c r="E7" s="263"/>
      <c r="F7" s="60" t="s">
        <v>267</v>
      </c>
      <c r="G7" s="71" t="s">
        <v>267</v>
      </c>
      <c r="H7" s="37"/>
      <c r="I7" s="37"/>
    </row>
    <row r="8" spans="1:9" ht="36" customHeight="1" thickBot="1">
      <c r="A8" s="742"/>
      <c r="B8" s="733" t="s">
        <v>387</v>
      </c>
      <c r="C8" s="733" t="s">
        <v>388</v>
      </c>
      <c r="D8" s="264" t="s">
        <v>1129</v>
      </c>
      <c r="E8" s="264" t="s">
        <v>526</v>
      </c>
      <c r="F8" s="744" t="s">
        <v>268</v>
      </c>
      <c r="G8" s="745" t="s">
        <v>269</v>
      </c>
      <c r="H8" s="37"/>
      <c r="I8" s="37"/>
    </row>
    <row r="9" spans="1:9" ht="24" customHeight="1">
      <c r="A9" s="75" t="s">
        <v>262</v>
      </c>
      <c r="B9" s="126">
        <v>2059</v>
      </c>
      <c r="C9" s="126">
        <v>4161</v>
      </c>
      <c r="D9" s="126">
        <v>4</v>
      </c>
      <c r="E9" s="45">
        <v>442478</v>
      </c>
      <c r="F9" s="45">
        <v>429569</v>
      </c>
      <c r="G9" s="46">
        <v>12909</v>
      </c>
      <c r="H9" s="37"/>
      <c r="I9" s="37"/>
    </row>
    <row r="10" spans="1:9">
      <c r="A10" s="66" t="s">
        <v>263</v>
      </c>
      <c r="B10" s="12">
        <v>1462</v>
      </c>
      <c r="C10" s="12">
        <v>2945</v>
      </c>
      <c r="D10" s="12">
        <v>6</v>
      </c>
      <c r="E10" s="48">
        <v>4136730</v>
      </c>
      <c r="F10" s="48">
        <v>88661</v>
      </c>
      <c r="G10" s="49">
        <v>4048069</v>
      </c>
      <c r="H10" s="37"/>
      <c r="I10" s="37"/>
    </row>
    <row r="11" spans="1:9">
      <c r="A11" s="66"/>
      <c r="B11" s="12"/>
      <c r="C11" s="12"/>
      <c r="D11" s="12"/>
      <c r="E11" s="48"/>
      <c r="F11" s="48"/>
      <c r="G11" s="49"/>
      <c r="H11" s="37"/>
      <c r="I11" s="37"/>
    </row>
    <row r="12" spans="1:9" ht="13.5" thickBot="1">
      <c r="A12" s="69" t="s">
        <v>264</v>
      </c>
      <c r="B12" s="327">
        <v>1498</v>
      </c>
      <c r="C12" s="327">
        <v>3051</v>
      </c>
      <c r="D12" s="327">
        <v>5</v>
      </c>
      <c r="E12" s="55">
        <v>4579208</v>
      </c>
      <c r="F12" s="55">
        <v>518230</v>
      </c>
      <c r="G12" s="56">
        <v>4060978</v>
      </c>
      <c r="H12" s="37"/>
      <c r="I12" s="37"/>
    </row>
    <row r="13" spans="1:9">
      <c r="A13" s="37"/>
      <c r="B13" s="37"/>
      <c r="C13" s="37"/>
      <c r="D13" s="37"/>
      <c r="E13" s="37"/>
      <c r="F13" s="37"/>
      <c r="G13" s="37"/>
      <c r="H13" s="37"/>
      <c r="I13" s="37"/>
    </row>
    <row r="14" spans="1:9">
      <c r="A14" s="37"/>
      <c r="B14" s="37"/>
      <c r="C14" s="37"/>
      <c r="D14" s="37"/>
      <c r="E14" s="37"/>
      <c r="F14" s="37"/>
      <c r="G14" s="37"/>
      <c r="H14" s="37"/>
      <c r="I14" s="37"/>
    </row>
    <row r="15" spans="1:9">
      <c r="A15" s="37"/>
      <c r="B15" s="37"/>
      <c r="C15" s="37"/>
      <c r="D15" s="37"/>
      <c r="E15" s="37"/>
      <c r="F15" s="37"/>
      <c r="G15" s="37"/>
      <c r="H15" s="37"/>
      <c r="I15" s="37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>
  <sheetPr codeName="Hoja40"/>
  <dimension ref="A1:I1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28515625" style="240" customWidth="1"/>
    <col min="2" max="8" width="12.7109375" style="240" customWidth="1"/>
    <col min="9" max="10" width="11.42578125" style="240"/>
    <col min="11" max="11" width="27" style="240" customWidth="1"/>
    <col min="12" max="17" width="15.28515625" style="240" customWidth="1"/>
    <col min="18" max="20" width="11.42578125" style="240"/>
    <col min="21" max="22" width="11" style="240" customWidth="1"/>
    <col min="23" max="23" width="11.42578125" style="240"/>
    <col min="24" max="24" width="11" style="240" customWidth="1"/>
    <col min="25" max="16384" width="11.42578125" style="240"/>
  </cols>
  <sheetData>
    <row r="1" spans="1:9" s="90" customFormat="1" ht="18">
      <c r="A1" s="1526" t="s">
        <v>369</v>
      </c>
      <c r="B1" s="1526"/>
      <c r="C1" s="1526"/>
      <c r="D1" s="1526"/>
      <c r="E1" s="1526"/>
      <c r="F1" s="1526"/>
      <c r="G1" s="1526"/>
      <c r="H1" s="287"/>
    </row>
    <row r="2" spans="1:9">
      <c r="A2" s="37"/>
      <c r="B2" s="37"/>
      <c r="C2" s="37"/>
      <c r="D2" s="37"/>
      <c r="E2" s="37"/>
      <c r="F2" s="37"/>
      <c r="G2" s="37"/>
      <c r="H2" s="37"/>
    </row>
    <row r="3" spans="1:9" ht="24.75" customHeight="1">
      <c r="A3" s="1545" t="s">
        <v>1468</v>
      </c>
      <c r="B3" s="1545"/>
      <c r="C3" s="1545"/>
      <c r="D3" s="1545"/>
      <c r="E3" s="1545"/>
      <c r="F3" s="1545"/>
      <c r="G3" s="1545"/>
      <c r="H3" s="29"/>
    </row>
    <row r="4" spans="1:9" ht="13.5" thickBot="1">
      <c r="A4" s="348"/>
      <c r="B4" s="348"/>
      <c r="C4" s="348"/>
      <c r="D4" s="348"/>
      <c r="E4" s="348"/>
      <c r="F4" s="348"/>
      <c r="G4" s="348"/>
      <c r="H4" s="37"/>
    </row>
    <row r="5" spans="1:9" ht="48" customHeight="1" thickBot="1">
      <c r="A5" s="736" t="s">
        <v>50</v>
      </c>
      <c r="B5" s="736"/>
      <c r="C5" s="736"/>
      <c r="D5" s="737"/>
      <c r="E5" s="1816" t="s">
        <v>270</v>
      </c>
      <c r="F5" s="1817"/>
      <c r="G5" s="1817"/>
      <c r="H5" s="37"/>
      <c r="I5" s="37"/>
    </row>
    <row r="6" spans="1:9" ht="24" customHeight="1">
      <c r="A6" s="152" t="s">
        <v>271</v>
      </c>
      <c r="B6" s="152"/>
      <c r="C6" s="152"/>
      <c r="D6" s="75"/>
      <c r="E6" s="629"/>
      <c r="F6" s="631">
        <v>518087</v>
      </c>
      <c r="G6" s="152"/>
      <c r="H6" s="37"/>
      <c r="I6" s="37"/>
    </row>
    <row r="7" spans="1:9">
      <c r="A7" s="37" t="s">
        <v>272</v>
      </c>
      <c r="B7" s="37"/>
      <c r="C7" s="37"/>
      <c r="D7" s="66"/>
      <c r="E7" s="659"/>
      <c r="F7" s="208">
        <v>839788</v>
      </c>
      <c r="G7" s="37"/>
      <c r="H7" s="37"/>
      <c r="I7" s="37"/>
    </row>
    <row r="8" spans="1:9">
      <c r="A8" s="37" t="s">
        <v>273</v>
      </c>
      <c r="B8" s="37"/>
      <c r="C8" s="37"/>
      <c r="D8" s="66"/>
      <c r="E8" s="659"/>
      <c r="F8" s="208">
        <v>41017</v>
      </c>
      <c r="G8" s="37"/>
      <c r="H8" s="37"/>
      <c r="I8" s="37"/>
    </row>
    <row r="9" spans="1:9">
      <c r="A9" s="37" t="s">
        <v>274</v>
      </c>
      <c r="B9" s="37"/>
      <c r="C9" s="37"/>
      <c r="D9" s="66"/>
      <c r="E9" s="659"/>
      <c r="F9" s="208">
        <v>1872023</v>
      </c>
      <c r="G9" s="37"/>
      <c r="H9" s="37"/>
      <c r="I9" s="37"/>
    </row>
    <row r="10" spans="1:9" ht="13.5" thickBot="1">
      <c r="A10" s="348" t="s">
        <v>275</v>
      </c>
      <c r="B10" s="348"/>
      <c r="C10" s="348"/>
      <c r="D10" s="306"/>
      <c r="E10" s="660"/>
      <c r="F10" s="667">
        <v>28739</v>
      </c>
      <c r="G10" s="348"/>
      <c r="H10" s="37"/>
      <c r="I10" s="37"/>
    </row>
    <row r="11" spans="1:9">
      <c r="A11" s="37"/>
      <c r="B11" s="37"/>
      <c r="C11" s="37"/>
      <c r="D11" s="37"/>
      <c r="E11" s="37"/>
      <c r="F11" s="37"/>
      <c r="G11" s="37"/>
      <c r="H11" s="37"/>
      <c r="I11" s="37"/>
    </row>
    <row r="12" spans="1:9">
      <c r="A12" s="233"/>
      <c r="B12" s="233"/>
      <c r="C12" s="233"/>
      <c r="D12" s="233"/>
      <c r="E12" s="233"/>
      <c r="F12" s="233"/>
      <c r="G12" s="233"/>
      <c r="H12" s="37"/>
      <c r="I12" s="37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>
  <sheetPr codeName="Hoja48"/>
  <dimension ref="A1:J1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6.7109375" style="240" customWidth="1"/>
    <col min="2" max="5" width="12.7109375" style="240" customWidth="1"/>
    <col min="6" max="6" width="13.7109375" style="240" customWidth="1"/>
    <col min="7" max="7" width="12" style="240" customWidth="1"/>
    <col min="8" max="9" width="12.7109375" style="240" customWidth="1"/>
    <col min="10" max="10" width="11.7109375" style="240" customWidth="1"/>
    <col min="11" max="12" width="11.42578125" style="240"/>
    <col min="13" max="13" width="27" style="240" customWidth="1"/>
    <col min="14" max="19" width="15.28515625" style="240" customWidth="1"/>
    <col min="20" max="22" width="11.42578125" style="240"/>
    <col min="23" max="24" width="11" style="240" customWidth="1"/>
    <col min="25" max="25" width="11.42578125" style="240"/>
    <col min="26" max="26" width="11" style="240" customWidth="1"/>
    <col min="27" max="16384" width="11.42578125" style="240"/>
  </cols>
  <sheetData>
    <row r="1" spans="1:10" s="90" customFormat="1" ht="18">
      <c r="A1" s="1526" t="s">
        <v>369</v>
      </c>
      <c r="B1" s="1526"/>
      <c r="C1" s="1526"/>
      <c r="D1" s="1526"/>
      <c r="E1" s="1526"/>
      <c r="F1" s="1526"/>
      <c r="G1" s="1526"/>
      <c r="H1" s="70"/>
      <c r="I1" s="287"/>
      <c r="J1" s="287"/>
    </row>
    <row r="2" spans="1:10">
      <c r="A2" s="37"/>
      <c r="B2" s="37"/>
      <c r="C2" s="37"/>
      <c r="D2" s="37"/>
      <c r="E2" s="37"/>
      <c r="F2" s="37"/>
      <c r="G2" s="37"/>
      <c r="H2" s="37"/>
      <c r="I2" s="37"/>
      <c r="J2" s="37"/>
    </row>
    <row r="3" spans="1:10" ht="32.25" customHeight="1">
      <c r="A3" s="1527" t="s">
        <v>1469</v>
      </c>
      <c r="B3" s="1527"/>
      <c r="C3" s="1527"/>
      <c r="D3" s="1527"/>
      <c r="E3" s="1527"/>
      <c r="F3" s="1527"/>
      <c r="G3" s="1527"/>
      <c r="H3" s="37"/>
      <c r="I3" s="37"/>
    </row>
    <row r="4" spans="1:10" ht="13.5" thickBot="1">
      <c r="A4" s="1815"/>
      <c r="B4" s="1815"/>
      <c r="C4" s="1815"/>
      <c r="D4" s="1815"/>
      <c r="E4" s="1815"/>
      <c r="F4" s="1815"/>
      <c r="G4" s="1815"/>
      <c r="H4" s="37"/>
      <c r="I4" s="37"/>
    </row>
    <row r="5" spans="1:10" ht="24.75" customHeight="1">
      <c r="A5" s="1603" t="s">
        <v>276</v>
      </c>
      <c r="B5" s="1603"/>
      <c r="C5" s="1603"/>
      <c r="D5" s="1548"/>
      <c r="E5" s="746"/>
      <c r="F5" s="727" t="s">
        <v>270</v>
      </c>
      <c r="G5" s="747"/>
      <c r="H5" s="37"/>
      <c r="I5" s="37"/>
    </row>
    <row r="6" spans="1:10" ht="27.75" customHeight="1" thickBot="1">
      <c r="A6" s="1605"/>
      <c r="B6" s="1605"/>
      <c r="C6" s="1605"/>
      <c r="D6" s="1550"/>
      <c r="E6" s="273"/>
      <c r="F6" s="728" t="s">
        <v>526</v>
      </c>
      <c r="G6" s="748"/>
      <c r="H6" s="37"/>
      <c r="I6" s="37"/>
    </row>
    <row r="7" spans="1:10" ht="22.5" customHeight="1">
      <c r="A7" s="152" t="s">
        <v>277</v>
      </c>
      <c r="B7" s="152"/>
      <c r="C7" s="152"/>
      <c r="D7" s="75"/>
      <c r="E7" s="629"/>
      <c r="F7" s="668">
        <v>428469</v>
      </c>
      <c r="G7" s="109"/>
      <c r="H7" s="37"/>
      <c r="I7" s="37"/>
    </row>
    <row r="8" spans="1:10">
      <c r="A8" s="37" t="s">
        <v>278</v>
      </c>
      <c r="B8" s="37"/>
      <c r="C8" s="37"/>
      <c r="D8" s="66"/>
      <c r="E8" s="659"/>
      <c r="F8" s="208">
        <v>207712</v>
      </c>
      <c r="G8" s="233"/>
      <c r="H8" s="37"/>
      <c r="I8" s="37"/>
    </row>
    <row r="9" spans="1:10">
      <c r="A9" s="37" t="s">
        <v>279</v>
      </c>
      <c r="B9" s="37"/>
      <c r="C9" s="37"/>
      <c r="D9" s="66"/>
      <c r="E9" s="659"/>
      <c r="F9" s="208">
        <v>199888</v>
      </c>
      <c r="G9" s="233"/>
      <c r="H9" s="37"/>
      <c r="I9" s="37"/>
    </row>
    <row r="10" spans="1:10">
      <c r="A10" s="37" t="s">
        <v>280</v>
      </c>
      <c r="B10" s="37"/>
      <c r="C10" s="37"/>
      <c r="D10" s="66"/>
      <c r="E10" s="659"/>
      <c r="F10" s="208">
        <v>839788</v>
      </c>
      <c r="G10" s="233"/>
      <c r="H10" s="37"/>
      <c r="I10" s="37"/>
    </row>
    <row r="11" spans="1:10" ht="22.5" customHeight="1" thickBot="1">
      <c r="A11" s="545" t="s">
        <v>280</v>
      </c>
      <c r="B11" s="545"/>
      <c r="C11" s="545"/>
      <c r="D11" s="76"/>
      <c r="E11" s="150"/>
      <c r="F11" s="669">
        <f>SUM(F7:F9)</f>
        <v>836069</v>
      </c>
      <c r="G11" s="117"/>
      <c r="H11" s="37"/>
      <c r="I11" s="37"/>
    </row>
    <row r="12" spans="1:10" ht="24.75" customHeight="1">
      <c r="A12" s="1818" t="s">
        <v>281</v>
      </c>
      <c r="B12" s="1818"/>
      <c r="C12" s="1818"/>
      <c r="D12" s="1818"/>
      <c r="E12" s="1818"/>
      <c r="F12" s="1787"/>
      <c r="G12" s="1818"/>
    </row>
    <row r="14" spans="1:10">
      <c r="A14" s="670" t="s">
        <v>282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ignoredErrors>
    <ignoredError sqref="F11" formulaRange="1"/>
  </ignoredErrors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>
  <sheetPr codeName="Hoja327">
    <pageSetUpPr fitToPage="1"/>
  </sheetPr>
  <dimension ref="B1:M27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2" width="11.42578125" style="385"/>
    <col min="3" max="3" width="16.140625" style="385" customWidth="1"/>
    <col min="4" max="4" width="19" style="385" customWidth="1"/>
    <col min="5" max="5" width="25.85546875" style="385" customWidth="1"/>
    <col min="6" max="6" width="23.85546875" style="385" customWidth="1"/>
    <col min="7" max="7" width="17" style="385" customWidth="1"/>
    <col min="8" max="8" width="19.42578125" style="385" customWidth="1"/>
    <col min="9" max="9" width="23" style="385" customWidth="1"/>
    <col min="10" max="10" width="22.85546875" style="385" customWidth="1"/>
    <col min="11" max="11" width="11.42578125" style="385" hidden="1" customWidth="1"/>
    <col min="12" max="12" width="13" style="385" customWidth="1"/>
    <col min="13" max="13" width="28.7109375" style="385" customWidth="1"/>
    <col min="14" max="16" width="28.85546875" style="385" customWidth="1"/>
    <col min="17" max="18" width="11.42578125" style="385"/>
    <col min="19" max="19" width="26.28515625" style="385" customWidth="1"/>
    <col min="20" max="23" width="22.42578125" style="385" customWidth="1"/>
    <col min="24" max="16384" width="11.42578125" style="385"/>
  </cols>
  <sheetData>
    <row r="1" spans="2:12" s="415" customFormat="1" ht="18">
      <c r="B1" s="1557" t="s">
        <v>369</v>
      </c>
      <c r="C1" s="1557"/>
      <c r="D1" s="1557"/>
      <c r="E1" s="1557"/>
      <c r="F1" s="1557"/>
      <c r="G1" s="1557"/>
      <c r="H1" s="1557"/>
      <c r="I1" s="1557"/>
      <c r="J1" s="1557"/>
    </row>
    <row r="3" spans="2:12" ht="29.25" customHeight="1">
      <c r="B3" s="1560" t="s">
        <v>283</v>
      </c>
      <c r="C3" s="1560"/>
      <c r="D3" s="1560"/>
      <c r="E3" s="1560"/>
      <c r="F3" s="1560"/>
      <c r="G3" s="1560"/>
      <c r="H3" s="1560"/>
      <c r="I3" s="1560"/>
      <c r="J3" s="1560"/>
    </row>
    <row r="4" spans="2:12" ht="13.5" customHeight="1" thickBot="1">
      <c r="B4" s="417"/>
      <c r="C4" s="418"/>
      <c r="D4" s="418"/>
      <c r="E4" s="418"/>
      <c r="F4" s="418"/>
      <c r="G4" s="418"/>
      <c r="H4" s="418"/>
      <c r="I4" s="418"/>
      <c r="J4" s="440"/>
    </row>
    <row r="5" spans="2:12" ht="21.75" customHeight="1">
      <c r="B5" s="1535" t="s">
        <v>372</v>
      </c>
      <c r="C5" s="1531" t="s">
        <v>262</v>
      </c>
      <c r="D5" s="1532"/>
      <c r="E5" s="1532"/>
      <c r="F5" s="1533"/>
      <c r="G5" s="1531" t="s">
        <v>263</v>
      </c>
      <c r="H5" s="1532"/>
      <c r="I5" s="1532"/>
      <c r="J5" s="1532"/>
    </row>
    <row r="6" spans="2:12" ht="24" customHeight="1">
      <c r="B6" s="1537"/>
      <c r="C6" s="1546" t="s">
        <v>744</v>
      </c>
      <c r="D6" s="1551"/>
      <c r="E6" s="60" t="s">
        <v>380</v>
      </c>
      <c r="F6" s="60" t="s">
        <v>374</v>
      </c>
      <c r="G6" s="1546" t="s">
        <v>744</v>
      </c>
      <c r="H6" s="1551"/>
      <c r="I6" s="60" t="s">
        <v>380</v>
      </c>
      <c r="J6" s="71" t="s">
        <v>374</v>
      </c>
    </row>
    <row r="7" spans="2:12" ht="24.75" customHeight="1">
      <c r="B7" s="1537"/>
      <c r="C7" s="42"/>
      <c r="D7" s="60"/>
      <c r="E7" s="263" t="s">
        <v>1136</v>
      </c>
      <c r="F7" s="263" t="s">
        <v>284</v>
      </c>
      <c r="G7" s="42"/>
      <c r="H7" s="60"/>
      <c r="I7" s="62" t="s">
        <v>1136</v>
      </c>
      <c r="J7" s="272" t="s">
        <v>284</v>
      </c>
    </row>
    <row r="8" spans="2:12" ht="27" customHeight="1">
      <c r="B8" s="1537"/>
      <c r="C8" s="62" t="s">
        <v>389</v>
      </c>
      <c r="D8" s="62" t="s">
        <v>1095</v>
      </c>
      <c r="E8" s="749" t="s">
        <v>1137</v>
      </c>
      <c r="F8" s="749" t="s">
        <v>285</v>
      </c>
      <c r="G8" s="62" t="s">
        <v>389</v>
      </c>
      <c r="H8" s="62" t="s">
        <v>1095</v>
      </c>
      <c r="I8" s="62" t="s">
        <v>1137</v>
      </c>
      <c r="J8" s="751" t="s">
        <v>285</v>
      </c>
    </row>
    <row r="9" spans="2:12" ht="28.5" customHeight="1" thickBot="1">
      <c r="B9" s="1539"/>
      <c r="C9" s="64"/>
      <c r="D9" s="63"/>
      <c r="E9" s="264" t="s">
        <v>517</v>
      </c>
      <c r="F9" s="264" t="s">
        <v>377</v>
      </c>
      <c r="G9" s="750"/>
      <c r="H9" s="264"/>
      <c r="I9" s="264" t="s">
        <v>517</v>
      </c>
      <c r="J9" s="273" t="s">
        <v>377</v>
      </c>
    </row>
    <row r="10" spans="2:12">
      <c r="B10" s="15">
        <v>2004</v>
      </c>
      <c r="C10" s="1316">
        <v>171.31200000000001</v>
      </c>
      <c r="D10" s="1316">
        <v>166.053</v>
      </c>
      <c r="E10" s="1456">
        <v>27.424496997946438</v>
      </c>
      <c r="F10" s="1316">
        <v>455.392</v>
      </c>
      <c r="G10" s="1316">
        <v>2293.462</v>
      </c>
      <c r="H10" s="1316">
        <v>2198.7429999999999</v>
      </c>
      <c r="I10" s="1456">
        <v>21.578861194782654</v>
      </c>
      <c r="J10" s="1330">
        <v>4744.6369999999997</v>
      </c>
      <c r="L10" s="570"/>
    </row>
    <row r="11" spans="2:12">
      <c r="B11" s="15">
        <v>2005</v>
      </c>
      <c r="C11" s="1316">
        <v>166.80799999999999</v>
      </c>
      <c r="D11" s="1316">
        <v>161.77199999999999</v>
      </c>
      <c r="E11" s="1317">
        <v>23.206673589990849</v>
      </c>
      <c r="F11" s="1316">
        <v>375.41899999999998</v>
      </c>
      <c r="G11" s="1316">
        <v>2298.4499999999998</v>
      </c>
      <c r="H11" s="1316">
        <v>2221.136</v>
      </c>
      <c r="I11" s="1317">
        <v>16.416378825970135</v>
      </c>
      <c r="J11" s="1330">
        <v>3646.3009999999999</v>
      </c>
      <c r="L11" s="570"/>
    </row>
    <row r="12" spans="2:12">
      <c r="B12" s="15">
        <v>2006</v>
      </c>
      <c r="C12" s="1317">
        <v>169.828</v>
      </c>
      <c r="D12" s="1317">
        <v>165.226</v>
      </c>
      <c r="E12" s="1317">
        <v>23.947562732257634</v>
      </c>
      <c r="F12" s="1317">
        <v>395.67599999999999</v>
      </c>
      <c r="G12" s="1317">
        <v>2313.8690000000001</v>
      </c>
      <c r="H12" s="1317">
        <v>2230.1909999999998</v>
      </c>
      <c r="I12" s="1317">
        <v>23.690100982382233</v>
      </c>
      <c r="J12" s="1324">
        <v>5283.3450000000003</v>
      </c>
      <c r="L12" s="570"/>
    </row>
    <row r="13" spans="2:12">
      <c r="B13" s="15">
        <v>2007</v>
      </c>
      <c r="C13" s="1317">
        <v>170.84</v>
      </c>
      <c r="D13" s="1317">
        <v>166.96700000000001</v>
      </c>
      <c r="E13" s="1317">
        <v>26.266986889624896</v>
      </c>
      <c r="F13" s="1317">
        <v>438.572</v>
      </c>
      <c r="G13" s="1317">
        <v>2299.3220000000001</v>
      </c>
      <c r="H13" s="1317">
        <v>2221.2539999999999</v>
      </c>
      <c r="I13" s="1317">
        <v>25.668739369743399</v>
      </c>
      <c r="J13" s="1324">
        <v>5701.6790000000001</v>
      </c>
      <c r="L13" s="570"/>
    </row>
    <row r="14" spans="2:12">
      <c r="B14" s="15">
        <v>2008</v>
      </c>
      <c r="C14" s="1317">
        <v>169.892</v>
      </c>
      <c r="D14" s="1317">
        <v>164.822</v>
      </c>
      <c r="E14" s="1317">
        <v>24.052128963366542</v>
      </c>
      <c r="F14" s="1317">
        <v>396.43200000000002</v>
      </c>
      <c r="G14" s="1317">
        <v>2280.5790000000002</v>
      </c>
      <c r="H14" s="1317">
        <v>2207.9</v>
      </c>
      <c r="I14" s="1317">
        <v>22.686262964808186</v>
      </c>
      <c r="J14" s="1324">
        <v>5008.8999999999996</v>
      </c>
      <c r="L14" s="570"/>
    </row>
    <row r="15" spans="2:12">
      <c r="B15" s="15">
        <v>2009</v>
      </c>
      <c r="C15" s="1317">
        <v>169.37200000000001</v>
      </c>
      <c r="D15" s="1317">
        <v>166.249</v>
      </c>
      <c r="E15" s="1317">
        <v>29.435846230654018</v>
      </c>
      <c r="F15" s="1317">
        <v>489.36799999999999</v>
      </c>
      <c r="G15" s="1317">
        <v>2280.4560000000001</v>
      </c>
      <c r="H15" s="1317">
        <v>2215.9160000000002</v>
      </c>
      <c r="I15" s="1317">
        <v>29.25528765530823</v>
      </c>
      <c r="J15" s="1324">
        <v>6482.7259999999997</v>
      </c>
      <c r="L15" s="570"/>
    </row>
    <row r="16" spans="2:12">
      <c r="B16" s="15">
        <v>2010</v>
      </c>
      <c r="C16" s="1317">
        <v>166.006</v>
      </c>
      <c r="D16" s="1317">
        <v>162.61199999999999</v>
      </c>
      <c r="E16" s="1317">
        <v>31.706823604654026</v>
      </c>
      <c r="F16" s="1317">
        <v>515.59100000000001</v>
      </c>
      <c r="G16" s="1317">
        <v>2309.46</v>
      </c>
      <c r="H16" s="1317">
        <v>2233.3110000000001</v>
      </c>
      <c r="I16" s="1317">
        <v>29.919742481006896</v>
      </c>
      <c r="J16" s="1324">
        <v>6682.009</v>
      </c>
      <c r="L16" s="570"/>
    </row>
    <row r="17" spans="2:13">
      <c r="B17" s="15">
        <v>2011</v>
      </c>
      <c r="C17" s="1316">
        <v>165.762</v>
      </c>
      <c r="D17" s="1316">
        <v>162.16800000000001</v>
      </c>
      <c r="E17" s="1317">
        <v>28.819680824823635</v>
      </c>
      <c r="F17" s="1316">
        <v>467.363</v>
      </c>
      <c r="G17" s="1316">
        <v>2337.913</v>
      </c>
      <c r="H17" s="1316">
        <v>2257.3539999999998</v>
      </c>
      <c r="I17" s="1317">
        <v>32.572192930306898</v>
      </c>
      <c r="J17" s="1330">
        <v>7352.6970000000001</v>
      </c>
      <c r="L17" s="570"/>
    </row>
    <row r="18" spans="2:13">
      <c r="B18" s="15">
        <v>2012</v>
      </c>
      <c r="C18" s="1317">
        <v>166.679</v>
      </c>
      <c r="D18" s="1317">
        <v>163.75200000000001</v>
      </c>
      <c r="E18" s="1317">
        <v>24.46693780839318</v>
      </c>
      <c r="F18" s="1317">
        <v>400.65100000000001</v>
      </c>
      <c r="G18" s="1317">
        <v>2337.5819999999999</v>
      </c>
      <c r="H18" s="1317">
        <v>2268.3359999999998</v>
      </c>
      <c r="I18" s="1317">
        <v>15.203267946194924</v>
      </c>
      <c r="J18" s="1324">
        <v>3448.6120000000001</v>
      </c>
      <c r="L18" s="570"/>
    </row>
    <row r="19" spans="2:13">
      <c r="B19" s="15">
        <v>2013</v>
      </c>
      <c r="C19" s="1317">
        <v>163.79499999999999</v>
      </c>
      <c r="D19" s="1317">
        <v>161.202</v>
      </c>
      <c r="E19" s="1317">
        <v>30.006637634768801</v>
      </c>
      <c r="F19" s="1317">
        <v>483.71300000000002</v>
      </c>
      <c r="G19" s="1317">
        <v>2343.1840000000002</v>
      </c>
      <c r="H19" s="1317">
        <v>2273.2330000000002</v>
      </c>
      <c r="I19" s="1317">
        <v>38.565765145939729</v>
      </c>
      <c r="J19" s="1324">
        <v>8766.8970000000008</v>
      </c>
      <c r="L19" s="570"/>
    </row>
    <row r="20" spans="2:13" ht="13.5" thickBot="1">
      <c r="B20" s="19">
        <v>2014</v>
      </c>
      <c r="C20" s="1338">
        <v>164.37899999999999</v>
      </c>
      <c r="D20" s="1338">
        <v>162.096</v>
      </c>
      <c r="E20" s="1338">
        <f>F20/D20*10</f>
        <v>27.297280623827852</v>
      </c>
      <c r="F20" s="1338">
        <v>442.47800000000001</v>
      </c>
      <c r="G20" s="1338">
        <v>2351.4279999999999</v>
      </c>
      <c r="H20" s="1338">
        <v>2277.703</v>
      </c>
      <c r="I20" s="1338">
        <f>J20/H20*10</f>
        <v>18.161849898779604</v>
      </c>
      <c r="J20" s="1346">
        <v>4136.7299999999996</v>
      </c>
      <c r="L20" s="570"/>
    </row>
    <row r="21" spans="2:13">
      <c r="B21" s="671"/>
      <c r="C21" s="672"/>
      <c r="D21" s="672"/>
      <c r="E21" s="672"/>
      <c r="F21" s="672"/>
      <c r="G21" s="672"/>
      <c r="H21" s="672"/>
      <c r="I21" s="672"/>
      <c r="J21" s="672"/>
    </row>
    <row r="22" spans="2:13">
      <c r="F22" s="673"/>
      <c r="M22" s="674"/>
    </row>
    <row r="27" spans="2:13">
      <c r="F27" s="673"/>
    </row>
  </sheetData>
  <mergeCells count="7">
    <mergeCell ref="C6:D6"/>
    <mergeCell ref="G6:H6"/>
    <mergeCell ref="B1:J1"/>
    <mergeCell ref="B3:J3"/>
    <mergeCell ref="C5:F5"/>
    <mergeCell ref="G5:J5"/>
    <mergeCell ref="B5:B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>
  <sheetPr codeName="Hoja31"/>
  <dimension ref="A1:I22"/>
  <sheetViews>
    <sheetView showGridLines="0" topLeftCell="A4" zoomScaleNormal="100" zoomScaleSheetLayoutView="75" workbookViewId="0">
      <selection activeCell="G42" sqref="G42"/>
    </sheetView>
  </sheetViews>
  <sheetFormatPr baseColWidth="10" defaultRowHeight="12.75"/>
  <cols>
    <col min="1" max="4" width="20.7109375" style="385" customWidth="1"/>
    <col min="5" max="5" width="6.42578125" style="385" customWidth="1"/>
    <col min="6" max="7" width="13.42578125" style="385" customWidth="1"/>
    <col min="8" max="9" width="11.42578125" style="385"/>
    <col min="10" max="10" width="28.7109375" style="385" customWidth="1"/>
    <col min="11" max="13" width="28.85546875" style="385" customWidth="1"/>
    <col min="14" max="15" width="11.42578125" style="385"/>
    <col min="16" max="16" width="26.28515625" style="385" customWidth="1"/>
    <col min="17" max="20" width="22.42578125" style="385" customWidth="1"/>
    <col min="21" max="16384" width="11.42578125" style="385"/>
  </cols>
  <sheetData>
    <row r="1" spans="1:9" s="415" customFormat="1" ht="18">
      <c r="A1" s="1557" t="s">
        <v>369</v>
      </c>
      <c r="B1" s="1557"/>
      <c r="C1" s="1557"/>
      <c r="D1" s="1557"/>
      <c r="E1" s="293"/>
      <c r="F1" s="293"/>
      <c r="G1" s="293"/>
    </row>
    <row r="3" spans="1:9" ht="15">
      <c r="A3" s="1714" t="s">
        <v>286</v>
      </c>
      <c r="B3" s="1714"/>
      <c r="C3" s="1714"/>
      <c r="D3" s="1714"/>
      <c r="E3" s="675"/>
      <c r="F3" s="675"/>
    </row>
    <row r="4" spans="1:9" ht="13.5" thickBot="1">
      <c r="A4" s="427"/>
      <c r="B4" s="427"/>
      <c r="C4" s="427"/>
      <c r="D4" s="427"/>
      <c r="E4" s="459"/>
    </row>
    <row r="5" spans="1:9" ht="21.75" customHeight="1">
      <c r="A5" s="31"/>
      <c r="B5" s="123" t="s">
        <v>70</v>
      </c>
      <c r="C5" s="1531" t="s">
        <v>71</v>
      </c>
      <c r="D5" s="1532"/>
      <c r="E5" s="459"/>
    </row>
    <row r="6" spans="1:9" ht="21.75" customHeight="1">
      <c r="A6" s="196" t="s">
        <v>372</v>
      </c>
      <c r="B6" s="749" t="s">
        <v>287</v>
      </c>
      <c r="C6" s="60" t="s">
        <v>267</v>
      </c>
      <c r="D6" s="71" t="s">
        <v>267</v>
      </c>
      <c r="E6" s="459"/>
    </row>
    <row r="7" spans="1:9" ht="23.25" customHeight="1" thickBot="1">
      <c r="A7" s="229"/>
      <c r="B7" s="63" t="s">
        <v>377</v>
      </c>
      <c r="C7" s="752" t="s">
        <v>288</v>
      </c>
      <c r="D7" s="753" t="s">
        <v>289</v>
      </c>
      <c r="E7" s="459"/>
      <c r="H7" s="1819"/>
      <c r="I7" s="1819"/>
    </row>
    <row r="8" spans="1:9">
      <c r="A8" s="15">
        <v>2004</v>
      </c>
      <c r="B8" s="419">
        <v>5200.0290000000005</v>
      </c>
      <c r="C8" s="419">
        <v>507.39699999999999</v>
      </c>
      <c r="D8" s="420">
        <v>4692.6319999999996</v>
      </c>
      <c r="E8" s="448"/>
      <c r="F8" s="674"/>
    </row>
    <row r="9" spans="1:9">
      <c r="A9" s="15">
        <v>2005</v>
      </c>
      <c r="B9" s="419">
        <v>4021.72</v>
      </c>
      <c r="C9" s="419">
        <v>375.41899999999998</v>
      </c>
      <c r="D9" s="420">
        <v>3646.3009999999999</v>
      </c>
      <c r="E9" s="448"/>
      <c r="F9" s="674"/>
    </row>
    <row r="10" spans="1:9">
      <c r="A10" s="15">
        <v>2006</v>
      </c>
      <c r="B10" s="419">
        <v>5679.0209999999997</v>
      </c>
      <c r="C10" s="419">
        <v>495.98599999999999</v>
      </c>
      <c r="D10" s="420">
        <v>5183.0349999999999</v>
      </c>
      <c r="E10" s="448"/>
      <c r="F10" s="674"/>
    </row>
    <row r="11" spans="1:9">
      <c r="A11" s="15">
        <v>2007</v>
      </c>
      <c r="B11" s="419">
        <v>6140.2510000000002</v>
      </c>
      <c r="C11" s="419">
        <v>546.49900000000002</v>
      </c>
      <c r="D11" s="420">
        <v>5593.7520000000004</v>
      </c>
      <c r="E11" s="448"/>
      <c r="F11" s="674"/>
    </row>
    <row r="12" spans="1:9">
      <c r="A12" s="15">
        <v>2008</v>
      </c>
      <c r="B12" s="419">
        <v>5485.3739999999998</v>
      </c>
      <c r="C12" s="419">
        <v>481.83699999999953</v>
      </c>
      <c r="D12" s="420">
        <v>5003.5370000000003</v>
      </c>
      <c r="E12" s="448"/>
      <c r="F12" s="674"/>
    </row>
    <row r="13" spans="1:9">
      <c r="A13" s="15">
        <v>2009</v>
      </c>
      <c r="B13" s="419">
        <v>6972.0940000000001</v>
      </c>
      <c r="C13" s="419">
        <v>486.22300000000001</v>
      </c>
      <c r="D13" s="420">
        <v>6485.8710000000001</v>
      </c>
      <c r="E13" s="448"/>
      <c r="F13" s="674"/>
    </row>
    <row r="14" spans="1:9">
      <c r="A14" s="15">
        <v>2010</v>
      </c>
      <c r="B14" s="419">
        <v>7197.6</v>
      </c>
      <c r="C14" s="419">
        <v>584.18600000000004</v>
      </c>
      <c r="D14" s="420">
        <v>6613.4139999999998</v>
      </c>
      <c r="E14" s="459"/>
    </row>
    <row r="15" spans="1:9">
      <c r="A15" s="15">
        <v>2011</v>
      </c>
      <c r="B15" s="419">
        <v>7820.06</v>
      </c>
      <c r="C15" s="419">
        <v>501.95800000000003</v>
      </c>
      <c r="D15" s="420">
        <v>7318.1019999999999</v>
      </c>
      <c r="E15" s="459"/>
    </row>
    <row r="16" spans="1:9">
      <c r="A16" s="15">
        <v>2012</v>
      </c>
      <c r="B16" s="419">
        <v>3849.2629999999999</v>
      </c>
      <c r="C16" s="419">
        <v>461.96300000000002</v>
      </c>
      <c r="D16" s="420">
        <v>3387.3</v>
      </c>
      <c r="E16" s="459"/>
    </row>
    <row r="17" spans="1:5">
      <c r="A17" s="15">
        <v>2013</v>
      </c>
      <c r="B17" s="419">
        <v>9250.61</v>
      </c>
      <c r="C17" s="419">
        <v>554.74900000000002</v>
      </c>
      <c r="D17" s="420">
        <v>8695.8610000000008</v>
      </c>
      <c r="E17" s="459"/>
    </row>
    <row r="18" spans="1:5" ht="13.5" thickBot="1">
      <c r="A18" s="19">
        <v>2014</v>
      </c>
      <c r="B18" s="425">
        <v>4579.2079999999996</v>
      </c>
      <c r="C18" s="425">
        <v>518.23</v>
      </c>
      <c r="D18" s="421">
        <v>4060.9780000000001</v>
      </c>
      <c r="E18" s="459"/>
    </row>
    <row r="19" spans="1:5">
      <c r="A19" s="671"/>
      <c r="B19" s="570"/>
      <c r="C19" s="570"/>
      <c r="D19" s="570"/>
      <c r="E19" s="459"/>
    </row>
    <row r="20" spans="1:5">
      <c r="A20" s="459"/>
      <c r="B20" s="459"/>
      <c r="C20" s="459"/>
      <c r="D20" s="459"/>
      <c r="E20" s="459"/>
    </row>
    <row r="21" spans="1:5">
      <c r="E21" s="459"/>
    </row>
    <row r="22" spans="1:5">
      <c r="E22" s="459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A1:M4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85546875" style="240" customWidth="1"/>
    <col min="2" max="2" width="14.85546875" style="240" customWidth="1"/>
    <col min="3" max="3" width="11.85546875" style="240" bestFit="1" customWidth="1"/>
    <col min="4" max="4" width="12.85546875" style="240" customWidth="1"/>
    <col min="5" max="5" width="13.140625" style="240" customWidth="1"/>
    <col min="6" max="6" width="12.7109375" style="240" customWidth="1"/>
    <col min="7" max="7" width="20.7109375" style="240" customWidth="1"/>
    <col min="8" max="8" width="10.42578125" style="240" bestFit="1" customWidth="1"/>
    <col min="9" max="9" width="17.42578125" style="240" customWidth="1"/>
    <col min="10" max="10" width="16.28515625" style="240" customWidth="1"/>
    <col min="11" max="11" width="17.140625" style="240" customWidth="1"/>
    <col min="12" max="16384" width="11.42578125" style="240"/>
  </cols>
  <sheetData>
    <row r="1" spans="1:13" s="90" customFormat="1" ht="18">
      <c r="A1" s="1552" t="s">
        <v>290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</row>
    <row r="3" spans="1:13" ht="23.25" customHeight="1">
      <c r="A3" s="1556" t="s">
        <v>1470</v>
      </c>
      <c r="B3" s="1556"/>
      <c r="C3" s="1556"/>
      <c r="D3" s="1556"/>
      <c r="E3" s="1556"/>
      <c r="F3" s="1556"/>
      <c r="G3" s="1556"/>
      <c r="H3" s="1556"/>
      <c r="I3" s="1556"/>
      <c r="J3" s="1556"/>
      <c r="K3" s="1556"/>
      <c r="L3" s="251"/>
      <c r="M3" s="251"/>
    </row>
    <row r="4" spans="1:13" ht="13.5" customHeight="1" thickBot="1">
      <c r="A4" s="30"/>
      <c r="B4" s="6"/>
      <c r="C4" s="6"/>
      <c r="D4" s="6"/>
      <c r="E4" s="6"/>
      <c r="F4" s="6"/>
      <c r="G4" s="6"/>
      <c r="H4" s="6"/>
      <c r="I4" s="6"/>
      <c r="J4" s="571"/>
      <c r="K4" s="571"/>
    </row>
    <row r="5" spans="1:13" ht="33.75" customHeight="1">
      <c r="A5" s="754"/>
      <c r="B5" s="1824" t="s">
        <v>1088</v>
      </c>
      <c r="C5" s="1825"/>
      <c r="D5" s="1825"/>
      <c r="E5" s="1825"/>
      <c r="F5" s="1826"/>
      <c r="G5" s="771"/>
      <c r="H5" s="757"/>
      <c r="I5" s="758" t="s">
        <v>380</v>
      </c>
      <c r="J5" s="759"/>
      <c r="K5" s="755"/>
    </row>
    <row r="6" spans="1:13" ht="24" customHeight="1">
      <c r="A6" s="760" t="s">
        <v>552</v>
      </c>
      <c r="B6" s="1822" t="s">
        <v>383</v>
      </c>
      <c r="C6" s="1827"/>
      <c r="D6" s="1827"/>
      <c r="E6" s="1827"/>
      <c r="F6" s="1823"/>
      <c r="G6" s="766" t="s">
        <v>1089</v>
      </c>
      <c r="H6" s="1828" t="s">
        <v>1232</v>
      </c>
      <c r="I6" s="1829"/>
      <c r="J6" s="761" t="s">
        <v>1089</v>
      </c>
      <c r="K6" s="762" t="s">
        <v>1254</v>
      </c>
    </row>
    <row r="7" spans="1:13" ht="24" customHeight="1">
      <c r="A7" s="760" t="s">
        <v>531</v>
      </c>
      <c r="B7" s="763"/>
      <c r="C7" s="764" t="s">
        <v>389</v>
      </c>
      <c r="D7" s="765"/>
      <c r="E7" s="1820" t="s">
        <v>1095</v>
      </c>
      <c r="F7" s="1821"/>
      <c r="G7" s="766" t="s">
        <v>1092</v>
      </c>
      <c r="H7" s="1822" t="s">
        <v>384</v>
      </c>
      <c r="I7" s="1823"/>
      <c r="J7" s="766" t="s">
        <v>1092</v>
      </c>
      <c r="K7" s="762" t="s">
        <v>526</v>
      </c>
    </row>
    <row r="8" spans="1:13" ht="47.25" customHeight="1" thickBot="1">
      <c r="A8" s="767"/>
      <c r="B8" s="768" t="s">
        <v>387</v>
      </c>
      <c r="C8" s="768" t="s">
        <v>388</v>
      </c>
      <c r="D8" s="768" t="s">
        <v>389</v>
      </c>
      <c r="E8" s="768" t="s">
        <v>387</v>
      </c>
      <c r="F8" s="768" t="s">
        <v>388</v>
      </c>
      <c r="G8" s="769" t="s">
        <v>1096</v>
      </c>
      <c r="H8" s="768" t="s">
        <v>387</v>
      </c>
      <c r="I8" s="768" t="s">
        <v>388</v>
      </c>
      <c r="J8" s="769" t="s">
        <v>1129</v>
      </c>
      <c r="K8" s="770"/>
    </row>
    <row r="9" spans="1:13">
      <c r="A9" s="75" t="s">
        <v>472</v>
      </c>
      <c r="B9" s="232">
        <v>510</v>
      </c>
      <c r="C9" s="45">
        <v>62</v>
      </c>
      <c r="D9" s="224">
        <v>572</v>
      </c>
      <c r="E9" s="224">
        <v>510</v>
      </c>
      <c r="F9" s="224">
        <v>62</v>
      </c>
      <c r="G9" s="224" t="s">
        <v>393</v>
      </c>
      <c r="H9" s="224">
        <v>1626</v>
      </c>
      <c r="I9" s="224">
        <v>3220</v>
      </c>
      <c r="J9" s="224" t="s">
        <v>393</v>
      </c>
      <c r="K9" s="241">
        <v>1029</v>
      </c>
    </row>
    <row r="10" spans="1:13">
      <c r="A10" s="772" t="s">
        <v>473</v>
      </c>
      <c r="B10" s="773">
        <v>510</v>
      </c>
      <c r="C10" s="773">
        <v>62</v>
      </c>
      <c r="D10" s="773">
        <v>572</v>
      </c>
      <c r="E10" s="773">
        <v>510</v>
      </c>
      <c r="F10" s="773">
        <v>62</v>
      </c>
      <c r="G10" s="773" t="s">
        <v>393</v>
      </c>
      <c r="H10" s="773">
        <v>1626</v>
      </c>
      <c r="I10" s="773">
        <v>3220</v>
      </c>
      <c r="J10" s="773" t="s">
        <v>393</v>
      </c>
      <c r="K10" s="774">
        <v>1029</v>
      </c>
    </row>
    <row r="11" spans="1:13">
      <c r="A11" s="66"/>
      <c r="B11" s="83"/>
      <c r="C11" s="83"/>
      <c r="D11" s="85"/>
      <c r="E11" s="85"/>
      <c r="F11" s="83"/>
      <c r="G11" s="83"/>
      <c r="H11" s="83"/>
      <c r="I11" s="83"/>
      <c r="J11" s="83"/>
      <c r="K11" s="84"/>
    </row>
    <row r="12" spans="1:13">
      <c r="A12" s="772" t="s">
        <v>474</v>
      </c>
      <c r="B12" s="773">
        <v>63</v>
      </c>
      <c r="C12" s="773">
        <v>16</v>
      </c>
      <c r="D12" s="773">
        <v>79</v>
      </c>
      <c r="E12" s="773">
        <v>63</v>
      </c>
      <c r="F12" s="773">
        <v>16</v>
      </c>
      <c r="G12" s="773">
        <v>6250</v>
      </c>
      <c r="H12" s="773">
        <v>350</v>
      </c>
      <c r="I12" s="773">
        <v>1200</v>
      </c>
      <c r="J12" s="773">
        <v>1</v>
      </c>
      <c r="K12" s="774">
        <v>41</v>
      </c>
    </row>
    <row r="13" spans="1:13">
      <c r="A13" s="66"/>
      <c r="B13" s="83"/>
      <c r="C13" s="83"/>
      <c r="D13" s="85"/>
      <c r="E13" s="85"/>
      <c r="F13" s="83"/>
      <c r="G13" s="83"/>
      <c r="H13" s="83"/>
      <c r="I13" s="83"/>
      <c r="J13" s="83"/>
      <c r="K13" s="84"/>
    </row>
    <row r="14" spans="1:13">
      <c r="A14" s="66" t="s">
        <v>479</v>
      </c>
      <c r="B14" s="48">
        <v>893</v>
      </c>
      <c r="C14" s="48" t="s">
        <v>393</v>
      </c>
      <c r="D14" s="48">
        <v>893</v>
      </c>
      <c r="E14" s="48">
        <v>873</v>
      </c>
      <c r="F14" s="48" t="s">
        <v>393</v>
      </c>
      <c r="G14" s="48" t="s">
        <v>393</v>
      </c>
      <c r="H14" s="48">
        <v>836</v>
      </c>
      <c r="I14" s="48" t="s">
        <v>393</v>
      </c>
      <c r="J14" s="48" t="s">
        <v>393</v>
      </c>
      <c r="K14" s="49">
        <v>730</v>
      </c>
    </row>
    <row r="15" spans="1:13">
      <c r="A15" s="66" t="s">
        <v>480</v>
      </c>
      <c r="B15" s="85" t="s">
        <v>393</v>
      </c>
      <c r="C15" s="48" t="s">
        <v>393</v>
      </c>
      <c r="D15" s="85" t="s">
        <v>393</v>
      </c>
      <c r="E15" s="85" t="s">
        <v>393</v>
      </c>
      <c r="F15" s="48" t="s">
        <v>393</v>
      </c>
      <c r="G15" s="48">
        <v>200</v>
      </c>
      <c r="H15" s="12" t="s">
        <v>393</v>
      </c>
      <c r="I15" s="12" t="s">
        <v>393</v>
      </c>
      <c r="J15" s="12">
        <v>2</v>
      </c>
      <c r="K15" s="13" t="s">
        <v>393</v>
      </c>
    </row>
    <row r="16" spans="1:13">
      <c r="A16" s="772" t="s">
        <v>484</v>
      </c>
      <c r="B16" s="773">
        <v>893</v>
      </c>
      <c r="C16" s="773" t="s">
        <v>393</v>
      </c>
      <c r="D16" s="773">
        <v>893</v>
      </c>
      <c r="E16" s="773">
        <v>873</v>
      </c>
      <c r="F16" s="773" t="s">
        <v>393</v>
      </c>
      <c r="G16" s="773">
        <v>200</v>
      </c>
      <c r="H16" s="773">
        <v>836</v>
      </c>
      <c r="I16" s="773" t="s">
        <v>393</v>
      </c>
      <c r="J16" s="773">
        <v>2</v>
      </c>
      <c r="K16" s="774">
        <v>730</v>
      </c>
    </row>
    <row r="17" spans="1:11">
      <c r="A17" s="66"/>
      <c r="B17" s="83"/>
      <c r="C17" s="83"/>
      <c r="D17" s="85"/>
      <c r="E17" s="85"/>
      <c r="F17" s="83"/>
      <c r="G17" s="83"/>
      <c r="H17" s="83"/>
      <c r="I17" s="83"/>
      <c r="J17" s="83"/>
      <c r="K17" s="84"/>
    </row>
    <row r="18" spans="1:11">
      <c r="A18" s="772" t="s">
        <v>485</v>
      </c>
      <c r="B18" s="773">
        <v>111</v>
      </c>
      <c r="C18" s="773" t="s">
        <v>393</v>
      </c>
      <c r="D18" s="773">
        <v>111</v>
      </c>
      <c r="E18" s="773">
        <v>111</v>
      </c>
      <c r="F18" s="773" t="s">
        <v>393</v>
      </c>
      <c r="G18" s="773" t="s">
        <v>393</v>
      </c>
      <c r="H18" s="773">
        <v>280</v>
      </c>
      <c r="I18" s="773" t="s">
        <v>393</v>
      </c>
      <c r="J18" s="773" t="s">
        <v>393</v>
      </c>
      <c r="K18" s="774">
        <v>31</v>
      </c>
    </row>
    <row r="19" spans="1:11">
      <c r="A19" s="66"/>
      <c r="B19" s="83"/>
      <c r="C19" s="83"/>
      <c r="D19" s="85"/>
      <c r="E19" s="85"/>
      <c r="F19" s="83"/>
      <c r="G19" s="83"/>
      <c r="H19" s="83"/>
      <c r="I19" s="83"/>
      <c r="J19" s="83"/>
      <c r="K19" s="84"/>
    </row>
    <row r="20" spans="1:11">
      <c r="A20" s="66" t="s">
        <v>486</v>
      </c>
      <c r="B20" s="48" t="s">
        <v>393</v>
      </c>
      <c r="C20" s="48">
        <v>250</v>
      </c>
      <c r="D20" s="48">
        <v>250</v>
      </c>
      <c r="E20" s="48" t="s">
        <v>393</v>
      </c>
      <c r="F20" s="48">
        <v>250</v>
      </c>
      <c r="G20" s="48" t="s">
        <v>393</v>
      </c>
      <c r="H20" s="48" t="s">
        <v>393</v>
      </c>
      <c r="I20" s="48">
        <v>2000</v>
      </c>
      <c r="J20" s="48" t="s">
        <v>393</v>
      </c>
      <c r="K20" s="49">
        <v>500</v>
      </c>
    </row>
    <row r="21" spans="1:11">
      <c r="A21" s="66" t="s">
        <v>488</v>
      </c>
      <c r="B21" s="12" t="s">
        <v>393</v>
      </c>
      <c r="C21" s="12">
        <v>32</v>
      </c>
      <c r="D21" s="85">
        <v>32</v>
      </c>
      <c r="E21" s="48" t="s">
        <v>393</v>
      </c>
      <c r="F21" s="12">
        <v>32</v>
      </c>
      <c r="G21" s="12" t="s">
        <v>393</v>
      </c>
      <c r="H21" s="48" t="s">
        <v>393</v>
      </c>
      <c r="I21" s="85">
        <v>630</v>
      </c>
      <c r="J21" s="48" t="s">
        <v>393</v>
      </c>
      <c r="K21" s="128">
        <v>20</v>
      </c>
    </row>
    <row r="22" spans="1:11">
      <c r="A22" s="772" t="s">
        <v>565</v>
      </c>
      <c r="B22" s="773" t="s">
        <v>393</v>
      </c>
      <c r="C22" s="773">
        <v>282</v>
      </c>
      <c r="D22" s="773">
        <v>282</v>
      </c>
      <c r="E22" s="773" t="s">
        <v>393</v>
      </c>
      <c r="F22" s="773">
        <v>282</v>
      </c>
      <c r="G22" s="773" t="s">
        <v>393</v>
      </c>
      <c r="H22" s="773" t="s">
        <v>393</v>
      </c>
      <c r="I22" s="773">
        <v>1845</v>
      </c>
      <c r="J22" s="773" t="s">
        <v>393</v>
      </c>
      <c r="K22" s="774">
        <v>520</v>
      </c>
    </row>
    <row r="23" spans="1:11">
      <c r="A23" s="66"/>
      <c r="B23" s="83"/>
      <c r="C23" s="83"/>
      <c r="D23" s="85"/>
      <c r="E23" s="85"/>
      <c r="F23" s="83"/>
      <c r="G23" s="83"/>
      <c r="H23" s="83"/>
      <c r="I23" s="83"/>
      <c r="J23" s="83"/>
      <c r="K23" s="84"/>
    </row>
    <row r="24" spans="1:11">
      <c r="A24" s="66" t="s">
        <v>492</v>
      </c>
      <c r="B24" s="48">
        <v>202</v>
      </c>
      <c r="C24" s="48">
        <v>179</v>
      </c>
      <c r="D24" s="48">
        <v>381</v>
      </c>
      <c r="E24" s="48">
        <v>186</v>
      </c>
      <c r="F24" s="48">
        <v>158</v>
      </c>
      <c r="G24" s="48">
        <v>1900</v>
      </c>
      <c r="H24" s="48">
        <v>580</v>
      </c>
      <c r="I24" s="48">
        <v>1600</v>
      </c>
      <c r="J24" s="48">
        <v>5</v>
      </c>
      <c r="K24" s="49">
        <v>370</v>
      </c>
    </row>
    <row r="25" spans="1:11">
      <c r="A25" s="66" t="s">
        <v>493</v>
      </c>
      <c r="B25" s="12">
        <v>27</v>
      </c>
      <c r="C25" s="12">
        <v>10</v>
      </c>
      <c r="D25" s="85">
        <v>37</v>
      </c>
      <c r="E25" s="85">
        <v>21</v>
      </c>
      <c r="F25" s="12">
        <v>3</v>
      </c>
      <c r="G25" s="12" t="s">
        <v>393</v>
      </c>
      <c r="H25" s="12">
        <v>750</v>
      </c>
      <c r="I25" s="12">
        <v>2100</v>
      </c>
      <c r="J25" s="12" t="s">
        <v>393</v>
      </c>
      <c r="K25" s="13">
        <v>20</v>
      </c>
    </row>
    <row r="26" spans="1:11">
      <c r="A26" s="66" t="s">
        <v>494</v>
      </c>
      <c r="B26" s="12">
        <v>55</v>
      </c>
      <c r="C26" s="12">
        <v>2</v>
      </c>
      <c r="D26" s="85">
        <v>57</v>
      </c>
      <c r="E26" s="85">
        <v>53</v>
      </c>
      <c r="F26" s="12">
        <v>2</v>
      </c>
      <c r="G26" s="12" t="s">
        <v>393</v>
      </c>
      <c r="H26" s="85">
        <v>590</v>
      </c>
      <c r="I26" s="85">
        <v>2600</v>
      </c>
      <c r="J26" s="48" t="s">
        <v>393</v>
      </c>
      <c r="K26" s="128">
        <v>36</v>
      </c>
    </row>
    <row r="27" spans="1:11">
      <c r="A27" s="772" t="s">
        <v>495</v>
      </c>
      <c r="B27" s="773">
        <v>284</v>
      </c>
      <c r="C27" s="773">
        <v>191</v>
      </c>
      <c r="D27" s="773">
        <v>475</v>
      </c>
      <c r="E27" s="773">
        <v>260</v>
      </c>
      <c r="F27" s="773">
        <v>163</v>
      </c>
      <c r="G27" s="773">
        <v>1900</v>
      </c>
      <c r="H27" s="773">
        <v>596</v>
      </c>
      <c r="I27" s="773">
        <v>1621</v>
      </c>
      <c r="J27" s="773">
        <v>5</v>
      </c>
      <c r="K27" s="774">
        <v>426</v>
      </c>
    </row>
    <row r="28" spans="1:11">
      <c r="A28" s="66"/>
      <c r="B28" s="83"/>
      <c r="C28" s="83"/>
      <c r="D28" s="85"/>
      <c r="E28" s="85"/>
      <c r="F28" s="83"/>
      <c r="G28" s="83"/>
      <c r="H28" s="83"/>
      <c r="I28" s="83"/>
      <c r="J28" s="83"/>
      <c r="K28" s="84"/>
    </row>
    <row r="29" spans="1:11">
      <c r="A29" s="772" t="s">
        <v>496</v>
      </c>
      <c r="B29" s="773">
        <v>222</v>
      </c>
      <c r="C29" s="773">
        <v>612</v>
      </c>
      <c r="D29" s="773">
        <v>834</v>
      </c>
      <c r="E29" s="773">
        <v>211</v>
      </c>
      <c r="F29" s="773">
        <v>571</v>
      </c>
      <c r="G29" s="773">
        <v>800</v>
      </c>
      <c r="H29" s="773">
        <v>980</v>
      </c>
      <c r="I29" s="773">
        <v>3350</v>
      </c>
      <c r="J29" s="773">
        <v>5</v>
      </c>
      <c r="K29" s="774">
        <v>2124</v>
      </c>
    </row>
    <row r="30" spans="1:11">
      <c r="A30" s="66"/>
      <c r="B30" s="83"/>
      <c r="C30" s="83"/>
      <c r="D30" s="85"/>
      <c r="E30" s="85"/>
      <c r="F30" s="83"/>
      <c r="G30" s="83"/>
      <c r="H30" s="83"/>
      <c r="I30" s="83"/>
      <c r="J30" s="83"/>
      <c r="K30" s="84"/>
    </row>
    <row r="31" spans="1:11">
      <c r="A31" s="66" t="s">
        <v>497</v>
      </c>
      <c r="B31" s="48">
        <v>32820</v>
      </c>
      <c r="C31" s="48">
        <v>3180</v>
      </c>
      <c r="D31" s="48">
        <v>36000</v>
      </c>
      <c r="E31" s="48">
        <v>32780</v>
      </c>
      <c r="F31" s="48">
        <v>3160</v>
      </c>
      <c r="G31" s="48" t="s">
        <v>393</v>
      </c>
      <c r="H31" s="48">
        <v>1132</v>
      </c>
      <c r="I31" s="48">
        <v>3370</v>
      </c>
      <c r="J31" s="48" t="s">
        <v>393</v>
      </c>
      <c r="K31" s="49">
        <v>47756</v>
      </c>
    </row>
    <row r="32" spans="1:11">
      <c r="A32" s="66" t="s">
        <v>498</v>
      </c>
      <c r="B32" s="48">
        <v>25000</v>
      </c>
      <c r="C32" s="12">
        <v>800</v>
      </c>
      <c r="D32" s="85">
        <v>25800</v>
      </c>
      <c r="E32" s="85">
        <v>25000</v>
      </c>
      <c r="F32" s="48">
        <v>800</v>
      </c>
      <c r="G32" s="12" t="s">
        <v>393</v>
      </c>
      <c r="H32" s="48">
        <v>882</v>
      </c>
      <c r="I32" s="12">
        <v>2836</v>
      </c>
      <c r="J32" s="12" t="s">
        <v>393</v>
      </c>
      <c r="K32" s="13">
        <v>24319</v>
      </c>
    </row>
    <row r="33" spans="1:11">
      <c r="A33" s="772" t="s">
        <v>499</v>
      </c>
      <c r="B33" s="773">
        <v>57820</v>
      </c>
      <c r="C33" s="773">
        <v>3980</v>
      </c>
      <c r="D33" s="773">
        <v>61800</v>
      </c>
      <c r="E33" s="773">
        <v>57780</v>
      </c>
      <c r="F33" s="773">
        <v>3960</v>
      </c>
      <c r="G33" s="773" t="s">
        <v>393</v>
      </c>
      <c r="H33" s="773">
        <v>1024</v>
      </c>
      <c r="I33" s="773">
        <v>3262</v>
      </c>
      <c r="J33" s="773" t="s">
        <v>393</v>
      </c>
      <c r="K33" s="774">
        <v>72075</v>
      </c>
    </row>
    <row r="34" spans="1:11">
      <c r="A34" s="66"/>
      <c r="B34" s="83"/>
      <c r="C34" s="83"/>
      <c r="D34" s="85"/>
      <c r="E34" s="85"/>
      <c r="F34" s="83"/>
      <c r="G34" s="83"/>
      <c r="H34" s="83"/>
      <c r="I34" s="83"/>
      <c r="J34" s="83"/>
      <c r="K34" s="84"/>
    </row>
    <row r="35" spans="1:11">
      <c r="A35" s="66" t="s">
        <v>500</v>
      </c>
      <c r="B35" s="48">
        <v>27</v>
      </c>
      <c r="C35" s="48">
        <v>55</v>
      </c>
      <c r="D35" s="48">
        <v>82</v>
      </c>
      <c r="E35" s="48">
        <v>27</v>
      </c>
      <c r="F35" s="48">
        <v>53</v>
      </c>
      <c r="G35" s="48" t="s">
        <v>393</v>
      </c>
      <c r="H35" s="48">
        <v>148</v>
      </c>
      <c r="I35" s="48">
        <v>4038</v>
      </c>
      <c r="J35" s="48" t="s">
        <v>393</v>
      </c>
      <c r="K35" s="49">
        <v>218</v>
      </c>
    </row>
    <row r="36" spans="1:11">
      <c r="A36" s="66" t="s">
        <v>502</v>
      </c>
      <c r="B36" s="12">
        <v>2614</v>
      </c>
      <c r="C36" s="12">
        <v>1508</v>
      </c>
      <c r="D36" s="12">
        <v>4122</v>
      </c>
      <c r="E36" s="12">
        <v>2552</v>
      </c>
      <c r="F36" s="85">
        <v>1363</v>
      </c>
      <c r="G36" s="48" t="s">
        <v>393</v>
      </c>
      <c r="H36" s="85">
        <v>2529</v>
      </c>
      <c r="I36" s="85">
        <v>4549</v>
      </c>
      <c r="J36" s="48" t="s">
        <v>393</v>
      </c>
      <c r="K36" s="128">
        <v>12654</v>
      </c>
    </row>
    <row r="37" spans="1:11">
      <c r="A37" s="66" t="s">
        <v>503</v>
      </c>
      <c r="B37" s="12" t="s">
        <v>393</v>
      </c>
      <c r="C37" s="12">
        <v>15</v>
      </c>
      <c r="D37" s="85">
        <v>15</v>
      </c>
      <c r="E37" s="85" t="s">
        <v>393</v>
      </c>
      <c r="F37" s="12">
        <v>15</v>
      </c>
      <c r="G37" s="12" t="s">
        <v>393</v>
      </c>
      <c r="H37" s="12" t="s">
        <v>393</v>
      </c>
      <c r="I37" s="12">
        <v>4600</v>
      </c>
      <c r="J37" s="12" t="s">
        <v>393</v>
      </c>
      <c r="K37" s="13">
        <v>69</v>
      </c>
    </row>
    <row r="38" spans="1:11">
      <c r="A38" s="66" t="s">
        <v>504</v>
      </c>
      <c r="B38" s="12">
        <v>2326</v>
      </c>
      <c r="C38" s="12">
        <v>1657</v>
      </c>
      <c r="D38" s="85">
        <v>3983</v>
      </c>
      <c r="E38" s="48">
        <v>2326</v>
      </c>
      <c r="F38" s="12">
        <v>1657</v>
      </c>
      <c r="G38" s="12" t="s">
        <v>393</v>
      </c>
      <c r="H38" s="12">
        <v>1300</v>
      </c>
      <c r="I38" s="12">
        <v>2830</v>
      </c>
      <c r="J38" s="12" t="s">
        <v>393</v>
      </c>
      <c r="K38" s="13">
        <v>7711</v>
      </c>
    </row>
    <row r="39" spans="1:11">
      <c r="A39" s="66" t="s">
        <v>506</v>
      </c>
      <c r="B39" s="12">
        <v>6561</v>
      </c>
      <c r="C39" s="12">
        <v>490</v>
      </c>
      <c r="D39" s="12">
        <v>7051</v>
      </c>
      <c r="E39" s="12">
        <v>6464</v>
      </c>
      <c r="F39" s="12">
        <v>478</v>
      </c>
      <c r="G39" s="12" t="s">
        <v>393</v>
      </c>
      <c r="H39" s="12">
        <v>1800</v>
      </c>
      <c r="I39" s="12">
        <v>4754</v>
      </c>
      <c r="J39" s="12" t="s">
        <v>393</v>
      </c>
      <c r="K39" s="13">
        <v>13908</v>
      </c>
    </row>
    <row r="40" spans="1:11">
      <c r="A40" s="66" t="s">
        <v>507</v>
      </c>
      <c r="B40" s="12">
        <v>40410</v>
      </c>
      <c r="C40" s="12">
        <v>43593</v>
      </c>
      <c r="D40" s="85">
        <v>84003</v>
      </c>
      <c r="E40" s="85">
        <v>39196</v>
      </c>
      <c r="F40" s="12">
        <v>43034</v>
      </c>
      <c r="G40" s="12" t="s">
        <v>393</v>
      </c>
      <c r="H40" s="12">
        <v>3699</v>
      </c>
      <c r="I40" s="12">
        <v>4315</v>
      </c>
      <c r="J40" s="12" t="s">
        <v>393</v>
      </c>
      <c r="K40" s="13">
        <v>330685</v>
      </c>
    </row>
    <row r="41" spans="1:11">
      <c r="A41" s="772" t="s">
        <v>508</v>
      </c>
      <c r="B41" s="773">
        <v>51938</v>
      </c>
      <c r="C41" s="773">
        <v>47318</v>
      </c>
      <c r="D41" s="773">
        <v>99256</v>
      </c>
      <c r="E41" s="773">
        <v>50565</v>
      </c>
      <c r="F41" s="773">
        <v>46600</v>
      </c>
      <c r="G41" s="773" t="s">
        <v>393</v>
      </c>
      <c r="H41" s="773">
        <v>3285</v>
      </c>
      <c r="I41" s="773">
        <v>4273</v>
      </c>
      <c r="J41" s="773" t="s">
        <v>393</v>
      </c>
      <c r="K41" s="774">
        <v>365245</v>
      </c>
    </row>
    <row r="42" spans="1:11">
      <c r="A42" s="66"/>
      <c r="B42" s="12"/>
      <c r="C42" s="12"/>
      <c r="D42" s="85"/>
      <c r="E42" s="85"/>
      <c r="F42" s="12"/>
      <c r="G42" s="12"/>
      <c r="H42" s="12"/>
      <c r="I42" s="12"/>
      <c r="J42" s="12"/>
      <c r="K42" s="13"/>
    </row>
    <row r="43" spans="1:11">
      <c r="A43" s="66" t="s">
        <v>509</v>
      </c>
      <c r="B43" s="83">
        <v>22</v>
      </c>
      <c r="C43" s="83">
        <v>53</v>
      </c>
      <c r="D43" s="85">
        <v>75</v>
      </c>
      <c r="E43" s="85">
        <v>18</v>
      </c>
      <c r="F43" s="83">
        <v>49</v>
      </c>
      <c r="G43" s="83">
        <v>17325</v>
      </c>
      <c r="H43" s="83">
        <v>1000</v>
      </c>
      <c r="I43" s="83">
        <v>3000</v>
      </c>
      <c r="J43" s="83">
        <v>5</v>
      </c>
      <c r="K43" s="84">
        <v>253</v>
      </c>
    </row>
    <row r="44" spans="1:11">
      <c r="A44" s="66" t="s">
        <v>510</v>
      </c>
      <c r="B44" s="48">
        <v>1</v>
      </c>
      <c r="C44" s="48">
        <v>1</v>
      </c>
      <c r="D44" s="48">
        <v>2</v>
      </c>
      <c r="E44" s="48">
        <v>1</v>
      </c>
      <c r="F44" s="48">
        <v>1</v>
      </c>
      <c r="G44" s="48">
        <v>300</v>
      </c>
      <c r="H44" s="48">
        <v>1000</v>
      </c>
      <c r="I44" s="48">
        <v>2000</v>
      </c>
      <c r="J44" s="48">
        <v>5</v>
      </c>
      <c r="K44" s="49">
        <v>4</v>
      </c>
    </row>
    <row r="45" spans="1:11">
      <c r="A45" s="772" t="s">
        <v>511</v>
      </c>
      <c r="B45" s="773">
        <v>23</v>
      </c>
      <c r="C45" s="773">
        <v>54</v>
      </c>
      <c r="D45" s="773">
        <v>77</v>
      </c>
      <c r="E45" s="773">
        <v>19</v>
      </c>
      <c r="F45" s="773">
        <v>50</v>
      </c>
      <c r="G45" s="773">
        <v>17625</v>
      </c>
      <c r="H45" s="773">
        <v>1000</v>
      </c>
      <c r="I45" s="773">
        <v>2980</v>
      </c>
      <c r="J45" s="773">
        <v>5</v>
      </c>
      <c r="K45" s="774">
        <v>257</v>
      </c>
    </row>
    <row r="46" spans="1:11">
      <c r="A46" s="66"/>
      <c r="B46" s="48"/>
      <c r="C46" s="48"/>
      <c r="D46" s="48"/>
      <c r="E46" s="48"/>
      <c r="F46" s="48"/>
      <c r="G46" s="85"/>
      <c r="H46" s="12"/>
      <c r="I46" s="12"/>
      <c r="J46" s="12"/>
      <c r="K46" s="13"/>
    </row>
    <row r="47" spans="1:11" ht="13.5" thickBot="1">
      <c r="A47" s="775" t="s">
        <v>512</v>
      </c>
      <c r="B47" s="776">
        <v>111864</v>
      </c>
      <c r="C47" s="776">
        <v>52515</v>
      </c>
      <c r="D47" s="776">
        <v>164379</v>
      </c>
      <c r="E47" s="776">
        <v>110392</v>
      </c>
      <c r="F47" s="776">
        <v>51704</v>
      </c>
      <c r="G47" s="776">
        <v>26775</v>
      </c>
      <c r="H47" s="776">
        <v>2059</v>
      </c>
      <c r="I47" s="776">
        <v>4161</v>
      </c>
      <c r="J47" s="776">
        <v>4</v>
      </c>
      <c r="K47" s="777">
        <v>442478</v>
      </c>
    </row>
    <row r="49" spans="1:3">
      <c r="A49" s="1613" t="s">
        <v>291</v>
      </c>
      <c r="B49" s="1613"/>
      <c r="C49" s="1613"/>
    </row>
  </sheetData>
  <mergeCells count="8">
    <mergeCell ref="A49:C49"/>
    <mergeCell ref="E7:F7"/>
    <mergeCell ref="H7:I7"/>
    <mergeCell ref="A1:K1"/>
    <mergeCell ref="B5:F5"/>
    <mergeCell ref="B6:F6"/>
    <mergeCell ref="H6:I6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sheetPr codeName="Hoja58">
    <pageSetUpPr fitToPage="1"/>
  </sheetPr>
  <dimension ref="A1:M7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.7109375" style="240" customWidth="1"/>
    <col min="2" max="2" width="15.42578125" style="240" customWidth="1"/>
    <col min="3" max="3" width="13.140625" style="240" customWidth="1"/>
    <col min="4" max="4" width="14.28515625" style="240" customWidth="1"/>
    <col min="5" max="5" width="14.7109375" style="240" customWidth="1"/>
    <col min="6" max="6" width="12.42578125" style="240" customWidth="1"/>
    <col min="7" max="7" width="21.140625" style="240" customWidth="1"/>
    <col min="8" max="8" width="12.140625" style="240" customWidth="1"/>
    <col min="9" max="9" width="20.5703125" style="240" customWidth="1"/>
    <col min="10" max="10" width="15.85546875" style="240" customWidth="1"/>
    <col min="11" max="11" width="15.7109375" style="240" customWidth="1"/>
    <col min="12" max="16384" width="11.42578125" style="240"/>
  </cols>
  <sheetData>
    <row r="1" spans="1:13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</row>
    <row r="3" spans="1:13" s="739" customFormat="1" ht="30.75" customHeight="1">
      <c r="A3" s="1556" t="s">
        <v>1471</v>
      </c>
      <c r="B3" s="1556"/>
      <c r="C3" s="1556"/>
      <c r="D3" s="1556"/>
      <c r="E3" s="1556"/>
      <c r="F3" s="1556"/>
      <c r="G3" s="1556"/>
      <c r="H3" s="1556"/>
      <c r="I3" s="1556"/>
      <c r="J3" s="1556"/>
      <c r="K3" s="1556"/>
      <c r="L3" s="778"/>
      <c r="M3" s="778"/>
    </row>
    <row r="4" spans="1:13" ht="13.5" customHeight="1" thickBot="1">
      <c r="A4" s="30"/>
      <c r="B4" s="6"/>
      <c r="C4" s="6"/>
      <c r="D4" s="6"/>
      <c r="E4" s="6"/>
      <c r="F4" s="6"/>
      <c r="G4" s="6"/>
      <c r="H4" s="6"/>
      <c r="I4" s="6"/>
      <c r="J4" s="571"/>
      <c r="K4" s="571"/>
    </row>
    <row r="5" spans="1:13" ht="24.75" customHeight="1">
      <c r="A5" s="676"/>
      <c r="B5" s="1824" t="s">
        <v>1088</v>
      </c>
      <c r="C5" s="1825"/>
      <c r="D5" s="1825"/>
      <c r="E5" s="1825"/>
      <c r="F5" s="1825"/>
      <c r="G5" s="1834" t="s">
        <v>1148</v>
      </c>
      <c r="H5" s="779"/>
      <c r="I5" s="758" t="s">
        <v>380</v>
      </c>
      <c r="J5" s="759"/>
      <c r="K5" s="677"/>
    </row>
    <row r="6" spans="1:13" ht="24.75" customHeight="1">
      <c r="A6" s="678" t="s">
        <v>552</v>
      </c>
      <c r="B6" s="1822" t="s">
        <v>383</v>
      </c>
      <c r="C6" s="1827"/>
      <c r="D6" s="1827"/>
      <c r="E6" s="1827"/>
      <c r="F6" s="1823"/>
      <c r="G6" s="1835"/>
      <c r="H6" s="1832" t="s">
        <v>1232</v>
      </c>
      <c r="I6" s="1833"/>
      <c r="J6" s="679" t="s">
        <v>1089</v>
      </c>
      <c r="K6" s="680" t="s">
        <v>1254</v>
      </c>
    </row>
    <row r="7" spans="1:13" ht="24.75" customHeight="1">
      <c r="A7" s="678" t="s">
        <v>531</v>
      </c>
      <c r="B7" s="763"/>
      <c r="C7" s="764" t="s">
        <v>389</v>
      </c>
      <c r="D7" s="765"/>
      <c r="E7" s="1820" t="s">
        <v>1095</v>
      </c>
      <c r="F7" s="1821"/>
      <c r="G7" s="1835"/>
      <c r="H7" s="1830" t="s">
        <v>384</v>
      </c>
      <c r="I7" s="1831"/>
      <c r="J7" s="780" t="s">
        <v>1092</v>
      </c>
      <c r="K7" s="680" t="s">
        <v>526</v>
      </c>
    </row>
    <row r="8" spans="1:13" ht="22.5" customHeight="1" thickBot="1">
      <c r="A8" s="681"/>
      <c r="B8" s="768" t="s">
        <v>387</v>
      </c>
      <c r="C8" s="768" t="s">
        <v>388</v>
      </c>
      <c r="D8" s="768" t="s">
        <v>389</v>
      </c>
      <c r="E8" s="768" t="s">
        <v>387</v>
      </c>
      <c r="F8" s="768" t="s">
        <v>388</v>
      </c>
      <c r="G8" s="1836"/>
      <c r="H8" s="768" t="s">
        <v>387</v>
      </c>
      <c r="I8" s="768" t="s">
        <v>388</v>
      </c>
      <c r="J8" s="682" t="s">
        <v>1129</v>
      </c>
      <c r="K8" s="683"/>
    </row>
    <row r="9" spans="1:13">
      <c r="A9" s="75" t="s">
        <v>453</v>
      </c>
      <c r="B9" s="232">
        <v>208</v>
      </c>
      <c r="C9" s="45" t="s">
        <v>393</v>
      </c>
      <c r="D9" s="232">
        <v>208</v>
      </c>
      <c r="E9" s="232">
        <v>208</v>
      </c>
      <c r="F9" s="45" t="s">
        <v>393</v>
      </c>
      <c r="G9" s="45" t="s">
        <v>393</v>
      </c>
      <c r="H9" s="126">
        <v>160</v>
      </c>
      <c r="I9" s="126" t="s">
        <v>393</v>
      </c>
      <c r="J9" s="126" t="s">
        <v>393</v>
      </c>
      <c r="K9" s="135">
        <v>33</v>
      </c>
    </row>
    <row r="10" spans="1:13">
      <c r="A10" s="66" t="s">
        <v>454</v>
      </c>
      <c r="B10" s="85">
        <v>42</v>
      </c>
      <c r="C10" s="48" t="s">
        <v>393</v>
      </c>
      <c r="D10" s="85">
        <v>42</v>
      </c>
      <c r="E10" s="85">
        <v>5</v>
      </c>
      <c r="F10" s="48" t="s">
        <v>393</v>
      </c>
      <c r="G10" s="48" t="s">
        <v>393</v>
      </c>
      <c r="H10" s="48">
        <v>730</v>
      </c>
      <c r="I10" s="48" t="s">
        <v>393</v>
      </c>
      <c r="J10" s="48" t="s">
        <v>393</v>
      </c>
      <c r="K10" s="49">
        <v>4</v>
      </c>
    </row>
    <row r="11" spans="1:13">
      <c r="A11" s="66" t="s">
        <v>455</v>
      </c>
      <c r="B11" s="85">
        <v>6</v>
      </c>
      <c r="C11" s="48" t="s">
        <v>393</v>
      </c>
      <c r="D11" s="85">
        <v>6</v>
      </c>
      <c r="E11" s="85">
        <v>6</v>
      </c>
      <c r="F11" s="48" t="s">
        <v>393</v>
      </c>
      <c r="G11" s="48" t="s">
        <v>393</v>
      </c>
      <c r="H11" s="12">
        <v>2190</v>
      </c>
      <c r="I11" s="12" t="s">
        <v>393</v>
      </c>
      <c r="J11" s="12" t="s">
        <v>393</v>
      </c>
      <c r="K11" s="13">
        <v>13</v>
      </c>
    </row>
    <row r="12" spans="1:13">
      <c r="A12" s="76" t="s">
        <v>456</v>
      </c>
      <c r="B12" s="326">
        <v>256</v>
      </c>
      <c r="C12" s="326" t="s">
        <v>393</v>
      </c>
      <c r="D12" s="326">
        <v>256</v>
      </c>
      <c r="E12" s="326">
        <v>219</v>
      </c>
      <c r="F12" s="326" t="s">
        <v>393</v>
      </c>
      <c r="G12" s="326" t="s">
        <v>393</v>
      </c>
      <c r="H12" s="77">
        <v>229</v>
      </c>
      <c r="I12" s="77" t="s">
        <v>393</v>
      </c>
      <c r="J12" s="77" t="s">
        <v>393</v>
      </c>
      <c r="K12" s="78">
        <v>50</v>
      </c>
    </row>
    <row r="13" spans="1:13">
      <c r="A13" s="66"/>
      <c r="B13" s="48"/>
      <c r="C13" s="48"/>
      <c r="D13" s="48"/>
      <c r="E13" s="48"/>
      <c r="F13" s="48"/>
      <c r="G13" s="48"/>
      <c r="H13" s="48"/>
      <c r="I13" s="48"/>
      <c r="J13" s="48"/>
      <c r="K13" s="49"/>
    </row>
    <row r="14" spans="1:13">
      <c r="A14" s="66" t="s">
        <v>537</v>
      </c>
      <c r="B14" s="85">
        <v>260</v>
      </c>
      <c r="C14" s="85">
        <v>90</v>
      </c>
      <c r="D14" s="85">
        <v>350</v>
      </c>
      <c r="E14" s="85">
        <v>210</v>
      </c>
      <c r="F14" s="12">
        <v>55</v>
      </c>
      <c r="G14" s="12" t="s">
        <v>393</v>
      </c>
      <c r="H14" s="12">
        <v>1090</v>
      </c>
      <c r="I14" s="12">
        <v>3500</v>
      </c>
      <c r="J14" s="12">
        <v>20</v>
      </c>
      <c r="K14" s="13">
        <v>421</v>
      </c>
    </row>
    <row r="15" spans="1:13">
      <c r="A15" s="76" t="s">
        <v>462</v>
      </c>
      <c r="B15" s="326">
        <v>260</v>
      </c>
      <c r="C15" s="326">
        <v>90</v>
      </c>
      <c r="D15" s="326">
        <v>350</v>
      </c>
      <c r="E15" s="326">
        <v>210</v>
      </c>
      <c r="F15" s="326">
        <v>55</v>
      </c>
      <c r="G15" s="326" t="s">
        <v>393</v>
      </c>
      <c r="H15" s="77">
        <v>1090</v>
      </c>
      <c r="I15" s="77">
        <v>3500</v>
      </c>
      <c r="J15" s="77" t="s">
        <v>393</v>
      </c>
      <c r="K15" s="78">
        <v>421</v>
      </c>
    </row>
    <row r="16" spans="1:13">
      <c r="A16" s="66"/>
      <c r="B16" s="12"/>
      <c r="C16" s="12"/>
      <c r="D16" s="85"/>
      <c r="E16" s="85"/>
      <c r="F16" s="48"/>
      <c r="G16" s="85"/>
      <c r="H16" s="12"/>
      <c r="I16" s="12"/>
      <c r="J16" s="12"/>
      <c r="K16" s="13"/>
    </row>
    <row r="17" spans="1:11">
      <c r="A17" s="76" t="s">
        <v>463</v>
      </c>
      <c r="B17" s="326">
        <v>2671</v>
      </c>
      <c r="C17" s="326">
        <v>3389</v>
      </c>
      <c r="D17" s="326">
        <v>6060</v>
      </c>
      <c r="E17" s="326">
        <v>2585</v>
      </c>
      <c r="F17" s="326">
        <v>3126</v>
      </c>
      <c r="G17" s="326" t="s">
        <v>393</v>
      </c>
      <c r="H17" s="77">
        <v>2376</v>
      </c>
      <c r="I17" s="77">
        <v>3988</v>
      </c>
      <c r="J17" s="77" t="s">
        <v>393</v>
      </c>
      <c r="K17" s="78">
        <v>18610</v>
      </c>
    </row>
    <row r="18" spans="1:11">
      <c r="A18" s="66"/>
      <c r="B18" s="12"/>
      <c r="C18" s="12"/>
      <c r="D18" s="85"/>
      <c r="E18" s="85"/>
      <c r="F18" s="48"/>
      <c r="G18" s="85"/>
      <c r="H18" s="12"/>
      <c r="I18" s="12"/>
      <c r="J18" s="12"/>
      <c r="K18" s="13"/>
    </row>
    <row r="19" spans="1:11">
      <c r="A19" s="76" t="s">
        <v>464</v>
      </c>
      <c r="B19" s="326">
        <v>2889</v>
      </c>
      <c r="C19" s="326">
        <v>2782</v>
      </c>
      <c r="D19" s="326">
        <v>5671</v>
      </c>
      <c r="E19" s="326">
        <v>2046</v>
      </c>
      <c r="F19" s="326">
        <v>2550</v>
      </c>
      <c r="G19" s="326" t="s">
        <v>393</v>
      </c>
      <c r="H19" s="77">
        <v>667</v>
      </c>
      <c r="I19" s="77">
        <v>3010</v>
      </c>
      <c r="J19" s="77" t="s">
        <v>393</v>
      </c>
      <c r="K19" s="78">
        <v>9040</v>
      </c>
    </row>
    <row r="20" spans="1:11">
      <c r="A20" s="66"/>
      <c r="B20" s="12"/>
      <c r="C20" s="12"/>
      <c r="D20" s="85"/>
      <c r="E20" s="85"/>
      <c r="F20" s="48"/>
      <c r="G20" s="85"/>
      <c r="H20" s="12"/>
      <c r="I20" s="12"/>
      <c r="J20" s="12"/>
      <c r="K20" s="13"/>
    </row>
    <row r="21" spans="1:11">
      <c r="A21" s="66" t="s">
        <v>465</v>
      </c>
      <c r="B21" s="48">
        <v>5522</v>
      </c>
      <c r="C21" s="48">
        <v>1509</v>
      </c>
      <c r="D21" s="48">
        <v>7031</v>
      </c>
      <c r="E21" s="48">
        <v>5522</v>
      </c>
      <c r="F21" s="48">
        <v>1509</v>
      </c>
      <c r="G21" s="48" t="s">
        <v>393</v>
      </c>
      <c r="H21" s="48">
        <v>980</v>
      </c>
      <c r="I21" s="48">
        <v>2147</v>
      </c>
      <c r="J21" s="48" t="s">
        <v>393</v>
      </c>
      <c r="K21" s="49">
        <v>8651</v>
      </c>
    </row>
    <row r="22" spans="1:11">
      <c r="A22" s="66" t="s">
        <v>466</v>
      </c>
      <c r="B22" s="48">
        <v>22582</v>
      </c>
      <c r="C22" s="48">
        <v>2215</v>
      </c>
      <c r="D22" s="48">
        <v>24797</v>
      </c>
      <c r="E22" s="48">
        <v>22355</v>
      </c>
      <c r="F22" s="85">
        <v>2059</v>
      </c>
      <c r="G22" s="48" t="s">
        <v>393</v>
      </c>
      <c r="H22" s="48">
        <v>1120</v>
      </c>
      <c r="I22" s="48">
        <v>3010</v>
      </c>
      <c r="J22" s="48" t="s">
        <v>393</v>
      </c>
      <c r="K22" s="49">
        <v>31235</v>
      </c>
    </row>
    <row r="23" spans="1:11">
      <c r="A23" s="66" t="s">
        <v>467</v>
      </c>
      <c r="B23" s="48">
        <v>7525</v>
      </c>
      <c r="C23" s="48">
        <v>7699</v>
      </c>
      <c r="D23" s="48">
        <v>15224</v>
      </c>
      <c r="E23" s="48">
        <v>7525</v>
      </c>
      <c r="F23" s="85">
        <v>7699</v>
      </c>
      <c r="G23" s="48" t="s">
        <v>393</v>
      </c>
      <c r="H23" s="48">
        <v>1780</v>
      </c>
      <c r="I23" s="48">
        <v>2693</v>
      </c>
      <c r="J23" s="48" t="s">
        <v>393</v>
      </c>
      <c r="K23" s="49">
        <v>34127</v>
      </c>
    </row>
    <row r="24" spans="1:11">
      <c r="A24" s="76" t="s">
        <v>468</v>
      </c>
      <c r="B24" s="326">
        <v>35629</v>
      </c>
      <c r="C24" s="326">
        <v>11423</v>
      </c>
      <c r="D24" s="326">
        <v>47052</v>
      </c>
      <c r="E24" s="326">
        <v>35402</v>
      </c>
      <c r="F24" s="326">
        <v>11267</v>
      </c>
      <c r="G24" s="326" t="s">
        <v>393</v>
      </c>
      <c r="H24" s="77">
        <v>1238</v>
      </c>
      <c r="I24" s="77">
        <v>2678</v>
      </c>
      <c r="J24" s="77" t="s">
        <v>393</v>
      </c>
      <c r="K24" s="78">
        <v>74013</v>
      </c>
    </row>
    <row r="25" spans="1:11">
      <c r="A25" s="66"/>
      <c r="B25" s="12"/>
      <c r="C25" s="12"/>
      <c r="D25" s="85"/>
      <c r="E25" s="85"/>
      <c r="F25" s="48"/>
      <c r="G25" s="85"/>
      <c r="H25" s="12"/>
      <c r="I25" s="12"/>
      <c r="J25" s="12"/>
      <c r="K25" s="13"/>
    </row>
    <row r="26" spans="1:11">
      <c r="A26" s="66" t="s">
        <v>469</v>
      </c>
      <c r="B26" s="48">
        <v>2578</v>
      </c>
      <c r="C26" s="48">
        <v>193</v>
      </c>
      <c r="D26" s="48">
        <v>2771</v>
      </c>
      <c r="E26" s="48">
        <v>2536</v>
      </c>
      <c r="F26" s="48">
        <v>193</v>
      </c>
      <c r="G26" s="48" t="s">
        <v>393</v>
      </c>
      <c r="H26" s="48">
        <v>1073</v>
      </c>
      <c r="I26" s="48">
        <v>2330</v>
      </c>
      <c r="J26" s="48" t="s">
        <v>393</v>
      </c>
      <c r="K26" s="49">
        <v>3171</v>
      </c>
    </row>
    <row r="27" spans="1:11">
      <c r="A27" s="66" t="s">
        <v>470</v>
      </c>
      <c r="B27" s="48">
        <v>2979</v>
      </c>
      <c r="C27" s="83">
        <v>256</v>
      </c>
      <c r="D27" s="85">
        <v>3235</v>
      </c>
      <c r="E27" s="85">
        <v>2969</v>
      </c>
      <c r="F27" s="83">
        <v>238</v>
      </c>
      <c r="G27" s="83" t="s">
        <v>393</v>
      </c>
      <c r="H27" s="83">
        <v>1229</v>
      </c>
      <c r="I27" s="83">
        <v>1515</v>
      </c>
      <c r="J27" s="83" t="s">
        <v>393</v>
      </c>
      <c r="K27" s="84">
        <v>4009</v>
      </c>
    </row>
    <row r="28" spans="1:11">
      <c r="A28" s="66" t="s">
        <v>471</v>
      </c>
      <c r="B28" s="85">
        <v>33566</v>
      </c>
      <c r="C28" s="85">
        <v>6808</v>
      </c>
      <c r="D28" s="83">
        <v>40374</v>
      </c>
      <c r="E28" s="83">
        <v>33258</v>
      </c>
      <c r="F28" s="83">
        <v>6699</v>
      </c>
      <c r="G28" s="83" t="s">
        <v>393</v>
      </c>
      <c r="H28" s="83">
        <v>743</v>
      </c>
      <c r="I28" s="83">
        <v>2761</v>
      </c>
      <c r="J28" s="83" t="s">
        <v>393</v>
      </c>
      <c r="K28" s="84">
        <v>43207</v>
      </c>
    </row>
    <row r="29" spans="1:11">
      <c r="A29" s="66" t="s">
        <v>472</v>
      </c>
      <c r="B29" s="83">
        <v>56333</v>
      </c>
      <c r="C29" s="83">
        <v>11759</v>
      </c>
      <c r="D29" s="85">
        <v>68092</v>
      </c>
      <c r="E29" s="85">
        <v>56146</v>
      </c>
      <c r="F29" s="83">
        <v>11732</v>
      </c>
      <c r="G29" s="83" t="s">
        <v>393</v>
      </c>
      <c r="H29" s="83">
        <v>1637</v>
      </c>
      <c r="I29" s="83">
        <v>3271</v>
      </c>
      <c r="J29" s="83" t="s">
        <v>393</v>
      </c>
      <c r="K29" s="84">
        <v>130286</v>
      </c>
    </row>
    <row r="30" spans="1:11">
      <c r="A30" s="76" t="s">
        <v>473</v>
      </c>
      <c r="B30" s="326">
        <v>95456</v>
      </c>
      <c r="C30" s="326">
        <v>19016</v>
      </c>
      <c r="D30" s="326">
        <v>114472</v>
      </c>
      <c r="E30" s="326">
        <v>94909</v>
      </c>
      <c r="F30" s="326">
        <v>18862</v>
      </c>
      <c r="G30" s="326" t="s">
        <v>393</v>
      </c>
      <c r="H30" s="77">
        <v>1296</v>
      </c>
      <c r="I30" s="77">
        <v>3058</v>
      </c>
      <c r="J30" s="77" t="s">
        <v>393</v>
      </c>
      <c r="K30" s="78">
        <v>180673</v>
      </c>
    </row>
    <row r="31" spans="1:11">
      <c r="A31" s="66"/>
      <c r="B31" s="12"/>
      <c r="C31" s="12"/>
      <c r="D31" s="85"/>
      <c r="E31" s="85"/>
      <c r="F31" s="48"/>
      <c r="G31" s="85"/>
      <c r="H31" s="12"/>
      <c r="I31" s="12"/>
      <c r="J31" s="12"/>
      <c r="K31" s="13"/>
    </row>
    <row r="32" spans="1:11">
      <c r="A32" s="76" t="s">
        <v>474</v>
      </c>
      <c r="B32" s="326">
        <v>7838</v>
      </c>
      <c r="C32" s="326">
        <v>184</v>
      </c>
      <c r="D32" s="326">
        <v>8022</v>
      </c>
      <c r="E32" s="326">
        <v>4447</v>
      </c>
      <c r="F32" s="326">
        <v>184</v>
      </c>
      <c r="G32" s="326">
        <v>11500</v>
      </c>
      <c r="H32" s="77">
        <v>480</v>
      </c>
      <c r="I32" s="77">
        <v>3450</v>
      </c>
      <c r="J32" s="77">
        <v>3</v>
      </c>
      <c r="K32" s="78">
        <v>2804</v>
      </c>
    </row>
    <row r="33" spans="1:11">
      <c r="A33" s="66"/>
      <c r="B33" s="12"/>
      <c r="C33" s="12"/>
      <c r="D33" s="85"/>
      <c r="E33" s="85"/>
      <c r="F33" s="48"/>
      <c r="G33" s="85"/>
      <c r="H33" s="12"/>
      <c r="I33" s="12"/>
      <c r="J33" s="12"/>
      <c r="K33" s="13"/>
    </row>
    <row r="34" spans="1:11">
      <c r="A34" s="66" t="s">
        <v>538</v>
      </c>
      <c r="B34" s="48">
        <v>3722</v>
      </c>
      <c r="C34" s="48">
        <v>114</v>
      </c>
      <c r="D34" s="48">
        <v>3836</v>
      </c>
      <c r="E34" s="48">
        <v>3401</v>
      </c>
      <c r="F34" s="48">
        <v>114</v>
      </c>
      <c r="G34" s="48">
        <v>1098</v>
      </c>
      <c r="H34" s="48">
        <v>860</v>
      </c>
      <c r="I34" s="48">
        <v>3530</v>
      </c>
      <c r="J34" s="48">
        <v>9</v>
      </c>
      <c r="K34" s="49">
        <v>3337</v>
      </c>
    </row>
    <row r="35" spans="1:11">
      <c r="A35" s="66" t="s">
        <v>476</v>
      </c>
      <c r="B35" s="85">
        <v>4</v>
      </c>
      <c r="C35" s="85" t="s">
        <v>393</v>
      </c>
      <c r="D35" s="85">
        <v>4</v>
      </c>
      <c r="E35" s="85" t="s">
        <v>393</v>
      </c>
      <c r="F35" s="85" t="s">
        <v>393</v>
      </c>
      <c r="G35" s="85" t="s">
        <v>393</v>
      </c>
      <c r="H35" s="12" t="s">
        <v>393</v>
      </c>
      <c r="I35" s="12" t="s">
        <v>393</v>
      </c>
      <c r="J35" s="12" t="s">
        <v>393</v>
      </c>
      <c r="K35" s="13" t="s">
        <v>393</v>
      </c>
    </row>
    <row r="36" spans="1:11">
      <c r="A36" s="66" t="s">
        <v>478</v>
      </c>
      <c r="B36" s="12">
        <v>3</v>
      </c>
      <c r="C36" s="12" t="s">
        <v>393</v>
      </c>
      <c r="D36" s="12">
        <v>3</v>
      </c>
      <c r="E36" s="12" t="s">
        <v>393</v>
      </c>
      <c r="F36" s="48" t="s">
        <v>393</v>
      </c>
      <c r="G36" s="48" t="s">
        <v>393</v>
      </c>
      <c r="H36" s="12" t="s">
        <v>393</v>
      </c>
      <c r="I36" s="12" t="s">
        <v>393</v>
      </c>
      <c r="J36" s="12" t="s">
        <v>393</v>
      </c>
      <c r="K36" s="13" t="s">
        <v>393</v>
      </c>
    </row>
    <row r="37" spans="1:11">
      <c r="A37" s="66" t="s">
        <v>479</v>
      </c>
      <c r="B37" s="85">
        <v>2107</v>
      </c>
      <c r="C37" s="48" t="s">
        <v>393</v>
      </c>
      <c r="D37" s="85">
        <v>2107</v>
      </c>
      <c r="E37" s="48">
        <v>1871</v>
      </c>
      <c r="F37" s="48" t="s">
        <v>393</v>
      </c>
      <c r="G37" s="48" t="s">
        <v>393</v>
      </c>
      <c r="H37" s="12">
        <v>1229</v>
      </c>
      <c r="I37" s="12" t="s">
        <v>393</v>
      </c>
      <c r="J37" s="12" t="s">
        <v>393</v>
      </c>
      <c r="K37" s="13">
        <v>2299</v>
      </c>
    </row>
    <row r="38" spans="1:11">
      <c r="A38" s="66" t="s">
        <v>480</v>
      </c>
      <c r="B38" s="85" t="s">
        <v>393</v>
      </c>
      <c r="C38" s="48" t="s">
        <v>393</v>
      </c>
      <c r="D38" s="85" t="s">
        <v>393</v>
      </c>
      <c r="E38" s="85" t="s">
        <v>393</v>
      </c>
      <c r="F38" s="48" t="s">
        <v>393</v>
      </c>
      <c r="G38" s="48">
        <v>200</v>
      </c>
      <c r="H38" s="12" t="s">
        <v>393</v>
      </c>
      <c r="I38" s="12" t="s">
        <v>393</v>
      </c>
      <c r="J38" s="12">
        <v>1</v>
      </c>
      <c r="K38" s="13" t="s">
        <v>393</v>
      </c>
    </row>
    <row r="39" spans="1:11">
      <c r="A39" s="66" t="s">
        <v>482</v>
      </c>
      <c r="B39" s="85" t="s">
        <v>393</v>
      </c>
      <c r="C39" s="48">
        <v>1008</v>
      </c>
      <c r="D39" s="85">
        <v>1008</v>
      </c>
      <c r="E39" s="85" t="s">
        <v>393</v>
      </c>
      <c r="F39" s="48">
        <v>852</v>
      </c>
      <c r="G39" s="48" t="s">
        <v>393</v>
      </c>
      <c r="H39" s="12" t="s">
        <v>393</v>
      </c>
      <c r="I39" s="12">
        <v>2758</v>
      </c>
      <c r="J39" s="12" t="s">
        <v>393</v>
      </c>
      <c r="K39" s="13">
        <v>2350</v>
      </c>
    </row>
    <row r="40" spans="1:11">
      <c r="A40" s="66" t="s">
        <v>483</v>
      </c>
      <c r="B40" s="48">
        <v>312</v>
      </c>
      <c r="C40" s="85">
        <v>48</v>
      </c>
      <c r="D40" s="85">
        <v>360</v>
      </c>
      <c r="E40" s="48">
        <v>194</v>
      </c>
      <c r="F40" s="12">
        <v>14</v>
      </c>
      <c r="G40" s="12" t="s">
        <v>393</v>
      </c>
      <c r="H40" s="12">
        <v>2085</v>
      </c>
      <c r="I40" s="12">
        <v>3250</v>
      </c>
      <c r="J40" s="12" t="s">
        <v>393</v>
      </c>
      <c r="K40" s="13">
        <v>450</v>
      </c>
    </row>
    <row r="41" spans="1:11">
      <c r="A41" s="76" t="s">
        <v>484</v>
      </c>
      <c r="B41" s="326">
        <v>6148</v>
      </c>
      <c r="C41" s="326">
        <v>1170</v>
      </c>
      <c r="D41" s="326">
        <v>7318</v>
      </c>
      <c r="E41" s="326">
        <v>5466</v>
      </c>
      <c r="F41" s="326">
        <v>980</v>
      </c>
      <c r="G41" s="326">
        <v>1298</v>
      </c>
      <c r="H41" s="77">
        <v>1030</v>
      </c>
      <c r="I41" s="77">
        <v>2855</v>
      </c>
      <c r="J41" s="77">
        <v>8</v>
      </c>
      <c r="K41" s="78">
        <v>8436</v>
      </c>
    </row>
    <row r="42" spans="1:11">
      <c r="A42" s="66"/>
      <c r="B42" s="12"/>
      <c r="C42" s="12"/>
      <c r="D42" s="85"/>
      <c r="E42" s="85"/>
      <c r="F42" s="48"/>
      <c r="G42" s="85"/>
      <c r="H42" s="12"/>
      <c r="I42" s="12"/>
      <c r="J42" s="12"/>
      <c r="K42" s="13"/>
    </row>
    <row r="43" spans="1:11">
      <c r="A43" s="76" t="s">
        <v>485</v>
      </c>
      <c r="B43" s="326">
        <v>25990</v>
      </c>
      <c r="C43" s="326">
        <v>344</v>
      </c>
      <c r="D43" s="326">
        <v>26334</v>
      </c>
      <c r="E43" s="326">
        <v>17102</v>
      </c>
      <c r="F43" s="326">
        <v>344</v>
      </c>
      <c r="G43" s="326" t="s">
        <v>393</v>
      </c>
      <c r="H43" s="77">
        <v>259</v>
      </c>
      <c r="I43" s="77">
        <v>3162</v>
      </c>
      <c r="J43" s="77" t="s">
        <v>393</v>
      </c>
      <c r="K43" s="78">
        <v>5517</v>
      </c>
    </row>
    <row r="44" spans="1:11">
      <c r="A44" s="66"/>
      <c r="B44" s="12"/>
      <c r="C44" s="12"/>
      <c r="D44" s="85"/>
      <c r="E44" s="85"/>
      <c r="F44" s="48"/>
      <c r="G44" s="85"/>
      <c r="H44" s="12"/>
      <c r="I44" s="12"/>
      <c r="J44" s="12"/>
      <c r="K44" s="13"/>
    </row>
    <row r="45" spans="1:11">
      <c r="A45" s="66" t="s">
        <v>486</v>
      </c>
      <c r="B45" s="48">
        <v>28472</v>
      </c>
      <c r="C45" s="48">
        <v>8649</v>
      </c>
      <c r="D45" s="48">
        <v>37121</v>
      </c>
      <c r="E45" s="48">
        <v>25833</v>
      </c>
      <c r="F45" s="48">
        <v>7157</v>
      </c>
      <c r="G45" s="48" t="s">
        <v>393</v>
      </c>
      <c r="H45" s="48">
        <v>650</v>
      </c>
      <c r="I45" s="48">
        <v>2000</v>
      </c>
      <c r="J45" s="48" t="s">
        <v>393</v>
      </c>
      <c r="K45" s="49">
        <v>31105</v>
      </c>
    </row>
    <row r="46" spans="1:11">
      <c r="A46" s="66" t="s">
        <v>487</v>
      </c>
      <c r="B46" s="12">
        <v>142573</v>
      </c>
      <c r="C46" s="12">
        <v>2735</v>
      </c>
      <c r="D46" s="85">
        <v>145308</v>
      </c>
      <c r="E46" s="85">
        <v>139882</v>
      </c>
      <c r="F46" s="12">
        <v>1718</v>
      </c>
      <c r="G46" s="12">
        <v>14178</v>
      </c>
      <c r="H46" s="85">
        <v>772</v>
      </c>
      <c r="I46" s="85">
        <v>1357</v>
      </c>
      <c r="J46" s="48">
        <v>7</v>
      </c>
      <c r="K46" s="128">
        <v>110419</v>
      </c>
    </row>
    <row r="47" spans="1:11">
      <c r="A47" s="66" t="s">
        <v>488</v>
      </c>
      <c r="B47" s="12">
        <v>36280</v>
      </c>
      <c r="C47" s="12">
        <v>1620</v>
      </c>
      <c r="D47" s="12">
        <v>37900</v>
      </c>
      <c r="E47" s="12">
        <v>36280</v>
      </c>
      <c r="F47" s="12">
        <v>1620</v>
      </c>
      <c r="G47" s="12" t="s">
        <v>393</v>
      </c>
      <c r="H47" s="12">
        <v>450</v>
      </c>
      <c r="I47" s="12">
        <v>970</v>
      </c>
      <c r="J47" s="12" t="s">
        <v>393</v>
      </c>
      <c r="K47" s="13">
        <v>17898</v>
      </c>
    </row>
    <row r="48" spans="1:11">
      <c r="A48" s="66" t="s">
        <v>489</v>
      </c>
      <c r="B48" s="85">
        <v>28306</v>
      </c>
      <c r="C48" s="85">
        <v>13</v>
      </c>
      <c r="D48" s="85">
        <v>28319</v>
      </c>
      <c r="E48" s="85">
        <v>17305</v>
      </c>
      <c r="F48" s="12">
        <v>9</v>
      </c>
      <c r="G48" s="12" t="s">
        <v>393</v>
      </c>
      <c r="H48" s="12">
        <v>815</v>
      </c>
      <c r="I48" s="12">
        <v>1000</v>
      </c>
      <c r="J48" s="12" t="s">
        <v>393</v>
      </c>
      <c r="K48" s="13">
        <v>14113</v>
      </c>
    </row>
    <row r="49" spans="1:11">
      <c r="A49" s="66" t="s">
        <v>490</v>
      </c>
      <c r="B49" s="85">
        <v>118170</v>
      </c>
      <c r="C49" s="85">
        <v>2742</v>
      </c>
      <c r="D49" s="85">
        <v>120912</v>
      </c>
      <c r="E49" s="85">
        <v>117340</v>
      </c>
      <c r="F49" s="85">
        <v>1727</v>
      </c>
      <c r="G49" s="48" t="s">
        <v>393</v>
      </c>
      <c r="H49" s="12">
        <v>625</v>
      </c>
      <c r="I49" s="12">
        <v>5730</v>
      </c>
      <c r="J49" s="12" t="s">
        <v>393</v>
      </c>
      <c r="K49" s="13">
        <v>83233</v>
      </c>
    </row>
    <row r="50" spans="1:11">
      <c r="A50" s="76" t="s">
        <v>565</v>
      </c>
      <c r="B50" s="326">
        <v>353801</v>
      </c>
      <c r="C50" s="326">
        <v>15759</v>
      </c>
      <c r="D50" s="326">
        <v>369560</v>
      </c>
      <c r="E50" s="326">
        <v>336640</v>
      </c>
      <c r="F50" s="326">
        <v>12231</v>
      </c>
      <c r="G50" s="326">
        <v>14178</v>
      </c>
      <c r="H50" s="77">
        <v>679</v>
      </c>
      <c r="I50" s="77">
        <v>2299</v>
      </c>
      <c r="J50" s="77">
        <v>7</v>
      </c>
      <c r="K50" s="78">
        <v>256768</v>
      </c>
    </row>
    <row r="51" spans="1:11">
      <c r="A51" s="66"/>
      <c r="B51" s="12"/>
      <c r="C51" s="12"/>
      <c r="D51" s="85"/>
      <c r="E51" s="85"/>
      <c r="F51" s="48"/>
      <c r="G51" s="85"/>
      <c r="H51" s="12"/>
      <c r="I51" s="12"/>
      <c r="J51" s="12"/>
      <c r="K51" s="13"/>
    </row>
    <row r="52" spans="1:11">
      <c r="A52" s="66" t="s">
        <v>492</v>
      </c>
      <c r="B52" s="48">
        <v>22300</v>
      </c>
      <c r="C52" s="48">
        <v>4810</v>
      </c>
      <c r="D52" s="48">
        <v>27110</v>
      </c>
      <c r="E52" s="48">
        <v>21906</v>
      </c>
      <c r="F52" s="48">
        <v>4533</v>
      </c>
      <c r="G52" s="48">
        <v>13800</v>
      </c>
      <c r="H52" s="48">
        <v>640</v>
      </c>
      <c r="I52" s="48">
        <v>2800</v>
      </c>
      <c r="J52" s="48">
        <v>5</v>
      </c>
      <c r="K52" s="49">
        <v>26781</v>
      </c>
    </row>
    <row r="53" spans="1:11">
      <c r="A53" s="66" t="s">
        <v>493</v>
      </c>
      <c r="B53" s="12">
        <v>31531</v>
      </c>
      <c r="C53" s="12">
        <v>1736</v>
      </c>
      <c r="D53" s="85">
        <v>33267</v>
      </c>
      <c r="E53" s="85">
        <v>30781</v>
      </c>
      <c r="F53" s="12">
        <v>1636</v>
      </c>
      <c r="G53" s="12" t="s">
        <v>393</v>
      </c>
      <c r="H53" s="12">
        <v>525</v>
      </c>
      <c r="I53" s="12">
        <v>2150</v>
      </c>
      <c r="J53" s="12" t="s">
        <v>393</v>
      </c>
      <c r="K53" s="13">
        <v>19681</v>
      </c>
    </row>
    <row r="54" spans="1:11">
      <c r="A54" s="66" t="s">
        <v>494</v>
      </c>
      <c r="B54" s="12">
        <v>26742</v>
      </c>
      <c r="C54" s="12">
        <v>4274</v>
      </c>
      <c r="D54" s="85">
        <v>31016</v>
      </c>
      <c r="E54" s="85">
        <v>22431</v>
      </c>
      <c r="F54" s="12">
        <v>3533</v>
      </c>
      <c r="G54" s="12" t="s">
        <v>393</v>
      </c>
      <c r="H54" s="85">
        <v>720</v>
      </c>
      <c r="I54" s="85">
        <v>2550</v>
      </c>
      <c r="J54" s="48" t="s">
        <v>393</v>
      </c>
      <c r="K54" s="128">
        <v>25159</v>
      </c>
    </row>
    <row r="55" spans="1:11">
      <c r="A55" s="76" t="s">
        <v>495</v>
      </c>
      <c r="B55" s="326">
        <v>80573</v>
      </c>
      <c r="C55" s="326">
        <v>10820</v>
      </c>
      <c r="D55" s="326">
        <v>91393</v>
      </c>
      <c r="E55" s="326">
        <v>75118</v>
      </c>
      <c r="F55" s="326">
        <v>9702</v>
      </c>
      <c r="G55" s="326">
        <v>13800</v>
      </c>
      <c r="H55" s="77">
        <v>617</v>
      </c>
      <c r="I55" s="77">
        <v>2599</v>
      </c>
      <c r="J55" s="77">
        <v>5</v>
      </c>
      <c r="K55" s="78">
        <v>71621</v>
      </c>
    </row>
    <row r="56" spans="1:11">
      <c r="A56" s="66"/>
      <c r="B56" s="12"/>
      <c r="C56" s="12"/>
      <c r="D56" s="85"/>
      <c r="E56" s="85"/>
      <c r="F56" s="48"/>
      <c r="G56" s="85"/>
      <c r="H56" s="12"/>
      <c r="I56" s="12"/>
      <c r="J56" s="12"/>
      <c r="K56" s="13"/>
    </row>
    <row r="57" spans="1:11">
      <c r="A57" s="76" t="s">
        <v>496</v>
      </c>
      <c r="B57" s="326">
        <v>12533</v>
      </c>
      <c r="C57" s="326">
        <v>8332</v>
      </c>
      <c r="D57" s="326">
        <v>20865</v>
      </c>
      <c r="E57" s="326">
        <v>11668</v>
      </c>
      <c r="F57" s="326">
        <v>7643</v>
      </c>
      <c r="G57" s="326">
        <v>1300</v>
      </c>
      <c r="H57" s="77">
        <v>980</v>
      </c>
      <c r="I57" s="77">
        <v>3350</v>
      </c>
      <c r="J57" s="77">
        <v>5</v>
      </c>
      <c r="K57" s="78">
        <v>37045</v>
      </c>
    </row>
    <row r="58" spans="1:11">
      <c r="A58" s="66"/>
      <c r="B58" s="12"/>
      <c r="C58" s="12"/>
      <c r="D58" s="85"/>
      <c r="E58" s="85"/>
      <c r="F58" s="48"/>
      <c r="G58" s="85"/>
      <c r="H58" s="12"/>
      <c r="I58" s="12"/>
      <c r="J58" s="12"/>
      <c r="K58" s="13"/>
    </row>
    <row r="59" spans="1:11">
      <c r="A59" s="66" t="s">
        <v>497</v>
      </c>
      <c r="B59" s="48">
        <v>140170</v>
      </c>
      <c r="C59" s="48">
        <v>10818</v>
      </c>
      <c r="D59" s="48">
        <v>150988</v>
      </c>
      <c r="E59" s="48">
        <v>139763</v>
      </c>
      <c r="F59" s="48">
        <v>10434</v>
      </c>
      <c r="G59" s="48" t="s">
        <v>393</v>
      </c>
      <c r="H59" s="48">
        <v>912</v>
      </c>
      <c r="I59" s="48">
        <v>3826</v>
      </c>
      <c r="J59" s="48" t="s">
        <v>393</v>
      </c>
      <c r="K59" s="49">
        <v>167384</v>
      </c>
    </row>
    <row r="60" spans="1:11">
      <c r="A60" s="66" t="s">
        <v>498</v>
      </c>
      <c r="B60" s="48">
        <v>51423</v>
      </c>
      <c r="C60" s="12">
        <v>760</v>
      </c>
      <c r="D60" s="85">
        <v>52183</v>
      </c>
      <c r="E60" s="85">
        <v>51073</v>
      </c>
      <c r="F60" s="48">
        <v>750</v>
      </c>
      <c r="G60" s="12" t="s">
        <v>393</v>
      </c>
      <c r="H60" s="48">
        <v>663</v>
      </c>
      <c r="I60" s="12">
        <v>2142</v>
      </c>
      <c r="J60" s="12" t="s">
        <v>393</v>
      </c>
      <c r="K60" s="13">
        <v>35468</v>
      </c>
    </row>
    <row r="61" spans="1:11">
      <c r="A61" s="76" t="s">
        <v>499</v>
      </c>
      <c r="B61" s="326">
        <v>191593</v>
      </c>
      <c r="C61" s="326">
        <v>11578</v>
      </c>
      <c r="D61" s="326">
        <v>203171</v>
      </c>
      <c r="E61" s="326">
        <v>190836</v>
      </c>
      <c r="F61" s="326">
        <v>11184</v>
      </c>
      <c r="G61" s="326" t="s">
        <v>393</v>
      </c>
      <c r="H61" s="77">
        <v>845</v>
      </c>
      <c r="I61" s="77">
        <v>3713</v>
      </c>
      <c r="J61" s="77" t="s">
        <v>393</v>
      </c>
      <c r="K61" s="78">
        <v>202852</v>
      </c>
    </row>
    <row r="62" spans="1:11">
      <c r="A62" s="66"/>
      <c r="B62" s="12"/>
      <c r="C62" s="12"/>
      <c r="D62" s="85"/>
      <c r="E62" s="85"/>
      <c r="F62" s="48"/>
      <c r="G62" s="85"/>
      <c r="H62" s="12"/>
      <c r="I62" s="12"/>
      <c r="J62" s="12"/>
      <c r="K62" s="13"/>
    </row>
    <row r="63" spans="1:11">
      <c r="A63" s="66" t="s">
        <v>500</v>
      </c>
      <c r="B63" s="48">
        <v>6869</v>
      </c>
      <c r="C63" s="48">
        <v>13354</v>
      </c>
      <c r="D63" s="48">
        <v>20223</v>
      </c>
      <c r="E63" s="48">
        <v>5805</v>
      </c>
      <c r="F63" s="48">
        <v>12166</v>
      </c>
      <c r="G63" s="48" t="s">
        <v>393</v>
      </c>
      <c r="H63" s="48">
        <v>121</v>
      </c>
      <c r="I63" s="48">
        <v>4353</v>
      </c>
      <c r="J63" s="48" t="s">
        <v>393</v>
      </c>
      <c r="K63" s="49">
        <v>53668</v>
      </c>
    </row>
    <row r="64" spans="1:11">
      <c r="A64" s="66" t="s">
        <v>501</v>
      </c>
      <c r="B64" s="12">
        <v>21390</v>
      </c>
      <c r="C64" s="12">
        <v>1758</v>
      </c>
      <c r="D64" s="12">
        <v>23148</v>
      </c>
      <c r="E64" s="12">
        <v>19540</v>
      </c>
      <c r="F64" s="85">
        <v>1741</v>
      </c>
      <c r="G64" s="48" t="s">
        <v>393</v>
      </c>
      <c r="H64" s="85">
        <v>1980</v>
      </c>
      <c r="I64" s="85">
        <v>3360</v>
      </c>
      <c r="J64" s="48" t="s">
        <v>393</v>
      </c>
      <c r="K64" s="128">
        <v>44521</v>
      </c>
    </row>
    <row r="65" spans="1:11">
      <c r="A65" s="66" t="s">
        <v>502</v>
      </c>
      <c r="B65" s="12">
        <v>292026</v>
      </c>
      <c r="C65" s="12">
        <v>50959</v>
      </c>
      <c r="D65" s="12">
        <v>342985</v>
      </c>
      <c r="E65" s="12">
        <v>287982</v>
      </c>
      <c r="F65" s="85">
        <v>46789</v>
      </c>
      <c r="G65" s="48" t="s">
        <v>393</v>
      </c>
      <c r="H65" s="12">
        <v>2227</v>
      </c>
      <c r="I65" s="12">
        <v>4319</v>
      </c>
      <c r="J65" s="12" t="s">
        <v>393</v>
      </c>
      <c r="K65" s="13">
        <v>843394</v>
      </c>
    </row>
    <row r="66" spans="1:11">
      <c r="A66" s="66" t="s">
        <v>503</v>
      </c>
      <c r="B66" s="12">
        <v>119505</v>
      </c>
      <c r="C66" s="12">
        <v>67127</v>
      </c>
      <c r="D66" s="85">
        <v>186632</v>
      </c>
      <c r="E66" s="85">
        <v>118035</v>
      </c>
      <c r="F66" s="12">
        <v>66652</v>
      </c>
      <c r="G66" s="12">
        <v>2560</v>
      </c>
      <c r="H66" s="12">
        <v>1809</v>
      </c>
      <c r="I66" s="12">
        <v>3270</v>
      </c>
      <c r="J66" s="12">
        <v>16</v>
      </c>
      <c r="K66" s="13">
        <v>431514</v>
      </c>
    </row>
    <row r="67" spans="1:11">
      <c r="A67" s="66" t="s">
        <v>504</v>
      </c>
      <c r="B67" s="12">
        <v>24948</v>
      </c>
      <c r="C67" s="12">
        <v>3990</v>
      </c>
      <c r="D67" s="85">
        <v>28938</v>
      </c>
      <c r="E67" s="85">
        <v>24933</v>
      </c>
      <c r="F67" s="12">
        <v>3813</v>
      </c>
      <c r="G67" s="12" t="s">
        <v>393</v>
      </c>
      <c r="H67" s="12">
        <v>974</v>
      </c>
      <c r="I67" s="12">
        <v>2050</v>
      </c>
      <c r="J67" s="12" t="s">
        <v>393</v>
      </c>
      <c r="K67" s="13">
        <v>32101</v>
      </c>
    </row>
    <row r="68" spans="1:11">
      <c r="A68" s="66" t="s">
        <v>505</v>
      </c>
      <c r="B68" s="12">
        <v>311865</v>
      </c>
      <c r="C68" s="12">
        <v>273248</v>
      </c>
      <c r="D68" s="12">
        <v>585113</v>
      </c>
      <c r="E68" s="12">
        <v>310755</v>
      </c>
      <c r="F68" s="12">
        <v>272327</v>
      </c>
      <c r="G68" s="12" t="s">
        <v>393</v>
      </c>
      <c r="H68" s="12">
        <v>1452</v>
      </c>
      <c r="I68" s="12">
        <v>2100</v>
      </c>
      <c r="J68" s="12" t="s">
        <v>393</v>
      </c>
      <c r="K68" s="13">
        <v>1023155</v>
      </c>
    </row>
    <row r="69" spans="1:11">
      <c r="A69" s="66" t="s">
        <v>506</v>
      </c>
      <c r="B69" s="12">
        <v>101188</v>
      </c>
      <c r="C69" s="12">
        <v>22587</v>
      </c>
      <c r="D69" s="85">
        <v>123775</v>
      </c>
      <c r="E69" s="85">
        <v>96178</v>
      </c>
      <c r="F69" s="12">
        <v>21371</v>
      </c>
      <c r="G69" s="12" t="s">
        <v>393</v>
      </c>
      <c r="H69" s="12">
        <v>2450</v>
      </c>
      <c r="I69" s="12">
        <v>5192</v>
      </c>
      <c r="J69" s="12" t="s">
        <v>393</v>
      </c>
      <c r="K69" s="13">
        <v>346594</v>
      </c>
    </row>
    <row r="70" spans="1:11">
      <c r="A70" s="66" t="s">
        <v>507</v>
      </c>
      <c r="B70" s="12">
        <v>97067</v>
      </c>
      <c r="C70" s="12">
        <v>42830</v>
      </c>
      <c r="D70" s="85">
        <v>139897</v>
      </c>
      <c r="E70" s="85">
        <v>94537</v>
      </c>
      <c r="F70" s="12">
        <v>40144</v>
      </c>
      <c r="G70" s="12" t="s">
        <v>393</v>
      </c>
      <c r="H70" s="85">
        <v>3138</v>
      </c>
      <c r="I70" s="85">
        <v>4903</v>
      </c>
      <c r="J70" s="48" t="s">
        <v>393</v>
      </c>
      <c r="K70" s="128">
        <v>493470</v>
      </c>
    </row>
    <row r="71" spans="1:11">
      <c r="A71" s="76" t="s">
        <v>508</v>
      </c>
      <c r="B71" s="326">
        <v>974858</v>
      </c>
      <c r="C71" s="326">
        <v>475853</v>
      </c>
      <c r="D71" s="326">
        <v>1450711</v>
      </c>
      <c r="E71" s="326">
        <v>957765</v>
      </c>
      <c r="F71" s="326">
        <v>465003</v>
      </c>
      <c r="G71" s="326">
        <v>2560</v>
      </c>
      <c r="H71" s="77">
        <v>1986</v>
      </c>
      <c r="I71" s="77">
        <v>2938</v>
      </c>
      <c r="J71" s="77">
        <v>16</v>
      </c>
      <c r="K71" s="78">
        <v>3268417</v>
      </c>
    </row>
    <row r="72" spans="1:11">
      <c r="A72" s="66"/>
      <c r="B72" s="12"/>
      <c r="C72" s="12"/>
      <c r="D72" s="85"/>
      <c r="E72" s="85"/>
      <c r="F72" s="48"/>
      <c r="G72" s="85"/>
      <c r="H72" s="12"/>
      <c r="I72" s="12"/>
      <c r="J72" s="12"/>
      <c r="K72" s="13"/>
    </row>
    <row r="73" spans="1:11">
      <c r="A73" s="66" t="s">
        <v>509</v>
      </c>
      <c r="B73" s="48">
        <v>33</v>
      </c>
      <c r="C73" s="48">
        <v>126</v>
      </c>
      <c r="D73" s="48">
        <v>159</v>
      </c>
      <c r="E73" s="48">
        <v>28</v>
      </c>
      <c r="F73" s="48">
        <v>115</v>
      </c>
      <c r="G73" s="48">
        <v>9845</v>
      </c>
      <c r="H73" s="48">
        <v>1000</v>
      </c>
      <c r="I73" s="48">
        <v>3000</v>
      </c>
      <c r="J73" s="48">
        <v>5</v>
      </c>
      <c r="K73" s="49">
        <v>421</v>
      </c>
    </row>
    <row r="74" spans="1:11">
      <c r="A74" s="66" t="s">
        <v>510</v>
      </c>
      <c r="B74" s="85" t="s">
        <v>393</v>
      </c>
      <c r="C74" s="85">
        <v>34</v>
      </c>
      <c r="D74" s="85">
        <v>34</v>
      </c>
      <c r="E74" s="85" t="s">
        <v>393</v>
      </c>
      <c r="F74" s="85">
        <v>16</v>
      </c>
      <c r="G74" s="85">
        <v>2000</v>
      </c>
      <c r="H74" s="12">
        <v>1000</v>
      </c>
      <c r="I74" s="12">
        <v>2000</v>
      </c>
      <c r="J74" s="12">
        <v>5</v>
      </c>
      <c r="K74" s="13">
        <v>42</v>
      </c>
    </row>
    <row r="75" spans="1:11">
      <c r="A75" s="76" t="s">
        <v>511</v>
      </c>
      <c r="B75" s="326">
        <v>33</v>
      </c>
      <c r="C75" s="326">
        <v>160</v>
      </c>
      <c r="D75" s="326">
        <v>193</v>
      </c>
      <c r="E75" s="326">
        <v>28</v>
      </c>
      <c r="F75" s="326">
        <v>131</v>
      </c>
      <c r="G75" s="326">
        <v>11845</v>
      </c>
      <c r="H75" s="77">
        <v>1000</v>
      </c>
      <c r="I75" s="77">
        <v>2878</v>
      </c>
      <c r="J75" s="77">
        <v>5</v>
      </c>
      <c r="K75" s="78">
        <v>463</v>
      </c>
    </row>
    <row r="76" spans="1:11">
      <c r="A76" s="66"/>
      <c r="B76" s="12"/>
      <c r="C76" s="12"/>
      <c r="D76" s="85"/>
      <c r="E76" s="85"/>
      <c r="F76" s="48"/>
      <c r="G76" s="85"/>
      <c r="H76" s="12"/>
      <c r="I76" s="12"/>
      <c r="J76" s="12"/>
      <c r="K76" s="13"/>
    </row>
    <row r="77" spans="1:11" ht="13.5" thickBot="1">
      <c r="A77" s="69" t="s">
        <v>512</v>
      </c>
      <c r="B77" s="327">
        <v>1790528</v>
      </c>
      <c r="C77" s="327">
        <v>560900</v>
      </c>
      <c r="D77" s="327">
        <v>2351428</v>
      </c>
      <c r="E77" s="327">
        <v>1734441</v>
      </c>
      <c r="F77" s="327">
        <v>543262</v>
      </c>
      <c r="G77" s="327">
        <v>56481</v>
      </c>
      <c r="H77" s="55">
        <v>1462</v>
      </c>
      <c r="I77" s="55">
        <v>2945</v>
      </c>
      <c r="J77" s="55">
        <v>6</v>
      </c>
      <c r="K77" s="56">
        <v>4136730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35">
    <pageSetUpPr fitToPage="1"/>
  </sheetPr>
  <dimension ref="A1:J2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85546875" style="37" customWidth="1"/>
    <col min="2" max="8" width="14.85546875" style="37" customWidth="1"/>
    <col min="9" max="16384" width="11.42578125" style="37"/>
  </cols>
  <sheetData>
    <row r="1" spans="1:10" s="27" customFormat="1" ht="23.25" customHeight="1">
      <c r="A1" s="1526" t="s">
        <v>369</v>
      </c>
      <c r="B1" s="1526"/>
      <c r="C1" s="1526"/>
      <c r="D1" s="1526"/>
      <c r="E1" s="1526"/>
      <c r="F1" s="1526"/>
      <c r="G1" s="1526"/>
      <c r="H1" s="1526"/>
      <c r="I1" s="70"/>
    </row>
    <row r="2" spans="1:10" s="28" customFormat="1" ht="14.25"/>
    <row r="3" spans="1:10" s="28" customFormat="1" ht="20.25" customHeight="1">
      <c r="A3" s="1527" t="s">
        <v>592</v>
      </c>
      <c r="B3" s="1527"/>
      <c r="C3" s="1527"/>
      <c r="D3" s="1527"/>
      <c r="E3" s="1527"/>
      <c r="F3" s="1527"/>
      <c r="G3" s="1527"/>
      <c r="H3" s="1527"/>
      <c r="I3" s="129"/>
    </row>
    <row r="4" spans="1:10" s="28" customFormat="1" ht="21.75" customHeight="1">
      <c r="A4" s="1527" t="s">
        <v>1378</v>
      </c>
      <c r="B4" s="1527"/>
      <c r="C4" s="1527"/>
      <c r="D4" s="1527"/>
      <c r="E4" s="1527"/>
      <c r="F4" s="1527"/>
      <c r="G4" s="1527"/>
      <c r="H4" s="1527"/>
      <c r="I4" s="129"/>
    </row>
    <row r="5" spans="1:10" s="28" customFormat="1" ht="15.75" thickBot="1">
      <c r="A5" s="218"/>
      <c r="B5" s="219"/>
      <c r="C5" s="219"/>
      <c r="D5" s="219"/>
      <c r="E5" s="219"/>
      <c r="F5" s="219"/>
      <c r="G5" s="219"/>
      <c r="H5" s="219"/>
    </row>
    <row r="6" spans="1:10" ht="29.25" customHeight="1">
      <c r="A6" s="130" t="s">
        <v>552</v>
      </c>
      <c r="B6" s="1577" t="s">
        <v>373</v>
      </c>
      <c r="C6" s="1577"/>
      <c r="D6" s="1577"/>
      <c r="E6" s="1577" t="s">
        <v>380</v>
      </c>
      <c r="F6" s="1577"/>
      <c r="G6" s="730" t="s">
        <v>374</v>
      </c>
      <c r="H6" s="725" t="s">
        <v>386</v>
      </c>
    </row>
    <row r="7" spans="1:10" ht="15.75" customHeight="1">
      <c r="A7" s="729" t="s">
        <v>530</v>
      </c>
      <c r="B7" s="1584" t="s">
        <v>383</v>
      </c>
      <c r="C7" s="1584"/>
      <c r="D7" s="1584"/>
      <c r="E7" s="1584" t="s">
        <v>384</v>
      </c>
      <c r="F7" s="1584"/>
      <c r="G7" s="782" t="s">
        <v>525</v>
      </c>
      <c r="H7" s="799" t="s">
        <v>390</v>
      </c>
    </row>
    <row r="8" spans="1:10" ht="36.75" customHeight="1" thickBot="1">
      <c r="A8" s="828" t="s">
        <v>531</v>
      </c>
      <c r="B8" s="262" t="s">
        <v>387</v>
      </c>
      <c r="C8" s="781" t="s">
        <v>388</v>
      </c>
      <c r="D8" s="781" t="s">
        <v>389</v>
      </c>
      <c r="E8" s="262" t="s">
        <v>387</v>
      </c>
      <c r="F8" s="781" t="s">
        <v>388</v>
      </c>
      <c r="G8" s="263" t="s">
        <v>526</v>
      </c>
      <c r="H8" s="272" t="s">
        <v>526</v>
      </c>
    </row>
    <row r="9" spans="1:10" ht="24.75" customHeight="1">
      <c r="A9" s="75" t="s">
        <v>469</v>
      </c>
      <c r="B9" s="45">
        <v>79</v>
      </c>
      <c r="C9" s="45">
        <v>4</v>
      </c>
      <c r="D9" s="45">
        <v>83</v>
      </c>
      <c r="E9" s="126">
        <v>2962</v>
      </c>
      <c r="F9" s="45">
        <v>4246</v>
      </c>
      <c r="G9" s="45">
        <v>251</v>
      </c>
      <c r="H9" s="46">
        <v>80</v>
      </c>
      <c r="I9" s="127"/>
      <c r="J9" s="127"/>
    </row>
    <row r="10" spans="1:10">
      <c r="A10" s="66" t="s">
        <v>470</v>
      </c>
      <c r="B10" s="48">
        <v>50</v>
      </c>
      <c r="C10" s="48">
        <v>3</v>
      </c>
      <c r="D10" s="48">
        <v>53</v>
      </c>
      <c r="E10" s="12">
        <v>2450</v>
      </c>
      <c r="F10" s="12">
        <v>3200</v>
      </c>
      <c r="G10" s="48">
        <v>132</v>
      </c>
      <c r="H10" s="49" t="s">
        <v>393</v>
      </c>
    </row>
    <row r="11" spans="1:10">
      <c r="A11" s="66" t="s">
        <v>471</v>
      </c>
      <c r="B11" s="48">
        <v>19</v>
      </c>
      <c r="C11" s="48">
        <v>7</v>
      </c>
      <c r="D11" s="48">
        <v>26</v>
      </c>
      <c r="E11" s="12">
        <v>3229</v>
      </c>
      <c r="F11" s="12">
        <v>7736</v>
      </c>
      <c r="G11" s="48">
        <v>116</v>
      </c>
      <c r="H11" s="49">
        <v>57</v>
      </c>
    </row>
    <row r="12" spans="1:10">
      <c r="A12" s="66" t="s">
        <v>472</v>
      </c>
      <c r="B12" s="83">
        <v>491</v>
      </c>
      <c r="C12" s="83">
        <v>141</v>
      </c>
      <c r="D12" s="48">
        <v>632</v>
      </c>
      <c r="E12" s="83">
        <v>1780</v>
      </c>
      <c r="F12" s="83">
        <v>2471</v>
      </c>
      <c r="G12" s="12">
        <v>1222</v>
      </c>
      <c r="H12" s="84" t="s">
        <v>393</v>
      </c>
      <c r="I12" s="127"/>
      <c r="J12" s="127"/>
    </row>
    <row r="13" spans="1:10">
      <c r="A13" s="849" t="s">
        <v>473</v>
      </c>
      <c r="B13" s="850">
        <v>639</v>
      </c>
      <c r="C13" s="850">
        <v>155</v>
      </c>
      <c r="D13" s="850">
        <v>794</v>
      </c>
      <c r="E13" s="850">
        <v>2022</v>
      </c>
      <c r="F13" s="850">
        <v>2769</v>
      </c>
      <c r="G13" s="850">
        <v>1721</v>
      </c>
      <c r="H13" s="852">
        <v>137</v>
      </c>
      <c r="I13" s="127"/>
      <c r="J13" s="127"/>
    </row>
    <row r="14" spans="1:10">
      <c r="A14" s="66"/>
      <c r="B14" s="83"/>
      <c r="C14" s="83"/>
      <c r="D14" s="48"/>
      <c r="E14" s="83"/>
      <c r="F14" s="83"/>
      <c r="G14" s="12"/>
      <c r="H14" s="84"/>
      <c r="I14" s="127"/>
      <c r="J14" s="127"/>
    </row>
    <row r="15" spans="1:10">
      <c r="A15" s="66" t="s">
        <v>488</v>
      </c>
      <c r="B15" s="48">
        <v>41</v>
      </c>
      <c r="C15" s="48" t="s">
        <v>393</v>
      </c>
      <c r="D15" s="48">
        <v>41</v>
      </c>
      <c r="E15" s="12">
        <v>2500</v>
      </c>
      <c r="F15" s="12" t="s">
        <v>393</v>
      </c>
      <c r="G15" s="48">
        <v>103</v>
      </c>
      <c r="H15" s="49">
        <v>8</v>
      </c>
    </row>
    <row r="16" spans="1:10">
      <c r="A16" s="849" t="s">
        <v>539</v>
      </c>
      <c r="B16" s="850">
        <v>41</v>
      </c>
      <c r="C16" s="850" t="s">
        <v>393</v>
      </c>
      <c r="D16" s="850">
        <v>41</v>
      </c>
      <c r="E16" s="850">
        <v>2500</v>
      </c>
      <c r="F16" s="850" t="s">
        <v>393</v>
      </c>
      <c r="G16" s="850">
        <v>103</v>
      </c>
      <c r="H16" s="852">
        <v>8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497</v>
      </c>
      <c r="B18" s="48">
        <v>5830</v>
      </c>
      <c r="C18" s="48" t="s">
        <v>393</v>
      </c>
      <c r="D18" s="48">
        <v>5830</v>
      </c>
      <c r="E18" s="12">
        <v>1275</v>
      </c>
      <c r="F18" s="12" t="s">
        <v>393</v>
      </c>
      <c r="G18" s="48">
        <v>7433</v>
      </c>
      <c r="H18" s="49">
        <v>3500</v>
      </c>
    </row>
    <row r="19" spans="1:10">
      <c r="A19" s="66" t="s">
        <v>498</v>
      </c>
      <c r="B19" s="48">
        <v>273</v>
      </c>
      <c r="C19" s="48" t="s">
        <v>393</v>
      </c>
      <c r="D19" s="48">
        <v>273</v>
      </c>
      <c r="E19" s="12">
        <v>884</v>
      </c>
      <c r="F19" s="12" t="s">
        <v>393</v>
      </c>
      <c r="G19" s="48">
        <v>241</v>
      </c>
      <c r="H19" s="49">
        <v>110</v>
      </c>
    </row>
    <row r="20" spans="1:10">
      <c r="A20" s="849" t="s">
        <v>499</v>
      </c>
      <c r="B20" s="850">
        <v>6103</v>
      </c>
      <c r="C20" s="850" t="s">
        <v>393</v>
      </c>
      <c r="D20" s="850">
        <v>6103</v>
      </c>
      <c r="E20" s="850">
        <v>1258</v>
      </c>
      <c r="F20" s="850" t="s">
        <v>393</v>
      </c>
      <c r="G20" s="850">
        <v>7674</v>
      </c>
      <c r="H20" s="852">
        <v>3610</v>
      </c>
      <c r="I20" s="127"/>
      <c r="J20" s="127"/>
    </row>
    <row r="21" spans="1:10">
      <c r="A21" s="66"/>
      <c r="B21" s="12"/>
      <c r="C21" s="12"/>
      <c r="D21" s="48"/>
      <c r="E21" s="12"/>
      <c r="F21" s="12"/>
      <c r="G21" s="12"/>
      <c r="H21" s="13"/>
    </row>
    <row r="22" spans="1:10">
      <c r="A22" s="66" t="s">
        <v>505</v>
      </c>
      <c r="B22" s="48">
        <v>19</v>
      </c>
      <c r="C22" s="48">
        <v>6</v>
      </c>
      <c r="D22" s="48">
        <v>25</v>
      </c>
      <c r="E22" s="12">
        <v>900</v>
      </c>
      <c r="F22" s="12">
        <v>1335</v>
      </c>
      <c r="G22" s="48">
        <v>25</v>
      </c>
      <c r="H22" s="49">
        <v>125</v>
      </c>
    </row>
    <row r="23" spans="1:10">
      <c r="A23" s="849" t="s">
        <v>508</v>
      </c>
      <c r="B23" s="850">
        <v>19</v>
      </c>
      <c r="C23" s="850">
        <v>6</v>
      </c>
      <c r="D23" s="850">
        <v>25</v>
      </c>
      <c r="E23" s="850">
        <v>900</v>
      </c>
      <c r="F23" s="850">
        <v>1335</v>
      </c>
      <c r="G23" s="850">
        <v>25</v>
      </c>
      <c r="H23" s="852">
        <v>125</v>
      </c>
      <c r="I23" s="127"/>
      <c r="J23" s="127"/>
    </row>
    <row r="24" spans="1:10">
      <c r="A24" s="66"/>
      <c r="B24" s="48"/>
      <c r="C24" s="48"/>
      <c r="D24" s="48"/>
      <c r="E24" s="12"/>
      <c r="F24" s="12"/>
      <c r="G24" s="48"/>
      <c r="H24" s="49"/>
    </row>
    <row r="25" spans="1:10">
      <c r="A25" s="66" t="s">
        <v>509</v>
      </c>
      <c r="B25" s="48">
        <v>4</v>
      </c>
      <c r="C25" s="48">
        <v>1</v>
      </c>
      <c r="D25" s="48">
        <v>5</v>
      </c>
      <c r="E25" s="12">
        <v>700</v>
      </c>
      <c r="F25" s="12">
        <v>1000</v>
      </c>
      <c r="G25" s="48">
        <v>4</v>
      </c>
      <c r="H25" s="49" t="s">
        <v>393</v>
      </c>
    </row>
    <row r="26" spans="1:10">
      <c r="A26" s="66" t="s">
        <v>510</v>
      </c>
      <c r="B26" s="48">
        <v>192</v>
      </c>
      <c r="C26" s="48">
        <v>6</v>
      </c>
      <c r="D26" s="48">
        <v>198</v>
      </c>
      <c r="E26" s="12">
        <v>700</v>
      </c>
      <c r="F26" s="12">
        <v>1000</v>
      </c>
      <c r="G26" s="48">
        <v>140</v>
      </c>
      <c r="H26" s="49" t="s">
        <v>393</v>
      </c>
    </row>
    <row r="27" spans="1:10">
      <c r="A27" s="849" t="s">
        <v>511</v>
      </c>
      <c r="B27" s="850">
        <v>196</v>
      </c>
      <c r="C27" s="850">
        <v>7</v>
      </c>
      <c r="D27" s="850">
        <v>203</v>
      </c>
      <c r="E27" s="850">
        <v>700</v>
      </c>
      <c r="F27" s="850">
        <v>1000</v>
      </c>
      <c r="G27" s="850">
        <v>144</v>
      </c>
      <c r="H27" s="852" t="s">
        <v>393</v>
      </c>
      <c r="I27" s="127"/>
      <c r="J27" s="127"/>
    </row>
    <row r="28" spans="1:10">
      <c r="A28" s="66"/>
      <c r="B28" s="48"/>
      <c r="C28" s="85"/>
      <c r="D28" s="48"/>
      <c r="E28" s="12"/>
      <c r="F28" s="85"/>
      <c r="G28" s="48"/>
      <c r="H28" s="49"/>
    </row>
    <row r="29" spans="1:10" ht="13.5" thickBot="1">
      <c r="A29" s="845" t="s">
        <v>512</v>
      </c>
      <c r="B29" s="846">
        <v>6998</v>
      </c>
      <c r="C29" s="846">
        <v>168</v>
      </c>
      <c r="D29" s="846">
        <v>7166</v>
      </c>
      <c r="E29" s="846">
        <v>1318</v>
      </c>
      <c r="F29" s="846">
        <v>2644</v>
      </c>
      <c r="G29" s="846">
        <v>9667</v>
      </c>
      <c r="H29" s="848">
        <v>3880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>
  <sheetPr codeName="Hoja114">
    <pageSetUpPr fitToPage="1"/>
  </sheetPr>
  <dimension ref="B1:G20"/>
  <sheetViews>
    <sheetView showGridLines="0" zoomScaleSheetLayoutView="75" workbookViewId="0">
      <selection activeCell="G42" sqref="G42"/>
    </sheetView>
  </sheetViews>
  <sheetFormatPr baseColWidth="10" defaultRowHeight="12.75"/>
  <cols>
    <col min="1" max="1" width="11.42578125" style="385"/>
    <col min="2" max="2" width="16.7109375" style="385" customWidth="1"/>
    <col min="3" max="3" width="20" style="385" customWidth="1"/>
    <col min="4" max="4" width="16.7109375" style="385" customWidth="1"/>
    <col min="5" max="5" width="19.42578125" style="385" customWidth="1"/>
    <col min="6" max="6" width="20.7109375" style="385" customWidth="1"/>
    <col min="7" max="8" width="11.42578125" style="385"/>
    <col min="9" max="9" width="29.7109375" style="385" customWidth="1"/>
    <col min="10" max="15" width="12.5703125" style="385" customWidth="1"/>
    <col min="16" max="17" width="12" style="385" customWidth="1"/>
    <col min="18" max="16384" width="11.42578125" style="385"/>
  </cols>
  <sheetData>
    <row r="1" spans="2:7" s="415" customFormat="1" ht="18">
      <c r="B1" s="1557" t="s">
        <v>369</v>
      </c>
      <c r="C1" s="1557"/>
      <c r="D1" s="1557"/>
      <c r="E1" s="1557"/>
      <c r="F1" s="1557"/>
      <c r="G1" s="293"/>
    </row>
    <row r="3" spans="2:7" ht="15">
      <c r="B3" s="1565" t="s">
        <v>292</v>
      </c>
      <c r="C3" s="1565"/>
      <c r="D3" s="1565"/>
      <c r="E3" s="1565"/>
      <c r="F3" s="1565"/>
      <c r="G3" s="254"/>
    </row>
    <row r="4" spans="2:7" ht="15">
      <c r="B4" s="1565" t="s">
        <v>293</v>
      </c>
      <c r="C4" s="1565"/>
      <c r="D4" s="1565"/>
      <c r="E4" s="1565"/>
      <c r="F4" s="1565"/>
      <c r="G4" s="254"/>
    </row>
    <row r="5" spans="2:7" ht="13.5" customHeight="1" thickBot="1">
      <c r="B5" s="417"/>
      <c r="C5" s="418"/>
      <c r="D5" s="418"/>
      <c r="E5" s="418"/>
      <c r="F5" s="418"/>
      <c r="G5" s="416"/>
    </row>
    <row r="6" spans="2:7" ht="18" customHeight="1">
      <c r="B6" s="1837" t="s">
        <v>372</v>
      </c>
      <c r="C6" s="123" t="s">
        <v>267</v>
      </c>
      <c r="D6" s="147" t="s">
        <v>514</v>
      </c>
      <c r="E6" s="146"/>
      <c r="F6" s="213" t="s">
        <v>267</v>
      </c>
    </row>
    <row r="7" spans="2:7">
      <c r="B7" s="1838"/>
      <c r="C7" s="62" t="s">
        <v>294</v>
      </c>
      <c r="D7" s="125" t="s">
        <v>515</v>
      </c>
      <c r="E7" s="125" t="s">
        <v>375</v>
      </c>
      <c r="F7" s="214" t="s">
        <v>295</v>
      </c>
    </row>
    <row r="8" spans="2:7">
      <c r="B8" s="1838"/>
      <c r="C8" s="62" t="s">
        <v>296</v>
      </c>
      <c r="D8" s="125" t="s">
        <v>518</v>
      </c>
      <c r="E8" s="125" t="s">
        <v>378</v>
      </c>
      <c r="F8" s="214" t="s">
        <v>297</v>
      </c>
    </row>
    <row r="9" spans="2:7" ht="21" customHeight="1" thickBot="1">
      <c r="B9" s="1839"/>
      <c r="C9" s="63" t="s">
        <v>377</v>
      </c>
      <c r="D9" s="134" t="s">
        <v>519</v>
      </c>
      <c r="E9" s="64"/>
      <c r="F9" s="72" t="s">
        <v>377</v>
      </c>
    </row>
    <row r="10" spans="2:7">
      <c r="B10" s="15">
        <v>2004</v>
      </c>
      <c r="C10" s="1427">
        <v>507.39699999999999</v>
      </c>
      <c r="D10" s="1432">
        <v>51.67</v>
      </c>
      <c r="E10" s="1436">
        <v>262172.02990000002</v>
      </c>
      <c r="F10" s="1437">
        <v>507.41699999999997</v>
      </c>
    </row>
    <row r="11" spans="2:7">
      <c r="B11" s="15">
        <v>2005</v>
      </c>
      <c r="C11" s="1427">
        <v>387.803</v>
      </c>
      <c r="D11" s="1432">
        <v>55.45</v>
      </c>
      <c r="E11" s="1436">
        <v>215036.7635</v>
      </c>
      <c r="F11" s="1437">
        <v>386.82</v>
      </c>
    </row>
    <row r="12" spans="2:7">
      <c r="B12" s="15">
        <v>2006</v>
      </c>
      <c r="C12" s="1427">
        <v>495.98599999999999</v>
      </c>
      <c r="D12" s="1432">
        <v>68.45</v>
      </c>
      <c r="E12" s="1436">
        <v>339502.41700000002</v>
      </c>
      <c r="F12" s="1437">
        <v>496.06700000000001</v>
      </c>
    </row>
    <row r="13" spans="2:7">
      <c r="B13" s="15">
        <v>2007</v>
      </c>
      <c r="C13" s="1427">
        <v>497.9</v>
      </c>
      <c r="D13" s="1432">
        <v>65.5</v>
      </c>
      <c r="E13" s="1436">
        <v>326124.5</v>
      </c>
      <c r="F13" s="1437">
        <v>546.49900000000002</v>
      </c>
    </row>
    <row r="14" spans="2:7">
      <c r="B14" s="15">
        <v>2008</v>
      </c>
      <c r="C14" s="1427">
        <v>396.4</v>
      </c>
      <c r="D14" s="1432">
        <v>52.22</v>
      </c>
      <c r="E14" s="1436">
        <v>207000.08</v>
      </c>
      <c r="F14" s="1437">
        <v>481.83699999999999</v>
      </c>
    </row>
    <row r="15" spans="2:7">
      <c r="B15" s="15">
        <v>2009</v>
      </c>
      <c r="C15" s="1427">
        <v>408.89699999999999</v>
      </c>
      <c r="D15" s="1432">
        <v>47.01</v>
      </c>
      <c r="E15" s="1436">
        <v>192222.4797</v>
      </c>
      <c r="F15" s="1437">
        <v>486.22300000000001</v>
      </c>
    </row>
    <row r="16" spans="2:7">
      <c r="B16" s="15">
        <v>2010</v>
      </c>
      <c r="C16" s="1427">
        <v>484.197</v>
      </c>
      <c r="D16" s="1432">
        <v>48.45</v>
      </c>
      <c r="E16" s="1436">
        <v>234593.44650000002</v>
      </c>
      <c r="F16" s="1437">
        <v>584.18600000000004</v>
      </c>
    </row>
    <row r="17" spans="2:6">
      <c r="B17" s="15">
        <v>2011</v>
      </c>
      <c r="C17" s="1427">
        <v>425.95499999999998</v>
      </c>
      <c r="D17" s="1432">
        <v>39.659999999999997</v>
      </c>
      <c r="E17" s="1436">
        <v>168933.753</v>
      </c>
      <c r="F17" s="1437">
        <v>501.95800000000003</v>
      </c>
    </row>
    <row r="18" spans="2:6">
      <c r="B18" s="15">
        <v>2012</v>
      </c>
      <c r="C18" s="1427">
        <v>461.96300000000002</v>
      </c>
      <c r="D18" s="1432">
        <v>45.17</v>
      </c>
      <c r="E18" s="1436">
        <v>208668.68710000004</v>
      </c>
      <c r="F18" s="1437">
        <v>379.98</v>
      </c>
    </row>
    <row r="19" spans="2:6">
      <c r="B19" s="15">
        <v>2013</v>
      </c>
      <c r="C19" s="1427">
        <v>554.74900000000002</v>
      </c>
      <c r="D19" s="1432">
        <v>42.4</v>
      </c>
      <c r="E19" s="1436">
        <v>235213.576</v>
      </c>
      <c r="F19" s="1437">
        <v>463.75200000000001</v>
      </c>
    </row>
    <row r="20" spans="2:6" ht="13.5" thickBot="1">
      <c r="B20" s="19">
        <v>2014</v>
      </c>
      <c r="C20" s="1429">
        <v>518.23</v>
      </c>
      <c r="D20" s="1441">
        <v>46.75</v>
      </c>
      <c r="E20" s="1439">
        <v>242272.52500000002</v>
      </c>
      <c r="F20" s="1438">
        <v>429.56900000000002</v>
      </c>
    </row>
  </sheetData>
  <mergeCells count="4">
    <mergeCell ref="B1:F1"/>
    <mergeCell ref="B6:B9"/>
    <mergeCell ref="B3:F3"/>
    <mergeCell ref="B4:F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>
  <sheetPr codeName="Hoja123">
    <pageSetUpPr fitToPage="1"/>
  </sheetPr>
  <dimension ref="A1:O7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4" width="26.7109375" style="240" customWidth="1"/>
    <col min="5" max="16384" width="11.42578125" style="240"/>
  </cols>
  <sheetData>
    <row r="1" spans="1:13" s="90" customFormat="1" ht="18">
      <c r="A1" s="1552" t="s">
        <v>369</v>
      </c>
      <c r="B1" s="1552"/>
      <c r="C1" s="1552"/>
      <c r="D1" s="1552"/>
    </row>
    <row r="3" spans="1:13" ht="26.25" customHeight="1">
      <c r="A3" s="1556" t="s">
        <v>1472</v>
      </c>
      <c r="B3" s="1556"/>
      <c r="C3" s="1556"/>
      <c r="D3" s="1556"/>
      <c r="E3" s="91"/>
    </row>
    <row r="4" spans="1:13" ht="13.5" customHeight="1" thickBot="1">
      <c r="A4" s="30"/>
      <c r="B4" s="6"/>
      <c r="C4" s="6"/>
      <c r="D4" s="6"/>
      <c r="E4" s="91"/>
    </row>
    <row r="5" spans="1:13" ht="22.5" customHeight="1">
      <c r="A5" s="1548" t="s">
        <v>448</v>
      </c>
      <c r="B5" s="1656" t="s">
        <v>298</v>
      </c>
      <c r="C5" s="316" t="s">
        <v>299</v>
      </c>
      <c r="D5" s="291" t="s">
        <v>300</v>
      </c>
    </row>
    <row r="6" spans="1:13" ht="21.75" customHeight="1" thickBot="1">
      <c r="A6" s="1550"/>
      <c r="B6" s="1541"/>
      <c r="C6" s="290" t="s">
        <v>301</v>
      </c>
      <c r="D6" s="258" t="s">
        <v>302</v>
      </c>
    </row>
    <row r="7" spans="1:13">
      <c r="A7" s="75" t="s">
        <v>453</v>
      </c>
      <c r="B7" s="45">
        <v>33</v>
      </c>
      <c r="C7" s="45" t="s">
        <v>393</v>
      </c>
      <c r="D7" s="46">
        <v>33</v>
      </c>
      <c r="L7" s="576"/>
      <c r="M7" s="576"/>
    </row>
    <row r="8" spans="1:13">
      <c r="A8" s="66" t="s">
        <v>454</v>
      </c>
      <c r="B8" s="48">
        <v>4</v>
      </c>
      <c r="C8" s="48" t="s">
        <v>393</v>
      </c>
      <c r="D8" s="49">
        <v>4</v>
      </c>
      <c r="L8" s="576"/>
      <c r="M8" s="576"/>
    </row>
    <row r="9" spans="1:13">
      <c r="A9" s="66" t="s">
        <v>455</v>
      </c>
      <c r="B9" s="48">
        <v>13</v>
      </c>
      <c r="C9" s="48" t="s">
        <v>393</v>
      </c>
      <c r="D9" s="49">
        <v>13</v>
      </c>
      <c r="L9" s="576"/>
      <c r="M9" s="576"/>
    </row>
    <row r="10" spans="1:13">
      <c r="A10" s="76" t="s">
        <v>456</v>
      </c>
      <c r="B10" s="77">
        <v>50</v>
      </c>
      <c r="C10" s="77" t="s">
        <v>393</v>
      </c>
      <c r="D10" s="78">
        <v>50</v>
      </c>
      <c r="L10" s="576"/>
      <c r="M10" s="576"/>
    </row>
    <row r="11" spans="1:13">
      <c r="A11" s="66"/>
      <c r="B11" s="48"/>
      <c r="C11" s="48"/>
      <c r="D11" s="49"/>
      <c r="L11" s="576"/>
      <c r="M11" s="576"/>
    </row>
    <row r="12" spans="1:13">
      <c r="A12" s="66" t="s">
        <v>537</v>
      </c>
      <c r="B12" s="48">
        <v>421</v>
      </c>
      <c r="C12" s="48" t="s">
        <v>393</v>
      </c>
      <c r="D12" s="49">
        <v>421</v>
      </c>
      <c r="L12" s="576"/>
      <c r="M12" s="576"/>
    </row>
    <row r="13" spans="1:13">
      <c r="A13" s="76" t="s">
        <v>462</v>
      </c>
      <c r="B13" s="77">
        <v>421</v>
      </c>
      <c r="C13" s="77" t="s">
        <v>393</v>
      </c>
      <c r="D13" s="78">
        <v>421</v>
      </c>
      <c r="L13" s="576"/>
      <c r="M13" s="576"/>
    </row>
    <row r="14" spans="1:13">
      <c r="A14" s="66"/>
      <c r="B14" s="48"/>
      <c r="C14" s="48"/>
      <c r="D14" s="49"/>
      <c r="L14" s="576"/>
      <c r="M14" s="576"/>
    </row>
    <row r="15" spans="1:13">
      <c r="A15" s="76" t="s">
        <v>463</v>
      </c>
      <c r="B15" s="77">
        <v>18610</v>
      </c>
      <c r="C15" s="77" t="s">
        <v>393</v>
      </c>
      <c r="D15" s="78">
        <v>18610</v>
      </c>
      <c r="L15" s="576"/>
      <c r="M15" s="576"/>
    </row>
    <row r="16" spans="1:13">
      <c r="A16" s="66"/>
      <c r="B16" s="48"/>
      <c r="C16" s="48"/>
      <c r="D16" s="49"/>
      <c r="L16" s="576"/>
      <c r="M16" s="576"/>
    </row>
    <row r="17" spans="1:15">
      <c r="A17" s="76" t="s">
        <v>464</v>
      </c>
      <c r="B17" s="77">
        <v>9040</v>
      </c>
      <c r="C17" s="77">
        <v>60</v>
      </c>
      <c r="D17" s="78">
        <v>8980</v>
      </c>
      <c r="L17" s="576"/>
      <c r="M17" s="576"/>
    </row>
    <row r="18" spans="1:15">
      <c r="A18" s="66"/>
      <c r="B18" s="48"/>
      <c r="C18" s="48"/>
      <c r="D18" s="49"/>
      <c r="L18" s="576"/>
      <c r="M18" s="576"/>
    </row>
    <row r="19" spans="1:15" s="347" customFormat="1">
      <c r="A19" s="66" t="s">
        <v>465</v>
      </c>
      <c r="B19" s="48">
        <v>8651</v>
      </c>
      <c r="C19" s="48" t="s">
        <v>393</v>
      </c>
      <c r="D19" s="49">
        <v>8651</v>
      </c>
      <c r="L19" s="647"/>
      <c r="M19" s="647"/>
    </row>
    <row r="20" spans="1:15">
      <c r="A20" s="66" t="s">
        <v>466</v>
      </c>
      <c r="B20" s="48">
        <v>31235</v>
      </c>
      <c r="C20" s="48">
        <v>2905</v>
      </c>
      <c r="D20" s="49">
        <v>28330</v>
      </c>
      <c r="L20" s="576"/>
      <c r="M20" s="576"/>
    </row>
    <row r="21" spans="1:15">
      <c r="A21" s="66" t="s">
        <v>467</v>
      </c>
      <c r="B21" s="48">
        <v>34127</v>
      </c>
      <c r="C21" s="48">
        <v>1133</v>
      </c>
      <c r="D21" s="49">
        <v>32994</v>
      </c>
      <c r="L21" s="576"/>
      <c r="M21" s="576"/>
    </row>
    <row r="22" spans="1:15">
      <c r="A22" s="76" t="s">
        <v>468</v>
      </c>
      <c r="B22" s="77">
        <v>74013</v>
      </c>
      <c r="C22" s="77">
        <v>4038</v>
      </c>
      <c r="D22" s="78">
        <v>69975</v>
      </c>
      <c r="L22" s="576"/>
      <c r="M22" s="576"/>
    </row>
    <row r="23" spans="1:15">
      <c r="A23" s="66"/>
      <c r="B23" s="48"/>
      <c r="C23" s="48"/>
      <c r="D23" s="49"/>
      <c r="I23" s="576"/>
      <c r="J23" s="576"/>
      <c r="K23" s="576"/>
      <c r="L23" s="576"/>
      <c r="M23" s="576"/>
      <c r="O23" s="576"/>
    </row>
    <row r="24" spans="1:15">
      <c r="A24" s="66" t="s">
        <v>469</v>
      </c>
      <c r="B24" s="48">
        <v>3171</v>
      </c>
      <c r="C24" s="48" t="s">
        <v>393</v>
      </c>
      <c r="D24" s="49">
        <v>3171</v>
      </c>
      <c r="I24" s="576"/>
      <c r="J24" s="576"/>
      <c r="K24" s="576"/>
      <c r="L24" s="576"/>
      <c r="M24" s="576"/>
      <c r="O24" s="576"/>
    </row>
    <row r="25" spans="1:15" s="347" customFormat="1">
      <c r="A25" s="66" t="s">
        <v>470</v>
      </c>
      <c r="B25" s="48">
        <v>4009</v>
      </c>
      <c r="C25" s="48" t="s">
        <v>393</v>
      </c>
      <c r="D25" s="49">
        <v>4009</v>
      </c>
      <c r="L25" s="647"/>
      <c r="M25" s="647"/>
    </row>
    <row r="26" spans="1:15">
      <c r="A26" s="66" t="s">
        <v>471</v>
      </c>
      <c r="B26" s="48">
        <v>43207</v>
      </c>
      <c r="C26" s="48">
        <v>156</v>
      </c>
      <c r="D26" s="49">
        <v>43051</v>
      </c>
      <c r="L26" s="576"/>
      <c r="M26" s="576"/>
    </row>
    <row r="27" spans="1:15">
      <c r="A27" s="66" t="s">
        <v>472</v>
      </c>
      <c r="B27" s="48">
        <v>131315</v>
      </c>
      <c r="C27" s="48">
        <v>1029</v>
      </c>
      <c r="D27" s="49">
        <v>130286</v>
      </c>
      <c r="L27" s="576"/>
      <c r="M27" s="576"/>
    </row>
    <row r="28" spans="1:15">
      <c r="A28" s="76" t="s">
        <v>473</v>
      </c>
      <c r="B28" s="77">
        <v>181702</v>
      </c>
      <c r="C28" s="77">
        <v>1185</v>
      </c>
      <c r="D28" s="78">
        <v>180517</v>
      </c>
      <c r="L28" s="576"/>
      <c r="M28" s="576"/>
    </row>
    <row r="29" spans="1:15">
      <c r="A29" s="66"/>
      <c r="B29" s="48"/>
      <c r="C29" s="48"/>
      <c r="D29" s="49"/>
      <c r="L29" s="576"/>
      <c r="M29" s="576"/>
    </row>
    <row r="30" spans="1:15">
      <c r="A30" s="76" t="s">
        <v>474</v>
      </c>
      <c r="B30" s="77">
        <v>2845</v>
      </c>
      <c r="C30" s="77">
        <v>41</v>
      </c>
      <c r="D30" s="78">
        <v>2804</v>
      </c>
      <c r="L30" s="576"/>
      <c r="M30" s="576"/>
    </row>
    <row r="31" spans="1:15">
      <c r="A31" s="66"/>
      <c r="B31" s="48"/>
      <c r="C31" s="48"/>
      <c r="D31" s="49"/>
      <c r="L31" s="576"/>
      <c r="M31" s="576"/>
    </row>
    <row r="32" spans="1:15">
      <c r="A32" s="66" t="s">
        <v>538</v>
      </c>
      <c r="B32" s="48">
        <v>3337</v>
      </c>
      <c r="C32" s="48" t="s">
        <v>393</v>
      </c>
      <c r="D32" s="49">
        <v>3337</v>
      </c>
      <c r="L32" s="576"/>
      <c r="M32" s="576"/>
    </row>
    <row r="33" spans="1:13" s="347" customFormat="1">
      <c r="A33" s="66" t="s">
        <v>479</v>
      </c>
      <c r="B33" s="48">
        <v>3029</v>
      </c>
      <c r="C33" s="48">
        <v>730</v>
      </c>
      <c r="D33" s="49">
        <v>2299</v>
      </c>
      <c r="L33" s="647"/>
      <c r="M33" s="647"/>
    </row>
    <row r="34" spans="1:13">
      <c r="A34" s="66" t="s">
        <v>482</v>
      </c>
      <c r="B34" s="48">
        <v>2350</v>
      </c>
      <c r="C34" s="48" t="s">
        <v>393</v>
      </c>
      <c r="D34" s="49">
        <v>2350</v>
      </c>
      <c r="L34" s="576"/>
      <c r="M34" s="576"/>
    </row>
    <row r="35" spans="1:13">
      <c r="A35" s="66" t="s">
        <v>483</v>
      </c>
      <c r="B35" s="48">
        <v>450</v>
      </c>
      <c r="C35" s="48" t="s">
        <v>393</v>
      </c>
      <c r="D35" s="49">
        <v>450</v>
      </c>
    </row>
    <row r="36" spans="1:13">
      <c r="A36" s="76" t="s">
        <v>484</v>
      </c>
      <c r="B36" s="77">
        <v>9166</v>
      </c>
      <c r="C36" s="77">
        <v>730</v>
      </c>
      <c r="D36" s="78">
        <v>8436</v>
      </c>
    </row>
    <row r="37" spans="1:13">
      <c r="A37" s="66"/>
      <c r="B37" s="48"/>
      <c r="C37" s="48"/>
      <c r="D37" s="49"/>
    </row>
    <row r="38" spans="1:13">
      <c r="A38" s="76" t="s">
        <v>485</v>
      </c>
      <c r="B38" s="77">
        <v>5548</v>
      </c>
      <c r="C38" s="77">
        <v>31</v>
      </c>
      <c r="D38" s="78">
        <v>5517</v>
      </c>
    </row>
    <row r="39" spans="1:13">
      <c r="A39" s="66"/>
      <c r="B39" s="48"/>
      <c r="C39" s="48"/>
      <c r="D39" s="49"/>
    </row>
    <row r="40" spans="1:13">
      <c r="A40" s="66" t="s">
        <v>486</v>
      </c>
      <c r="B40" s="48">
        <v>31605</v>
      </c>
      <c r="C40" s="48">
        <v>500</v>
      </c>
      <c r="D40" s="49">
        <v>31105</v>
      </c>
    </row>
    <row r="41" spans="1:13">
      <c r="A41" s="66" t="s">
        <v>487</v>
      </c>
      <c r="B41" s="48">
        <v>110419</v>
      </c>
      <c r="C41" s="48" t="s">
        <v>393</v>
      </c>
      <c r="D41" s="49">
        <v>110419</v>
      </c>
    </row>
    <row r="42" spans="1:13">
      <c r="A42" s="66" t="s">
        <v>488</v>
      </c>
      <c r="B42" s="48">
        <v>17918</v>
      </c>
      <c r="C42" s="48">
        <v>20</v>
      </c>
      <c r="D42" s="49">
        <v>17898</v>
      </c>
    </row>
    <row r="43" spans="1:13">
      <c r="A43" s="66" t="s">
        <v>489</v>
      </c>
      <c r="B43" s="48">
        <v>14113</v>
      </c>
      <c r="C43" s="48" t="s">
        <v>393</v>
      </c>
      <c r="D43" s="49">
        <v>14113</v>
      </c>
    </row>
    <row r="44" spans="1:13">
      <c r="A44" s="66" t="s">
        <v>490</v>
      </c>
      <c r="B44" s="48">
        <v>83233</v>
      </c>
      <c r="C44" s="48" t="s">
        <v>393</v>
      </c>
      <c r="D44" s="49">
        <v>83233</v>
      </c>
    </row>
    <row r="45" spans="1:13">
      <c r="A45" s="76" t="s">
        <v>565</v>
      </c>
      <c r="B45" s="77">
        <v>257288</v>
      </c>
      <c r="C45" s="77">
        <v>520</v>
      </c>
      <c r="D45" s="78">
        <v>256768</v>
      </c>
    </row>
    <row r="46" spans="1:13">
      <c r="A46" s="66"/>
      <c r="B46" s="48"/>
      <c r="C46" s="48"/>
      <c r="D46" s="49"/>
    </row>
    <row r="47" spans="1:13">
      <c r="A47" s="66" t="s">
        <v>492</v>
      </c>
      <c r="B47" s="48">
        <v>27151</v>
      </c>
      <c r="C47" s="48">
        <v>370</v>
      </c>
      <c r="D47" s="49">
        <v>26781</v>
      </c>
    </row>
    <row r="48" spans="1:13">
      <c r="A48" s="66" t="s">
        <v>493</v>
      </c>
      <c r="B48" s="48">
        <v>19701</v>
      </c>
      <c r="C48" s="48">
        <v>22</v>
      </c>
      <c r="D48" s="49">
        <v>19679</v>
      </c>
    </row>
    <row r="49" spans="1:13">
      <c r="A49" s="66" t="s">
        <v>494</v>
      </c>
      <c r="B49" s="48">
        <v>25195</v>
      </c>
      <c r="C49" s="48">
        <v>36</v>
      </c>
      <c r="D49" s="49">
        <v>25159</v>
      </c>
    </row>
    <row r="50" spans="1:13">
      <c r="A50" s="76" t="s">
        <v>495</v>
      </c>
      <c r="B50" s="77">
        <v>72047</v>
      </c>
      <c r="C50" s="77">
        <v>428</v>
      </c>
      <c r="D50" s="78">
        <v>71619</v>
      </c>
    </row>
    <row r="51" spans="1:13">
      <c r="A51" s="66"/>
      <c r="B51" s="48"/>
      <c r="C51" s="48"/>
      <c r="D51" s="49"/>
    </row>
    <row r="52" spans="1:13">
      <c r="A52" s="76" t="s">
        <v>496</v>
      </c>
      <c r="B52" s="77">
        <v>39169</v>
      </c>
      <c r="C52" s="77">
        <v>573</v>
      </c>
      <c r="D52" s="78">
        <v>38596</v>
      </c>
    </row>
    <row r="53" spans="1:13">
      <c r="A53" s="66"/>
      <c r="B53" s="48"/>
      <c r="C53" s="48"/>
      <c r="D53" s="49"/>
    </row>
    <row r="54" spans="1:13">
      <c r="A54" s="66" t="s">
        <v>497</v>
      </c>
      <c r="B54" s="48">
        <v>215140</v>
      </c>
      <c r="C54" s="48">
        <v>44733</v>
      </c>
      <c r="D54" s="49">
        <v>170407</v>
      </c>
    </row>
    <row r="55" spans="1:13">
      <c r="A55" s="66" t="s">
        <v>498</v>
      </c>
      <c r="B55" s="48">
        <v>59787</v>
      </c>
      <c r="C55" s="48">
        <v>19323</v>
      </c>
      <c r="D55" s="49">
        <v>40464</v>
      </c>
    </row>
    <row r="56" spans="1:13">
      <c r="A56" s="76" t="s">
        <v>499</v>
      </c>
      <c r="B56" s="77">
        <v>274927</v>
      </c>
      <c r="C56" s="77">
        <v>64056</v>
      </c>
      <c r="D56" s="78">
        <v>210871</v>
      </c>
    </row>
    <row r="57" spans="1:13">
      <c r="A57" s="66"/>
      <c r="B57" s="48"/>
      <c r="C57" s="48"/>
      <c r="D57" s="49"/>
    </row>
    <row r="58" spans="1:13">
      <c r="A58" s="66" t="s">
        <v>500</v>
      </c>
      <c r="B58" s="48">
        <v>53886</v>
      </c>
      <c r="C58" s="48">
        <v>783</v>
      </c>
      <c r="D58" s="49">
        <v>53103</v>
      </c>
    </row>
    <row r="59" spans="1:13">
      <c r="A59" s="66" t="s">
        <v>501</v>
      </c>
      <c r="B59" s="48">
        <v>44521</v>
      </c>
      <c r="C59" s="48">
        <v>52</v>
      </c>
      <c r="D59" s="49">
        <v>44469</v>
      </c>
      <c r="L59" s="576"/>
      <c r="M59" s="576"/>
    </row>
    <row r="60" spans="1:13">
      <c r="A60" s="66" t="s">
        <v>502</v>
      </c>
      <c r="B60" s="48">
        <v>856048</v>
      </c>
      <c r="C60" s="48">
        <v>55559</v>
      </c>
      <c r="D60" s="49">
        <v>800489</v>
      </c>
    </row>
    <row r="61" spans="1:13">
      <c r="A61" s="66" t="s">
        <v>503</v>
      </c>
      <c r="B61" s="48">
        <v>431583</v>
      </c>
      <c r="C61" s="48" t="s">
        <v>393</v>
      </c>
      <c r="D61" s="49">
        <v>431583</v>
      </c>
    </row>
    <row r="62" spans="1:13">
      <c r="A62" s="66" t="s">
        <v>504</v>
      </c>
      <c r="B62" s="48">
        <v>39812</v>
      </c>
      <c r="C62" s="48">
        <v>4579</v>
      </c>
      <c r="D62" s="49">
        <v>35233</v>
      </c>
    </row>
    <row r="63" spans="1:13">
      <c r="A63" s="66" t="s">
        <v>505</v>
      </c>
      <c r="B63" s="48">
        <v>1023155</v>
      </c>
      <c r="C63" s="48">
        <v>643</v>
      </c>
      <c r="D63" s="49">
        <v>1022512</v>
      </c>
    </row>
    <row r="64" spans="1:13">
      <c r="A64" s="66" t="s">
        <v>506</v>
      </c>
      <c r="B64" s="48">
        <v>360502</v>
      </c>
      <c r="C64" s="48">
        <v>53918</v>
      </c>
      <c r="D64" s="49">
        <v>306584</v>
      </c>
    </row>
    <row r="65" spans="1:4">
      <c r="A65" s="66" t="s">
        <v>507</v>
      </c>
      <c r="B65" s="48">
        <v>824155</v>
      </c>
      <c r="C65" s="48">
        <v>330685</v>
      </c>
      <c r="D65" s="49">
        <v>493470</v>
      </c>
    </row>
    <row r="66" spans="1:4">
      <c r="A66" s="76" t="s">
        <v>508</v>
      </c>
      <c r="B66" s="77">
        <v>3633662</v>
      </c>
      <c r="C66" s="77">
        <v>446219</v>
      </c>
      <c r="D66" s="78">
        <v>3187443</v>
      </c>
    </row>
    <row r="67" spans="1:4">
      <c r="A67" s="66"/>
      <c r="B67" s="48"/>
      <c r="C67" s="48"/>
      <c r="D67" s="49"/>
    </row>
    <row r="68" spans="1:4">
      <c r="A68" s="66" t="s">
        <v>509</v>
      </c>
      <c r="B68" s="48">
        <v>674</v>
      </c>
      <c r="C68" s="48">
        <v>341</v>
      </c>
      <c r="D68" s="49">
        <v>333</v>
      </c>
    </row>
    <row r="69" spans="1:4">
      <c r="A69" s="66" t="s">
        <v>510</v>
      </c>
      <c r="B69" s="48">
        <v>46</v>
      </c>
      <c r="C69" s="48">
        <v>8</v>
      </c>
      <c r="D69" s="49">
        <v>38</v>
      </c>
    </row>
    <row r="70" spans="1:4">
      <c r="A70" s="76" t="s">
        <v>511</v>
      </c>
      <c r="B70" s="77">
        <v>720</v>
      </c>
      <c r="C70" s="77">
        <v>349</v>
      </c>
      <c r="D70" s="78">
        <v>371</v>
      </c>
    </row>
    <row r="71" spans="1:4">
      <c r="A71" s="66"/>
      <c r="B71" s="48"/>
      <c r="C71" s="48"/>
      <c r="D71" s="49"/>
    </row>
    <row r="72" spans="1:4" ht="13.5" thickBot="1">
      <c r="A72" s="69" t="s">
        <v>512</v>
      </c>
      <c r="B72" s="55">
        <v>4579208</v>
      </c>
      <c r="C72" s="55">
        <v>518230</v>
      </c>
      <c r="D72" s="56">
        <v>4060978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sheetPr codeName="Hoja124"/>
  <dimension ref="A1:P7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5703125" style="240" customWidth="1"/>
    <col min="2" max="2" width="20.28515625" style="240" customWidth="1"/>
    <col min="3" max="4" width="16.7109375" style="240" customWidth="1"/>
    <col min="5" max="5" width="20.5703125" style="240" customWidth="1"/>
    <col min="6" max="6" width="16.7109375" style="240" customWidth="1"/>
    <col min="7" max="16384" width="11.42578125" style="240"/>
  </cols>
  <sheetData>
    <row r="1" spans="1:16" s="90" customFormat="1" ht="18">
      <c r="A1" s="1552" t="s">
        <v>369</v>
      </c>
      <c r="B1" s="1552"/>
      <c r="C1" s="1552"/>
      <c r="D1" s="1552"/>
      <c r="E1" s="1552"/>
      <c r="F1" s="1552"/>
    </row>
    <row r="3" spans="1:16" ht="33" customHeight="1">
      <c r="A3" s="1556" t="s">
        <v>1473</v>
      </c>
      <c r="B3" s="1556"/>
      <c r="C3" s="1556"/>
      <c r="D3" s="1556"/>
      <c r="E3" s="1556"/>
      <c r="F3" s="1556"/>
      <c r="G3" s="91"/>
      <c r="H3" s="91"/>
    </row>
    <row r="4" spans="1:16" ht="13.5" customHeight="1" thickBot="1">
      <c r="A4" s="30"/>
      <c r="B4" s="6"/>
      <c r="C4" s="6"/>
      <c r="D4" s="6"/>
      <c r="E4" s="6"/>
      <c r="F4" s="6"/>
      <c r="G4" s="91"/>
      <c r="H4" s="91"/>
    </row>
    <row r="5" spans="1:16" ht="21" customHeight="1">
      <c r="A5" s="1843" t="s">
        <v>73</v>
      </c>
      <c r="B5" s="756" t="s">
        <v>267</v>
      </c>
      <c r="C5" s="756" t="s">
        <v>303</v>
      </c>
      <c r="D5" s="756" t="s">
        <v>725</v>
      </c>
      <c r="E5" s="755" t="s">
        <v>304</v>
      </c>
      <c r="F5" s="1840" t="s">
        <v>305</v>
      </c>
    </row>
    <row r="6" spans="1:16">
      <c r="A6" s="1844"/>
      <c r="B6" s="766" t="s">
        <v>295</v>
      </c>
      <c r="C6" s="766" t="s">
        <v>306</v>
      </c>
      <c r="D6" s="766" t="s">
        <v>307</v>
      </c>
      <c r="E6" s="766" t="s">
        <v>308</v>
      </c>
      <c r="F6" s="1841"/>
    </row>
    <row r="7" spans="1:16" ht="27.75" customHeight="1" thickBot="1">
      <c r="A7" s="1845"/>
      <c r="B7" s="769" t="s">
        <v>526</v>
      </c>
      <c r="C7" s="769" t="s">
        <v>526</v>
      </c>
      <c r="D7" s="769" t="s">
        <v>526</v>
      </c>
      <c r="E7" s="769" t="s">
        <v>526</v>
      </c>
      <c r="F7" s="1842"/>
    </row>
    <row r="8" spans="1:16">
      <c r="A8" s="75" t="s">
        <v>453</v>
      </c>
      <c r="B8" s="45" t="s">
        <v>393</v>
      </c>
      <c r="C8" s="232">
        <v>5</v>
      </c>
      <c r="D8" s="45" t="s">
        <v>393</v>
      </c>
      <c r="E8" s="45" t="s">
        <v>393</v>
      </c>
      <c r="F8" s="46" t="s">
        <v>393</v>
      </c>
    </row>
    <row r="9" spans="1:16">
      <c r="A9" s="66" t="s">
        <v>454</v>
      </c>
      <c r="B9" s="48" t="s">
        <v>393</v>
      </c>
      <c r="C9" s="85">
        <v>1</v>
      </c>
      <c r="D9" s="48" t="s">
        <v>393</v>
      </c>
      <c r="E9" s="48" t="s">
        <v>393</v>
      </c>
      <c r="F9" s="49" t="s">
        <v>393</v>
      </c>
    </row>
    <row r="10" spans="1:16">
      <c r="A10" s="66" t="s">
        <v>455</v>
      </c>
      <c r="B10" s="48" t="s">
        <v>393</v>
      </c>
      <c r="C10" s="85">
        <v>2</v>
      </c>
      <c r="D10" s="48" t="s">
        <v>393</v>
      </c>
      <c r="E10" s="48" t="s">
        <v>393</v>
      </c>
      <c r="F10" s="49" t="s">
        <v>393</v>
      </c>
      <c r="O10" s="576"/>
      <c r="P10" s="576"/>
    </row>
    <row r="11" spans="1:16">
      <c r="A11" s="76" t="s">
        <v>456</v>
      </c>
      <c r="B11" s="326" t="s">
        <v>393</v>
      </c>
      <c r="C11" s="326">
        <v>8</v>
      </c>
      <c r="D11" s="77" t="s">
        <v>393</v>
      </c>
      <c r="E11" s="77" t="s">
        <v>393</v>
      </c>
      <c r="F11" s="78" t="s">
        <v>393</v>
      </c>
    </row>
    <row r="12" spans="1:16">
      <c r="A12" s="66"/>
      <c r="B12" s="48"/>
      <c r="C12" s="48"/>
      <c r="D12" s="48"/>
      <c r="E12" s="48"/>
      <c r="F12" s="49"/>
    </row>
    <row r="13" spans="1:16">
      <c r="A13" s="66" t="s">
        <v>537</v>
      </c>
      <c r="B13" s="48" t="s">
        <v>393</v>
      </c>
      <c r="C13" s="85">
        <v>88</v>
      </c>
      <c r="D13" s="48" t="s">
        <v>393</v>
      </c>
      <c r="E13" s="85">
        <v>215</v>
      </c>
      <c r="F13" s="13">
        <v>30</v>
      </c>
    </row>
    <row r="14" spans="1:16">
      <c r="A14" s="76" t="s">
        <v>462</v>
      </c>
      <c r="B14" s="326" t="s">
        <v>393</v>
      </c>
      <c r="C14" s="326">
        <v>88</v>
      </c>
      <c r="D14" s="77" t="s">
        <v>393</v>
      </c>
      <c r="E14" s="77">
        <v>215</v>
      </c>
      <c r="F14" s="78">
        <v>30</v>
      </c>
    </row>
    <row r="15" spans="1:16">
      <c r="A15" s="66"/>
      <c r="B15" s="48"/>
      <c r="C15" s="48"/>
      <c r="D15" s="48"/>
      <c r="E15" s="48"/>
      <c r="F15" s="49"/>
    </row>
    <row r="16" spans="1:16">
      <c r="A16" s="76" t="s">
        <v>463</v>
      </c>
      <c r="B16" s="326" t="s">
        <v>393</v>
      </c>
      <c r="C16" s="326">
        <v>3787</v>
      </c>
      <c r="D16" s="77" t="s">
        <v>393</v>
      </c>
      <c r="E16" s="77">
        <v>18341</v>
      </c>
      <c r="F16" s="78">
        <v>300</v>
      </c>
    </row>
    <row r="17" spans="1:6">
      <c r="A17" s="66"/>
      <c r="B17" s="48"/>
      <c r="C17" s="48"/>
      <c r="D17" s="48"/>
      <c r="E17" s="48"/>
      <c r="F17" s="49"/>
    </row>
    <row r="18" spans="1:6">
      <c r="A18" s="76" t="s">
        <v>464</v>
      </c>
      <c r="B18" s="326">
        <v>60</v>
      </c>
      <c r="C18" s="326">
        <v>1546</v>
      </c>
      <c r="D18" s="77" t="s">
        <v>393</v>
      </c>
      <c r="E18" s="77">
        <v>8809</v>
      </c>
      <c r="F18" s="78">
        <v>77</v>
      </c>
    </row>
    <row r="19" spans="1:6">
      <c r="A19" s="66"/>
      <c r="B19" s="48"/>
      <c r="C19" s="48"/>
      <c r="D19" s="48"/>
      <c r="E19" s="48"/>
      <c r="F19" s="49"/>
    </row>
    <row r="20" spans="1:6">
      <c r="A20" s="66" t="s">
        <v>465</v>
      </c>
      <c r="B20" s="48" t="s">
        <v>393</v>
      </c>
      <c r="C20" s="48">
        <v>2080</v>
      </c>
      <c r="D20" s="48">
        <v>176</v>
      </c>
      <c r="E20" s="48">
        <v>4412</v>
      </c>
      <c r="F20" s="128">
        <v>172</v>
      </c>
    </row>
    <row r="21" spans="1:6">
      <c r="A21" s="66" t="s">
        <v>466</v>
      </c>
      <c r="B21" s="48">
        <v>2904</v>
      </c>
      <c r="C21" s="48">
        <v>6810</v>
      </c>
      <c r="D21" s="48">
        <v>578</v>
      </c>
      <c r="E21" s="48">
        <v>14448</v>
      </c>
      <c r="F21" s="128">
        <v>564</v>
      </c>
    </row>
    <row r="22" spans="1:6">
      <c r="A22" s="66" t="s">
        <v>467</v>
      </c>
      <c r="B22" s="12">
        <v>1133</v>
      </c>
      <c r="C22" s="12">
        <v>7338</v>
      </c>
      <c r="D22" s="85">
        <v>673</v>
      </c>
      <c r="E22" s="85">
        <v>16827</v>
      </c>
      <c r="F22" s="13">
        <v>603</v>
      </c>
    </row>
    <row r="23" spans="1:6">
      <c r="A23" s="76" t="s">
        <v>468</v>
      </c>
      <c r="B23" s="326">
        <v>4037</v>
      </c>
      <c r="C23" s="326">
        <v>16228</v>
      </c>
      <c r="D23" s="77">
        <v>1427</v>
      </c>
      <c r="E23" s="77">
        <v>35687</v>
      </c>
      <c r="F23" s="78">
        <v>1339</v>
      </c>
    </row>
    <row r="24" spans="1:6">
      <c r="A24" s="66"/>
      <c r="B24" s="48"/>
      <c r="C24" s="48"/>
      <c r="D24" s="48"/>
      <c r="E24" s="48"/>
      <c r="F24" s="49"/>
    </row>
    <row r="25" spans="1:6">
      <c r="A25" s="66" t="s">
        <v>469</v>
      </c>
      <c r="B25" s="48" t="s">
        <v>393</v>
      </c>
      <c r="C25" s="83">
        <v>497</v>
      </c>
      <c r="D25" s="48" t="s">
        <v>393</v>
      </c>
      <c r="E25" s="85" t="s">
        <v>393</v>
      </c>
      <c r="F25" s="84" t="s">
        <v>393</v>
      </c>
    </row>
    <row r="26" spans="1:6">
      <c r="A26" s="66" t="s">
        <v>470</v>
      </c>
      <c r="B26" s="48" t="s">
        <v>393</v>
      </c>
      <c r="C26" s="85">
        <v>685</v>
      </c>
      <c r="D26" s="83" t="s">
        <v>393</v>
      </c>
      <c r="E26" s="83" t="s">
        <v>393</v>
      </c>
      <c r="F26" s="84" t="s">
        <v>393</v>
      </c>
    </row>
    <row r="27" spans="1:6">
      <c r="A27" s="66" t="s">
        <v>471</v>
      </c>
      <c r="B27" s="83">
        <v>156</v>
      </c>
      <c r="C27" s="83">
        <v>8300</v>
      </c>
      <c r="D27" s="48" t="s">
        <v>393</v>
      </c>
      <c r="E27" s="85">
        <v>35922</v>
      </c>
      <c r="F27" s="84" t="s">
        <v>393</v>
      </c>
    </row>
    <row r="28" spans="1:6">
      <c r="A28" s="66" t="s">
        <v>472</v>
      </c>
      <c r="B28" s="83">
        <v>1029</v>
      </c>
      <c r="C28" s="83">
        <v>27365</v>
      </c>
      <c r="D28" s="85" t="s">
        <v>393</v>
      </c>
      <c r="E28" s="85" t="s">
        <v>393</v>
      </c>
      <c r="F28" s="84" t="s">
        <v>393</v>
      </c>
    </row>
    <row r="29" spans="1:6">
      <c r="A29" s="76" t="s">
        <v>473</v>
      </c>
      <c r="B29" s="326">
        <v>1185</v>
      </c>
      <c r="C29" s="326">
        <v>36847</v>
      </c>
      <c r="D29" s="77" t="s">
        <v>393</v>
      </c>
      <c r="E29" s="77">
        <v>35922</v>
      </c>
      <c r="F29" s="78" t="s">
        <v>393</v>
      </c>
    </row>
    <row r="30" spans="1:6">
      <c r="A30" s="66"/>
      <c r="B30" s="48"/>
      <c r="C30" s="48"/>
      <c r="D30" s="48"/>
      <c r="E30" s="48"/>
      <c r="F30" s="49"/>
    </row>
    <row r="31" spans="1:6">
      <c r="A31" s="76" t="s">
        <v>474</v>
      </c>
      <c r="B31" s="326" t="s">
        <v>393</v>
      </c>
      <c r="C31" s="326">
        <v>421</v>
      </c>
      <c r="D31" s="77" t="s">
        <v>393</v>
      </c>
      <c r="E31" s="77" t="s">
        <v>393</v>
      </c>
      <c r="F31" s="78" t="s">
        <v>393</v>
      </c>
    </row>
    <row r="32" spans="1:6">
      <c r="A32" s="66"/>
      <c r="B32" s="48"/>
      <c r="C32" s="48"/>
      <c r="D32" s="48"/>
      <c r="E32" s="48"/>
      <c r="F32" s="49"/>
    </row>
    <row r="33" spans="1:6">
      <c r="A33" s="66" t="s">
        <v>538</v>
      </c>
      <c r="B33" s="48" t="s">
        <v>393</v>
      </c>
      <c r="C33" s="85">
        <v>405</v>
      </c>
      <c r="D33" s="48" t="s">
        <v>393</v>
      </c>
      <c r="E33" s="48">
        <v>1321</v>
      </c>
      <c r="F33" s="128">
        <v>120</v>
      </c>
    </row>
    <row r="34" spans="1:6">
      <c r="A34" s="66" t="s">
        <v>479</v>
      </c>
      <c r="B34" s="85">
        <v>730</v>
      </c>
      <c r="C34" s="85">
        <v>243</v>
      </c>
      <c r="D34" s="48" t="s">
        <v>393</v>
      </c>
      <c r="E34" s="85">
        <v>511</v>
      </c>
      <c r="F34" s="128">
        <v>73</v>
      </c>
    </row>
    <row r="35" spans="1:6">
      <c r="A35" s="66" t="s">
        <v>482</v>
      </c>
      <c r="B35" s="48" t="s">
        <v>393</v>
      </c>
      <c r="C35" s="85">
        <v>423</v>
      </c>
      <c r="D35" s="48">
        <v>70</v>
      </c>
      <c r="E35" s="48">
        <v>1410</v>
      </c>
      <c r="F35" s="13">
        <v>235</v>
      </c>
    </row>
    <row r="36" spans="1:6">
      <c r="A36" s="66" t="s">
        <v>483</v>
      </c>
      <c r="B36" s="12" t="s">
        <v>393</v>
      </c>
      <c r="C36" s="12">
        <v>46</v>
      </c>
      <c r="D36" s="48" t="s">
        <v>393</v>
      </c>
      <c r="E36" s="48" t="s">
        <v>393</v>
      </c>
      <c r="F36" s="13" t="s">
        <v>393</v>
      </c>
    </row>
    <row r="37" spans="1:6">
      <c r="A37" s="76" t="s">
        <v>484</v>
      </c>
      <c r="B37" s="326">
        <v>730</v>
      </c>
      <c r="C37" s="326">
        <v>1117</v>
      </c>
      <c r="D37" s="77">
        <v>70</v>
      </c>
      <c r="E37" s="77">
        <v>3242</v>
      </c>
      <c r="F37" s="78">
        <v>428</v>
      </c>
    </row>
    <row r="38" spans="1:6">
      <c r="A38" s="66"/>
      <c r="B38" s="48"/>
      <c r="C38" s="48"/>
      <c r="D38" s="48"/>
      <c r="E38" s="48"/>
      <c r="F38" s="49"/>
    </row>
    <row r="39" spans="1:6">
      <c r="A39" s="76" t="s">
        <v>485</v>
      </c>
      <c r="B39" s="326">
        <v>31</v>
      </c>
      <c r="C39" s="326">
        <v>1152</v>
      </c>
      <c r="D39" s="77" t="s">
        <v>393</v>
      </c>
      <c r="E39" s="77">
        <v>2304</v>
      </c>
      <c r="F39" s="78" t="s">
        <v>393</v>
      </c>
    </row>
    <row r="40" spans="1:6">
      <c r="A40" s="66"/>
      <c r="B40" s="48"/>
      <c r="C40" s="48"/>
      <c r="D40" s="48"/>
      <c r="E40" s="48"/>
      <c r="F40" s="49"/>
    </row>
    <row r="41" spans="1:6">
      <c r="A41" s="66" t="s">
        <v>486</v>
      </c>
      <c r="B41" s="12">
        <v>500</v>
      </c>
      <c r="C41" s="12">
        <v>6065</v>
      </c>
      <c r="D41" s="85">
        <v>498</v>
      </c>
      <c r="E41" s="85">
        <v>16797</v>
      </c>
      <c r="F41" s="13">
        <v>200</v>
      </c>
    </row>
    <row r="42" spans="1:6">
      <c r="A42" s="66" t="s">
        <v>487</v>
      </c>
      <c r="B42" s="12" t="s">
        <v>393</v>
      </c>
      <c r="C42" s="12">
        <v>23396</v>
      </c>
      <c r="D42" s="12" t="s">
        <v>393</v>
      </c>
      <c r="E42" s="12">
        <v>55210</v>
      </c>
      <c r="F42" s="13">
        <v>1104</v>
      </c>
    </row>
    <row r="43" spans="1:6">
      <c r="A43" s="66" t="s">
        <v>488</v>
      </c>
      <c r="B43" s="85">
        <v>20</v>
      </c>
      <c r="C43" s="85">
        <v>3711</v>
      </c>
      <c r="D43" s="48">
        <v>33</v>
      </c>
      <c r="E43" s="85" t="s">
        <v>393</v>
      </c>
      <c r="F43" s="13" t="s">
        <v>393</v>
      </c>
    </row>
    <row r="44" spans="1:6">
      <c r="A44" s="66" t="s">
        <v>489</v>
      </c>
      <c r="B44" s="48" t="s">
        <v>393</v>
      </c>
      <c r="C44" s="85">
        <v>2740</v>
      </c>
      <c r="D44" s="48" t="s">
        <v>393</v>
      </c>
      <c r="E44" s="48" t="s">
        <v>393</v>
      </c>
      <c r="F44" s="49" t="s">
        <v>393</v>
      </c>
    </row>
    <row r="45" spans="1:6">
      <c r="A45" s="66" t="s">
        <v>490</v>
      </c>
      <c r="B45" s="12" t="s">
        <v>393</v>
      </c>
      <c r="C45" s="12">
        <v>16910</v>
      </c>
      <c r="D45" s="12">
        <v>1353</v>
      </c>
      <c r="E45" s="12">
        <v>49939</v>
      </c>
      <c r="F45" s="49" t="s">
        <v>393</v>
      </c>
    </row>
    <row r="46" spans="1:6">
      <c r="A46" s="76" t="s">
        <v>565</v>
      </c>
      <c r="B46" s="326">
        <v>520</v>
      </c>
      <c r="C46" s="326">
        <v>52822</v>
      </c>
      <c r="D46" s="77">
        <v>1884</v>
      </c>
      <c r="E46" s="77">
        <v>121946</v>
      </c>
      <c r="F46" s="78">
        <v>1304</v>
      </c>
    </row>
    <row r="47" spans="1:6">
      <c r="A47" s="66"/>
      <c r="B47" s="48"/>
      <c r="C47" s="48"/>
      <c r="D47" s="48"/>
      <c r="E47" s="48"/>
      <c r="F47" s="49"/>
    </row>
    <row r="48" spans="1:6">
      <c r="A48" s="66" t="s">
        <v>492</v>
      </c>
      <c r="B48" s="12">
        <v>269</v>
      </c>
      <c r="C48" s="12">
        <v>5846</v>
      </c>
      <c r="D48" s="85">
        <v>233</v>
      </c>
      <c r="E48" s="85">
        <v>8769</v>
      </c>
      <c r="F48" s="13">
        <v>175</v>
      </c>
    </row>
    <row r="49" spans="1:6">
      <c r="A49" s="66" t="s">
        <v>493</v>
      </c>
      <c r="B49" s="12">
        <v>22</v>
      </c>
      <c r="C49" s="12">
        <v>4368</v>
      </c>
      <c r="D49" s="48" t="s">
        <v>393</v>
      </c>
      <c r="E49" s="85">
        <v>1250</v>
      </c>
      <c r="F49" s="13">
        <v>130</v>
      </c>
    </row>
    <row r="50" spans="1:6">
      <c r="A50" s="66" t="s">
        <v>494</v>
      </c>
      <c r="B50" s="12">
        <v>36</v>
      </c>
      <c r="C50" s="12">
        <v>4218</v>
      </c>
      <c r="D50" s="12">
        <v>628</v>
      </c>
      <c r="E50" s="12">
        <v>15695</v>
      </c>
      <c r="F50" s="13">
        <v>461</v>
      </c>
    </row>
    <row r="51" spans="1:6">
      <c r="A51" s="76" t="s">
        <v>495</v>
      </c>
      <c r="B51" s="326">
        <v>327</v>
      </c>
      <c r="C51" s="326">
        <v>14432</v>
      </c>
      <c r="D51" s="77">
        <v>861</v>
      </c>
      <c r="E51" s="77">
        <v>25714</v>
      </c>
      <c r="F51" s="78">
        <v>766</v>
      </c>
    </row>
    <row r="52" spans="1:6">
      <c r="A52" s="66"/>
      <c r="B52" s="48"/>
      <c r="C52" s="48"/>
      <c r="D52" s="48"/>
      <c r="E52" s="48"/>
      <c r="F52" s="49"/>
    </row>
    <row r="53" spans="1:6">
      <c r="A53" s="76" t="s">
        <v>496</v>
      </c>
      <c r="B53" s="326">
        <v>573</v>
      </c>
      <c r="C53" s="326">
        <v>6692</v>
      </c>
      <c r="D53" s="77">
        <v>447</v>
      </c>
      <c r="E53" s="77">
        <v>22385</v>
      </c>
      <c r="F53" s="78">
        <v>3667</v>
      </c>
    </row>
    <row r="54" spans="1:6">
      <c r="A54" s="66"/>
      <c r="B54" s="48"/>
      <c r="C54" s="48"/>
      <c r="D54" s="48"/>
      <c r="E54" s="48"/>
      <c r="F54" s="49"/>
    </row>
    <row r="55" spans="1:6">
      <c r="A55" s="66" t="s">
        <v>497</v>
      </c>
      <c r="B55" s="48">
        <v>44733</v>
      </c>
      <c r="C55" s="12">
        <v>30452</v>
      </c>
      <c r="D55" s="85">
        <v>4140</v>
      </c>
      <c r="E55" s="85">
        <v>138030</v>
      </c>
      <c r="F55" s="49" t="s">
        <v>393</v>
      </c>
    </row>
    <row r="56" spans="1:6">
      <c r="A56" s="66" t="s">
        <v>498</v>
      </c>
      <c r="B56" s="48">
        <v>19323</v>
      </c>
      <c r="C56" s="12">
        <v>4193</v>
      </c>
      <c r="D56" s="85">
        <v>1033</v>
      </c>
      <c r="E56" s="85">
        <v>34447</v>
      </c>
      <c r="F56" s="49" t="s">
        <v>393</v>
      </c>
    </row>
    <row r="57" spans="1:6">
      <c r="A57" s="76" t="s">
        <v>499</v>
      </c>
      <c r="B57" s="326">
        <v>64056</v>
      </c>
      <c r="C57" s="326">
        <v>34645</v>
      </c>
      <c r="D57" s="77">
        <v>5173</v>
      </c>
      <c r="E57" s="77">
        <v>172477</v>
      </c>
      <c r="F57" s="78" t="s">
        <v>393</v>
      </c>
    </row>
    <row r="58" spans="1:6">
      <c r="A58" s="66"/>
      <c r="B58" s="48"/>
      <c r="C58" s="48"/>
      <c r="D58" s="48"/>
      <c r="E58" s="48"/>
      <c r="F58" s="49"/>
    </row>
    <row r="59" spans="1:6">
      <c r="A59" s="66" t="s">
        <v>500</v>
      </c>
      <c r="B59" s="12">
        <v>783</v>
      </c>
      <c r="C59" s="12">
        <v>10353</v>
      </c>
      <c r="D59" s="12" t="s">
        <v>393</v>
      </c>
      <c r="E59" s="12" t="s">
        <v>393</v>
      </c>
      <c r="F59" s="49" t="s">
        <v>393</v>
      </c>
    </row>
    <row r="60" spans="1:6">
      <c r="A60" s="66" t="s">
        <v>501</v>
      </c>
      <c r="B60" s="12">
        <v>52</v>
      </c>
      <c r="C60" s="12">
        <v>8436</v>
      </c>
      <c r="D60" s="12">
        <v>80</v>
      </c>
      <c r="E60" s="12">
        <v>20179</v>
      </c>
      <c r="F60" s="128">
        <v>1173</v>
      </c>
    </row>
    <row r="61" spans="1:6">
      <c r="A61" s="66" t="s">
        <v>502</v>
      </c>
      <c r="B61" s="12">
        <v>55559</v>
      </c>
      <c r="C61" s="12">
        <v>163143</v>
      </c>
      <c r="D61" s="85">
        <v>13931</v>
      </c>
      <c r="E61" s="85">
        <v>696535</v>
      </c>
      <c r="F61" s="13">
        <v>8865</v>
      </c>
    </row>
    <row r="62" spans="1:6">
      <c r="A62" s="66" t="s">
        <v>503</v>
      </c>
      <c r="B62" s="12" t="s">
        <v>393</v>
      </c>
      <c r="C62" s="12">
        <v>100934</v>
      </c>
      <c r="D62" s="85">
        <v>3884</v>
      </c>
      <c r="E62" s="85">
        <v>258950</v>
      </c>
      <c r="F62" s="13">
        <v>10790</v>
      </c>
    </row>
    <row r="63" spans="1:6">
      <c r="A63" s="66" t="s">
        <v>504</v>
      </c>
      <c r="B63" s="12">
        <v>4579</v>
      </c>
      <c r="C63" s="12">
        <v>6330</v>
      </c>
      <c r="D63" s="12" t="s">
        <v>393</v>
      </c>
      <c r="E63" s="12" t="s">
        <v>393</v>
      </c>
      <c r="F63" s="13" t="s">
        <v>393</v>
      </c>
    </row>
    <row r="64" spans="1:6">
      <c r="A64" s="66" t="s">
        <v>505</v>
      </c>
      <c r="B64" s="12">
        <v>643</v>
      </c>
      <c r="C64" s="12">
        <v>228482</v>
      </c>
      <c r="D64" s="85" t="s">
        <v>393</v>
      </c>
      <c r="E64" s="85" t="s">
        <v>393</v>
      </c>
      <c r="F64" s="13" t="s">
        <v>393</v>
      </c>
    </row>
    <row r="65" spans="1:6">
      <c r="A65" s="66" t="s">
        <v>506</v>
      </c>
      <c r="B65" s="12">
        <v>53918</v>
      </c>
      <c r="C65" s="12">
        <v>61182</v>
      </c>
      <c r="D65" s="85">
        <v>7096</v>
      </c>
      <c r="E65" s="48">
        <v>38405</v>
      </c>
      <c r="F65" s="13" t="s">
        <v>393</v>
      </c>
    </row>
    <row r="66" spans="1:6">
      <c r="A66" s="66" t="s">
        <v>507</v>
      </c>
      <c r="B66" s="12">
        <v>330685</v>
      </c>
      <c r="C66" s="12">
        <v>91075</v>
      </c>
      <c r="D66" s="85">
        <v>6164</v>
      </c>
      <c r="E66" s="85">
        <v>410912</v>
      </c>
      <c r="F66" s="13" t="s">
        <v>393</v>
      </c>
    </row>
    <row r="67" spans="1:6">
      <c r="A67" s="76" t="s">
        <v>508</v>
      </c>
      <c r="B67" s="326">
        <v>446219</v>
      </c>
      <c r="C67" s="326">
        <v>669935</v>
      </c>
      <c r="D67" s="77">
        <v>31155</v>
      </c>
      <c r="E67" s="77">
        <v>1424981</v>
      </c>
      <c r="F67" s="78">
        <v>20828</v>
      </c>
    </row>
    <row r="68" spans="1:6">
      <c r="A68" s="66"/>
      <c r="B68" s="48"/>
      <c r="C68" s="48"/>
      <c r="D68" s="48"/>
      <c r="E68" s="48"/>
      <c r="F68" s="49"/>
    </row>
    <row r="69" spans="1:6">
      <c r="A69" s="66" t="s">
        <v>509</v>
      </c>
      <c r="B69" s="85">
        <v>341</v>
      </c>
      <c r="C69" s="85">
        <v>61</v>
      </c>
      <c r="D69" s="48" t="s">
        <v>393</v>
      </c>
      <c r="E69" s="48" t="s">
        <v>393</v>
      </c>
      <c r="F69" s="49" t="s">
        <v>393</v>
      </c>
    </row>
    <row r="70" spans="1:6">
      <c r="A70" s="66" t="s">
        <v>510</v>
      </c>
      <c r="B70" s="48">
        <v>8</v>
      </c>
      <c r="C70" s="85">
        <v>7</v>
      </c>
      <c r="D70" s="48" t="s">
        <v>393</v>
      </c>
      <c r="E70" s="48" t="s">
        <v>393</v>
      </c>
      <c r="F70" s="49" t="s">
        <v>393</v>
      </c>
    </row>
    <row r="71" spans="1:6">
      <c r="A71" s="76" t="s">
        <v>511</v>
      </c>
      <c r="B71" s="326">
        <v>349</v>
      </c>
      <c r="C71" s="326">
        <v>68</v>
      </c>
      <c r="D71" s="77" t="s">
        <v>393</v>
      </c>
      <c r="E71" s="77" t="s">
        <v>393</v>
      </c>
      <c r="F71" s="78" t="s">
        <v>393</v>
      </c>
    </row>
    <row r="72" spans="1:6">
      <c r="A72" s="66"/>
      <c r="B72" s="48"/>
      <c r="C72" s="48"/>
      <c r="D72" s="48"/>
      <c r="E72" s="48"/>
      <c r="F72" s="49"/>
    </row>
    <row r="73" spans="1:6" ht="13.5" thickBot="1">
      <c r="A73" s="69" t="s">
        <v>512</v>
      </c>
      <c r="B73" s="55">
        <v>518087</v>
      </c>
      <c r="C73" s="55">
        <v>839788</v>
      </c>
      <c r="D73" s="55">
        <v>41017</v>
      </c>
      <c r="E73" s="55">
        <v>1872023</v>
      </c>
      <c r="F73" s="56">
        <v>28739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>
  <sheetPr codeName="Hoja125">
    <pageSetUpPr fitToPage="1"/>
  </sheetPr>
  <dimension ref="A1:J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5.140625" style="385" customWidth="1"/>
    <col min="7" max="7" width="9" style="385" customWidth="1"/>
    <col min="8" max="8" width="11.42578125" style="385" hidden="1" customWidth="1"/>
    <col min="9" max="9" width="14" style="385" customWidth="1"/>
    <col min="10" max="15" width="15.28515625" style="385" customWidth="1"/>
    <col min="16" max="17" width="11.42578125" style="385"/>
    <col min="18" max="19" width="12" style="385" customWidth="1"/>
    <col min="20" max="16384" width="11.42578125" style="385"/>
  </cols>
  <sheetData>
    <row r="1" spans="1:10" s="415" customFormat="1" ht="18">
      <c r="A1" s="1557" t="s">
        <v>369</v>
      </c>
      <c r="B1" s="1557"/>
      <c r="C1" s="1557"/>
      <c r="D1" s="1557"/>
      <c r="E1" s="1557"/>
      <c r="F1" s="1557"/>
      <c r="G1" s="684"/>
    </row>
    <row r="3" spans="1:10" ht="15">
      <c r="A3" s="1565" t="s">
        <v>309</v>
      </c>
      <c r="B3" s="1565"/>
      <c r="C3" s="1565"/>
      <c r="D3" s="1565"/>
      <c r="E3" s="1565"/>
      <c r="F3" s="1565"/>
      <c r="G3" s="254"/>
      <c r="H3" s="416"/>
      <c r="I3" s="416"/>
    </row>
    <row r="4" spans="1:10" ht="13.5" customHeight="1" thickBot="1">
      <c r="A4" s="417"/>
      <c r="B4" s="418"/>
      <c r="C4" s="418"/>
      <c r="D4" s="418"/>
      <c r="E4" s="418"/>
      <c r="F4" s="418"/>
      <c r="G4" s="416"/>
      <c r="H4" s="416"/>
      <c r="I4" s="416"/>
    </row>
    <row r="5" spans="1:10" ht="30" customHeight="1">
      <c r="A5" s="738"/>
      <c r="B5" s="730" t="s">
        <v>267</v>
      </c>
      <c r="C5" s="1531" t="s">
        <v>723</v>
      </c>
      <c r="D5" s="1532"/>
      <c r="E5" s="1532"/>
      <c r="F5" s="1532"/>
      <c r="G5" s="240"/>
    </row>
    <row r="6" spans="1:10">
      <c r="A6" s="734" t="s">
        <v>372</v>
      </c>
      <c r="B6" s="263" t="s">
        <v>310</v>
      </c>
      <c r="C6" s="262" t="s">
        <v>303</v>
      </c>
      <c r="D6" s="262" t="s">
        <v>311</v>
      </c>
      <c r="E6" s="262" t="s">
        <v>312</v>
      </c>
      <c r="F6" s="735" t="s">
        <v>313</v>
      </c>
      <c r="G6" s="240"/>
    </row>
    <row r="7" spans="1:10" ht="26.25" customHeight="1" thickBot="1">
      <c r="A7" s="742"/>
      <c r="B7" s="264" t="s">
        <v>377</v>
      </c>
      <c r="C7" s="264" t="s">
        <v>526</v>
      </c>
      <c r="D7" s="264" t="s">
        <v>377</v>
      </c>
      <c r="E7" s="264" t="s">
        <v>377</v>
      </c>
      <c r="F7" s="273" t="s">
        <v>94</v>
      </c>
      <c r="G7" s="240"/>
    </row>
    <row r="8" spans="1:10">
      <c r="A8" s="15">
        <v>2004</v>
      </c>
      <c r="B8" s="103">
        <v>4744.6369999999997</v>
      </c>
      <c r="C8" s="226">
        <v>1005461</v>
      </c>
      <c r="D8" s="103">
        <v>2490</v>
      </c>
      <c r="E8" s="103">
        <v>84.034000000000006</v>
      </c>
      <c r="F8" s="141">
        <v>17.239999999999998</v>
      </c>
    </row>
    <row r="9" spans="1:10">
      <c r="A9" s="15">
        <v>2005</v>
      </c>
      <c r="B9" s="103">
        <v>3646.3009999999999</v>
      </c>
      <c r="C9" s="226">
        <v>819428</v>
      </c>
      <c r="D9" s="103">
        <v>1685.346</v>
      </c>
      <c r="E9" s="103">
        <v>58.709000000000003</v>
      </c>
      <c r="F9" s="141">
        <v>17.847000000000001</v>
      </c>
    </row>
    <row r="10" spans="1:10">
      <c r="A10" s="15">
        <v>2006</v>
      </c>
      <c r="B10" s="104">
        <v>5183.0349999999999</v>
      </c>
      <c r="C10" s="666">
        <v>1092602</v>
      </c>
      <c r="D10" s="104">
        <v>1797.3150000000001</v>
      </c>
      <c r="E10" s="104">
        <v>53.246000000000002</v>
      </c>
      <c r="F10" s="120">
        <v>15.297000000000001</v>
      </c>
    </row>
    <row r="11" spans="1:10">
      <c r="A11" s="15">
        <v>2007</v>
      </c>
      <c r="B11" s="104">
        <v>5701.6790000000001</v>
      </c>
      <c r="C11" s="666">
        <v>1192664</v>
      </c>
      <c r="D11" s="104">
        <v>2914.8580000000002</v>
      </c>
      <c r="E11" s="104">
        <v>98.278999999999996</v>
      </c>
      <c r="F11" s="120">
        <v>22.756</v>
      </c>
    </row>
    <row r="12" spans="1:10">
      <c r="A12" s="15">
        <v>2008</v>
      </c>
      <c r="B12" s="104">
        <v>5088.942</v>
      </c>
      <c r="C12" s="666">
        <v>1044687</v>
      </c>
      <c r="D12" s="104">
        <v>2713.2719999999999</v>
      </c>
      <c r="E12" s="104">
        <v>81.558999999999997</v>
      </c>
      <c r="F12" s="120">
        <v>33.311</v>
      </c>
      <c r="G12" s="459"/>
      <c r="I12" s="1846"/>
      <c r="J12" s="1846"/>
    </row>
    <row r="13" spans="1:10">
      <c r="A13" s="15">
        <v>2009</v>
      </c>
      <c r="B13" s="104">
        <v>6482.7259999999997</v>
      </c>
      <c r="C13" s="666">
        <v>1384383</v>
      </c>
      <c r="D13" s="104">
        <v>3564.3150000000001</v>
      </c>
      <c r="E13" s="104">
        <v>104.61799999999999</v>
      </c>
      <c r="F13" s="120">
        <v>38.884999999999998</v>
      </c>
    </row>
    <row r="14" spans="1:10">
      <c r="A14" s="15">
        <v>2010</v>
      </c>
      <c r="B14" s="104">
        <v>6682.009</v>
      </c>
      <c r="C14" s="666">
        <v>1395210</v>
      </c>
      <c r="D14" s="104">
        <v>3686.64</v>
      </c>
      <c r="E14" s="104">
        <v>96.305000000000007</v>
      </c>
      <c r="F14" s="120">
        <v>35.645000000000003</v>
      </c>
      <c r="J14" s="459"/>
    </row>
    <row r="15" spans="1:10">
      <c r="A15" s="15">
        <v>2011</v>
      </c>
      <c r="B15" s="103">
        <v>7352.6970000000001</v>
      </c>
      <c r="C15" s="226">
        <v>1567523</v>
      </c>
      <c r="D15" s="103">
        <v>4185.1270000000004</v>
      </c>
      <c r="E15" s="103">
        <v>73.805000000000007</v>
      </c>
      <c r="F15" s="141">
        <v>38.210999999999999</v>
      </c>
      <c r="J15" s="459"/>
    </row>
    <row r="16" spans="1:10">
      <c r="A16" s="15">
        <v>2012</v>
      </c>
      <c r="B16" s="104">
        <v>3387.3</v>
      </c>
      <c r="C16" s="666">
        <v>652687</v>
      </c>
      <c r="D16" s="104">
        <v>2272.085</v>
      </c>
      <c r="E16" s="104">
        <v>39.817</v>
      </c>
      <c r="F16" s="120">
        <v>20.95</v>
      </c>
      <c r="J16" s="459"/>
    </row>
    <row r="17" spans="1:10">
      <c r="A17" s="15">
        <v>2013</v>
      </c>
      <c r="B17" s="104">
        <v>8695.8610000000008</v>
      </c>
      <c r="C17" s="666">
        <v>1765247</v>
      </c>
      <c r="D17" s="104">
        <v>6816.0619999999999</v>
      </c>
      <c r="E17" s="104">
        <v>97.509</v>
      </c>
      <c r="F17" s="120">
        <v>53.76</v>
      </c>
      <c r="J17" s="459"/>
    </row>
    <row r="18" spans="1:10" ht="13.5" thickBot="1">
      <c r="A18" s="19">
        <v>2014</v>
      </c>
      <c r="B18" s="104">
        <v>4060.9780000000001</v>
      </c>
      <c r="C18" s="226">
        <v>839788</v>
      </c>
      <c r="D18" s="104">
        <v>1872.0229999999999</v>
      </c>
      <c r="E18" s="211">
        <v>41.017000000000003</v>
      </c>
      <c r="F18" s="212">
        <v>28.739000000000001</v>
      </c>
      <c r="J18" s="459"/>
    </row>
    <row r="19" spans="1:10" ht="18.75" customHeight="1">
      <c r="A19" s="422" t="s">
        <v>314</v>
      </c>
      <c r="B19" s="422"/>
      <c r="C19" s="422"/>
      <c r="D19" s="422"/>
      <c r="E19" s="422"/>
      <c r="F19" s="422"/>
      <c r="J19" s="459"/>
    </row>
    <row r="20" spans="1:10">
      <c r="J20" s="459"/>
    </row>
  </sheetData>
  <mergeCells count="4">
    <mergeCell ref="A1:F1"/>
    <mergeCell ref="I12:J12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>
  <sheetPr codeName="Hoja152">
    <pageSetUpPr fitToPage="1"/>
  </sheetPr>
  <dimension ref="A1:H2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2.7109375" style="385" customWidth="1"/>
    <col min="2" max="5" width="18.7109375" style="385" customWidth="1"/>
    <col min="6" max="6" width="11.42578125" style="385" hidden="1" customWidth="1"/>
    <col min="7" max="7" width="14" style="385" customWidth="1"/>
    <col min="8" max="13" width="15.28515625" style="385" customWidth="1"/>
    <col min="14" max="15" width="11.42578125" style="385"/>
    <col min="16" max="17" width="12" style="385" customWidth="1"/>
    <col min="18" max="16384" width="11.42578125" style="385"/>
  </cols>
  <sheetData>
    <row r="1" spans="1:8" s="415" customFormat="1" ht="18">
      <c r="A1" s="1557" t="s">
        <v>369</v>
      </c>
      <c r="B1" s="1557"/>
      <c r="C1" s="1557"/>
      <c r="D1" s="1557"/>
      <c r="E1" s="1557"/>
    </row>
    <row r="3" spans="1:8" ht="15">
      <c r="A3" s="1565" t="s">
        <v>315</v>
      </c>
      <c r="B3" s="1565"/>
      <c r="C3" s="1565"/>
      <c r="D3" s="1565"/>
      <c r="E3" s="1565"/>
      <c r="F3" s="254"/>
      <c r="G3" s="254"/>
      <c r="H3" s="254"/>
    </row>
    <row r="4" spans="1:8" ht="15">
      <c r="A4" s="1565" t="s">
        <v>316</v>
      </c>
      <c r="B4" s="1565"/>
      <c r="C4" s="1565"/>
      <c r="D4" s="1565"/>
      <c r="E4" s="1565"/>
      <c r="F4" s="254"/>
      <c r="G4" s="254"/>
      <c r="H4" s="254"/>
    </row>
    <row r="5" spans="1:8" ht="13.5" customHeight="1" thickBot="1">
      <c r="A5" s="417"/>
      <c r="B5" s="418"/>
      <c r="C5" s="418"/>
      <c r="D5" s="418"/>
      <c r="E5" s="416"/>
      <c r="F5" s="416"/>
      <c r="G5" s="416"/>
    </row>
    <row r="6" spans="1:8" ht="28.5" customHeight="1">
      <c r="A6" s="31"/>
      <c r="B6" s="1561" t="s">
        <v>317</v>
      </c>
      <c r="C6" s="1694"/>
      <c r="D6" s="1694"/>
      <c r="E6" s="1694"/>
    </row>
    <row r="7" spans="1:8" ht="39" customHeight="1">
      <c r="A7" s="196" t="s">
        <v>372</v>
      </c>
      <c r="B7" s="1571" t="s">
        <v>318</v>
      </c>
      <c r="C7" s="1572"/>
      <c r="D7" s="1572"/>
      <c r="E7" s="1572"/>
    </row>
    <row r="8" spans="1:8" ht="24" customHeight="1">
      <c r="A8" s="38"/>
      <c r="B8" s="60" t="s">
        <v>319</v>
      </c>
      <c r="C8" s="60" t="s">
        <v>319</v>
      </c>
      <c r="D8" s="60" t="s">
        <v>320</v>
      </c>
      <c r="E8" s="71" t="s">
        <v>321</v>
      </c>
    </row>
    <row r="9" spans="1:8" ht="26.25" customHeight="1" thickBot="1">
      <c r="A9" s="229"/>
      <c r="B9" s="752" t="s">
        <v>322</v>
      </c>
      <c r="C9" s="752" t="s">
        <v>323</v>
      </c>
      <c r="D9" s="752" t="s">
        <v>324</v>
      </c>
      <c r="E9" s="753" t="s">
        <v>325</v>
      </c>
    </row>
    <row r="10" spans="1:8" ht="25.5" customHeight="1">
      <c r="A10" s="15">
        <v>1999</v>
      </c>
      <c r="B10" s="426" t="s">
        <v>393</v>
      </c>
      <c r="C10" s="426">
        <v>243.36182130708116</v>
      </c>
      <c r="D10" s="426">
        <v>234.54497373577107</v>
      </c>
      <c r="E10" s="685">
        <v>215.62511268976957</v>
      </c>
    </row>
    <row r="11" spans="1:8">
      <c r="A11" s="15">
        <v>2000</v>
      </c>
      <c r="B11" s="426" t="s">
        <v>393</v>
      </c>
      <c r="C11" s="426">
        <v>199.30162393470607</v>
      </c>
      <c r="D11" s="426">
        <v>187.38956402581951</v>
      </c>
      <c r="E11" s="685">
        <v>186.31976248001635</v>
      </c>
    </row>
    <row r="12" spans="1:8">
      <c r="A12" s="686">
        <v>2001</v>
      </c>
      <c r="B12" s="687" t="s">
        <v>393</v>
      </c>
      <c r="C12" s="687">
        <v>178.57</v>
      </c>
      <c r="D12" s="687">
        <v>169.1</v>
      </c>
      <c r="E12" s="688">
        <v>165.07</v>
      </c>
    </row>
    <row r="13" spans="1:8" ht="24.75" customHeight="1">
      <c r="A13" s="689"/>
      <c r="B13" s="1546" t="s">
        <v>326</v>
      </c>
      <c r="C13" s="1847"/>
      <c r="D13" s="690" t="s">
        <v>327</v>
      </c>
      <c r="E13" s="691" t="s">
        <v>328</v>
      </c>
    </row>
    <row r="14" spans="1:8" ht="15.75" customHeight="1">
      <c r="A14" s="692">
        <v>2002</v>
      </c>
      <c r="B14" s="693"/>
      <c r="C14" s="694">
        <v>197.15</v>
      </c>
      <c r="D14" s="695">
        <v>184.55</v>
      </c>
      <c r="E14" s="693">
        <v>180.78</v>
      </c>
    </row>
    <row r="15" spans="1:8" ht="12.75" customHeight="1">
      <c r="A15" s="15">
        <v>2003</v>
      </c>
      <c r="B15" s="685"/>
      <c r="C15" s="696">
        <v>225.22</v>
      </c>
      <c r="D15" s="426">
        <v>215.92</v>
      </c>
      <c r="E15" s="685">
        <v>200.89</v>
      </c>
    </row>
    <row r="16" spans="1:8">
      <c r="A16" s="15">
        <v>2004</v>
      </c>
      <c r="B16" s="685"/>
      <c r="C16" s="696">
        <v>243.9</v>
      </c>
      <c r="D16" s="426">
        <v>234.92</v>
      </c>
      <c r="E16" s="685">
        <v>227.16</v>
      </c>
    </row>
    <row r="17" spans="1:8">
      <c r="A17" s="686">
        <v>2005</v>
      </c>
      <c r="B17" s="688"/>
      <c r="C17" s="697">
        <v>305.02999999999997</v>
      </c>
      <c r="D17" s="687">
        <v>299.83999999999997</v>
      </c>
      <c r="E17" s="688">
        <v>288.27999999999997</v>
      </c>
    </row>
    <row r="18" spans="1:8" ht="31.5" customHeight="1">
      <c r="A18" s="689"/>
      <c r="B18" s="1546" t="s">
        <v>329</v>
      </c>
      <c r="C18" s="1847"/>
      <c r="D18" s="690" t="s">
        <v>330</v>
      </c>
      <c r="E18" s="691" t="s">
        <v>331</v>
      </c>
    </row>
    <row r="19" spans="1:8">
      <c r="A19" s="692">
        <v>2006</v>
      </c>
      <c r="B19" s="698"/>
      <c r="C19" s="694">
        <v>334.62</v>
      </c>
      <c r="D19" s="695">
        <v>327.02</v>
      </c>
      <c r="E19" s="693">
        <v>316.8</v>
      </c>
    </row>
    <row r="20" spans="1:8">
      <c r="A20" s="15">
        <v>2007</v>
      </c>
      <c r="B20" s="699"/>
      <c r="C20" s="696">
        <v>256.72000000000003</v>
      </c>
      <c r="D20" s="426">
        <v>246.23</v>
      </c>
      <c r="E20" s="685">
        <v>239.89</v>
      </c>
    </row>
    <row r="21" spans="1:8">
      <c r="A21" s="15">
        <v>2008</v>
      </c>
      <c r="B21" s="699"/>
      <c r="C21" s="700">
        <v>242.7</v>
      </c>
      <c r="D21" s="548">
        <v>236.04</v>
      </c>
      <c r="E21" s="701">
        <v>230.24</v>
      </c>
    </row>
    <row r="22" spans="1:8">
      <c r="A22" s="15">
        <v>2009</v>
      </c>
      <c r="B22" s="699"/>
      <c r="C22" s="700">
        <v>201.98</v>
      </c>
      <c r="D22" s="548">
        <v>195.18</v>
      </c>
      <c r="E22" s="701">
        <v>188.6</v>
      </c>
    </row>
    <row r="23" spans="1:8">
      <c r="A23" s="15">
        <v>2010</v>
      </c>
      <c r="B23" s="699"/>
      <c r="C23" s="700">
        <v>205.38</v>
      </c>
      <c r="D23" s="548">
        <v>186.3</v>
      </c>
      <c r="E23" s="701">
        <v>172.77</v>
      </c>
    </row>
    <row r="24" spans="1:8">
      <c r="A24" s="14">
        <v>2011</v>
      </c>
      <c r="B24" s="702"/>
      <c r="C24" s="696">
        <v>196.43</v>
      </c>
      <c r="D24" s="426">
        <v>174.72</v>
      </c>
      <c r="E24" s="685">
        <v>165.3</v>
      </c>
    </row>
    <row r="25" spans="1:8">
      <c r="A25" s="14">
        <v>2012</v>
      </c>
      <c r="B25" s="702"/>
      <c r="C25" s="696">
        <v>200.61</v>
      </c>
      <c r="D25" s="426">
        <v>188.72</v>
      </c>
      <c r="E25" s="685">
        <v>179.32</v>
      </c>
    </row>
    <row r="26" spans="1:8">
      <c r="A26" s="1259">
        <v>2013</v>
      </c>
      <c r="B26" s="702"/>
      <c r="C26" s="696">
        <v>269.10000000000002</v>
      </c>
      <c r="D26" s="426">
        <v>249.58</v>
      </c>
      <c r="E26" s="685">
        <v>237.1</v>
      </c>
    </row>
    <row r="27" spans="1:8" ht="13.5" thickBot="1">
      <c r="A27" s="1260">
        <v>2014</v>
      </c>
      <c r="B27" s="1295"/>
      <c r="C27" s="1481">
        <v>231.09</v>
      </c>
      <c r="D27" s="1396">
        <v>213.29</v>
      </c>
      <c r="E27" s="1482">
        <v>200.77</v>
      </c>
    </row>
    <row r="28" spans="1:8" ht="15">
      <c r="F28" s="294"/>
      <c r="G28" s="294"/>
      <c r="H28" s="294"/>
    </row>
    <row r="29" spans="1:8" ht="15">
      <c r="C29" s="294"/>
      <c r="D29" s="294"/>
      <c r="E29" s="294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sheetPr codeName="Hoja160"/>
  <dimension ref="A1:O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" style="240" customWidth="1"/>
    <col min="2" max="5" width="17.7109375" style="240" customWidth="1"/>
    <col min="6" max="16384" width="11.42578125" style="240"/>
  </cols>
  <sheetData>
    <row r="1" spans="1:15" s="90" customFormat="1" ht="18">
      <c r="A1" s="1552" t="s">
        <v>369</v>
      </c>
      <c r="B1" s="1552"/>
      <c r="C1" s="1552"/>
      <c r="D1" s="1552"/>
      <c r="E1" s="1552"/>
    </row>
    <row r="3" spans="1:15" ht="20.25" customHeight="1">
      <c r="A3" s="1590" t="s">
        <v>332</v>
      </c>
      <c r="B3" s="1590"/>
      <c r="C3" s="1590"/>
      <c r="D3" s="1590"/>
      <c r="E3" s="1590"/>
      <c r="F3" s="91"/>
      <c r="G3" s="91"/>
    </row>
    <row r="4" spans="1:15" ht="29.25" customHeight="1">
      <c r="A4" s="1556" t="s">
        <v>1474</v>
      </c>
      <c r="B4" s="1556"/>
      <c r="C4" s="1556"/>
      <c r="D4" s="1556"/>
      <c r="E4" s="1556"/>
      <c r="F4" s="91"/>
      <c r="G4" s="91"/>
    </row>
    <row r="5" spans="1:15" ht="13.5" customHeight="1" thickBot="1">
      <c r="A5" s="30"/>
      <c r="B5" s="6"/>
      <c r="C5" s="6"/>
      <c r="D5" s="6"/>
      <c r="E5" s="6"/>
      <c r="F5" s="91"/>
      <c r="G5" s="91"/>
    </row>
    <row r="6" spans="1:15">
      <c r="A6" s="1548" t="s">
        <v>448</v>
      </c>
      <c r="B6" s="406"/>
      <c r="C6" s="123"/>
      <c r="D6" s="123"/>
      <c r="E6" s="213"/>
    </row>
    <row r="7" spans="1:15">
      <c r="A7" s="1549"/>
      <c r="B7" s="62" t="s">
        <v>319</v>
      </c>
      <c r="C7" s="62" t="s">
        <v>333</v>
      </c>
      <c r="D7" s="62" t="s">
        <v>334</v>
      </c>
      <c r="E7" s="214" t="s">
        <v>389</v>
      </c>
    </row>
    <row r="8" spans="1:15" ht="21.75" customHeight="1" thickBot="1">
      <c r="A8" s="1549"/>
      <c r="B8" s="62"/>
      <c r="C8" s="62"/>
      <c r="D8" s="62"/>
      <c r="E8" s="214"/>
    </row>
    <row r="9" spans="1:15">
      <c r="A9" s="75" t="s">
        <v>452</v>
      </c>
      <c r="B9" s="45" t="s">
        <v>393</v>
      </c>
      <c r="C9" s="45" t="s">
        <v>393</v>
      </c>
      <c r="D9" s="45" t="s">
        <v>393</v>
      </c>
      <c r="E9" s="46" t="s">
        <v>393</v>
      </c>
      <c r="L9" s="576"/>
      <c r="M9" s="576"/>
    </row>
    <row r="10" spans="1:15">
      <c r="A10" s="66" t="s">
        <v>453</v>
      </c>
      <c r="B10" s="85">
        <v>5</v>
      </c>
      <c r="C10" s="48" t="s">
        <v>393</v>
      </c>
      <c r="D10" s="48" t="s">
        <v>393</v>
      </c>
      <c r="E10" s="128">
        <v>5</v>
      </c>
      <c r="L10" s="576"/>
      <c r="M10" s="576"/>
    </row>
    <row r="11" spans="1:15">
      <c r="A11" s="66" t="s">
        <v>454</v>
      </c>
      <c r="B11" s="85">
        <v>1</v>
      </c>
      <c r="C11" s="48" t="s">
        <v>393</v>
      </c>
      <c r="D11" s="48" t="s">
        <v>393</v>
      </c>
      <c r="E11" s="128">
        <v>1</v>
      </c>
      <c r="I11" s="576"/>
      <c r="J11" s="576"/>
      <c r="K11" s="576"/>
      <c r="L11" s="576"/>
      <c r="M11" s="576"/>
      <c r="O11" s="576"/>
    </row>
    <row r="12" spans="1:15">
      <c r="A12" s="66" t="s">
        <v>455</v>
      </c>
      <c r="B12" s="85">
        <v>2</v>
      </c>
      <c r="C12" s="48" t="s">
        <v>393</v>
      </c>
      <c r="D12" s="48" t="s">
        <v>393</v>
      </c>
      <c r="E12" s="128">
        <v>2</v>
      </c>
      <c r="I12" s="576"/>
      <c r="J12" s="576"/>
      <c r="K12" s="576"/>
      <c r="L12" s="576"/>
      <c r="M12" s="576"/>
      <c r="O12" s="576"/>
    </row>
    <row r="13" spans="1:15">
      <c r="A13" s="76" t="s">
        <v>456</v>
      </c>
      <c r="B13" s="326">
        <v>8</v>
      </c>
      <c r="C13" s="77" t="s">
        <v>393</v>
      </c>
      <c r="D13" s="77" t="s">
        <v>393</v>
      </c>
      <c r="E13" s="412">
        <v>8</v>
      </c>
      <c r="L13" s="576"/>
      <c r="M13" s="576"/>
    </row>
    <row r="14" spans="1:15">
      <c r="A14" s="66"/>
      <c r="B14" s="48"/>
      <c r="C14" s="48"/>
      <c r="D14" s="48"/>
      <c r="E14" s="49"/>
      <c r="L14" s="576"/>
      <c r="M14" s="576"/>
    </row>
    <row r="15" spans="1:15">
      <c r="A15" s="76" t="s">
        <v>457</v>
      </c>
      <c r="B15" s="326" t="s">
        <v>393</v>
      </c>
      <c r="C15" s="77" t="s">
        <v>393</v>
      </c>
      <c r="D15" s="77" t="s">
        <v>393</v>
      </c>
      <c r="E15" s="412" t="s">
        <v>393</v>
      </c>
    </row>
    <row r="16" spans="1:15">
      <c r="A16" s="66"/>
      <c r="B16" s="48"/>
      <c r="C16" s="48"/>
      <c r="D16" s="48"/>
      <c r="E16" s="49"/>
    </row>
    <row r="17" spans="1:5">
      <c r="A17" s="76" t="s">
        <v>458</v>
      </c>
      <c r="B17" s="326" t="s">
        <v>393</v>
      </c>
      <c r="C17" s="77" t="s">
        <v>393</v>
      </c>
      <c r="D17" s="77" t="s">
        <v>393</v>
      </c>
      <c r="E17" s="412" t="s">
        <v>393</v>
      </c>
    </row>
    <row r="18" spans="1:5">
      <c r="A18" s="66"/>
      <c r="B18" s="48"/>
      <c r="C18" s="48"/>
      <c r="D18" s="48"/>
      <c r="E18" s="49"/>
    </row>
    <row r="19" spans="1:5">
      <c r="A19" s="66" t="s">
        <v>537</v>
      </c>
      <c r="B19" s="85">
        <v>11</v>
      </c>
      <c r="C19" s="85">
        <v>19</v>
      </c>
      <c r="D19" s="12">
        <v>58</v>
      </c>
      <c r="E19" s="13">
        <v>88</v>
      </c>
    </row>
    <row r="20" spans="1:5">
      <c r="A20" s="66" t="s">
        <v>460</v>
      </c>
      <c r="B20" s="48" t="s">
        <v>393</v>
      </c>
      <c r="C20" s="48" t="s">
        <v>393</v>
      </c>
      <c r="D20" s="48" t="s">
        <v>393</v>
      </c>
      <c r="E20" s="49" t="s">
        <v>393</v>
      </c>
    </row>
    <row r="21" spans="1:5">
      <c r="A21" s="66" t="s">
        <v>461</v>
      </c>
      <c r="B21" s="48" t="s">
        <v>393</v>
      </c>
      <c r="C21" s="48" t="s">
        <v>393</v>
      </c>
      <c r="D21" s="48" t="s">
        <v>393</v>
      </c>
      <c r="E21" s="49" t="s">
        <v>393</v>
      </c>
    </row>
    <row r="22" spans="1:5">
      <c r="A22" s="76" t="s">
        <v>462</v>
      </c>
      <c r="B22" s="326">
        <v>11</v>
      </c>
      <c r="C22" s="77">
        <v>19</v>
      </c>
      <c r="D22" s="77">
        <v>58</v>
      </c>
      <c r="E22" s="412">
        <v>88</v>
      </c>
    </row>
    <row r="23" spans="1:5">
      <c r="A23" s="66"/>
      <c r="B23" s="48"/>
      <c r="C23" s="48"/>
      <c r="D23" s="48"/>
      <c r="E23" s="49"/>
    </row>
    <row r="24" spans="1:5">
      <c r="A24" s="76" t="s">
        <v>463</v>
      </c>
      <c r="B24" s="326">
        <v>2989</v>
      </c>
      <c r="C24" s="77">
        <v>798</v>
      </c>
      <c r="D24" s="77" t="s">
        <v>393</v>
      </c>
      <c r="E24" s="412">
        <v>3787</v>
      </c>
    </row>
    <row r="25" spans="1:5">
      <c r="A25" s="66"/>
      <c r="B25" s="48"/>
      <c r="C25" s="48"/>
      <c r="D25" s="48"/>
      <c r="E25" s="49"/>
    </row>
    <row r="26" spans="1:5">
      <c r="A26" s="76" t="s">
        <v>464</v>
      </c>
      <c r="B26" s="326">
        <v>824</v>
      </c>
      <c r="C26" s="77">
        <v>430</v>
      </c>
      <c r="D26" s="77">
        <v>292</v>
      </c>
      <c r="E26" s="412">
        <v>1546</v>
      </c>
    </row>
    <row r="27" spans="1:5">
      <c r="A27" s="66"/>
      <c r="B27" s="48"/>
      <c r="C27" s="48"/>
      <c r="D27" s="48"/>
      <c r="E27" s="49"/>
    </row>
    <row r="28" spans="1:5">
      <c r="A28" s="66" t="s">
        <v>465</v>
      </c>
      <c r="B28" s="48">
        <v>1363</v>
      </c>
      <c r="C28" s="48">
        <v>430</v>
      </c>
      <c r="D28" s="85">
        <v>287</v>
      </c>
      <c r="E28" s="128">
        <v>2080</v>
      </c>
    </row>
    <row r="29" spans="1:5">
      <c r="A29" s="66" t="s">
        <v>466</v>
      </c>
      <c r="B29" s="48">
        <v>2781</v>
      </c>
      <c r="C29" s="48">
        <v>309</v>
      </c>
      <c r="D29" s="85" t="s">
        <v>393</v>
      </c>
      <c r="E29" s="128">
        <v>6810</v>
      </c>
    </row>
    <row r="30" spans="1:5">
      <c r="A30" s="66" t="s">
        <v>467</v>
      </c>
      <c r="B30" s="85">
        <v>4772</v>
      </c>
      <c r="C30" s="85">
        <v>1507</v>
      </c>
      <c r="D30" s="12">
        <v>1059</v>
      </c>
      <c r="E30" s="13">
        <v>7338</v>
      </c>
    </row>
    <row r="31" spans="1:5">
      <c r="A31" s="76" t="s">
        <v>468</v>
      </c>
      <c r="B31" s="77">
        <v>8916</v>
      </c>
      <c r="C31" s="77">
        <v>2246</v>
      </c>
      <c r="D31" s="77">
        <v>1346</v>
      </c>
      <c r="E31" s="78">
        <v>16228</v>
      </c>
    </row>
    <row r="32" spans="1:5">
      <c r="A32" s="66"/>
      <c r="B32" s="48"/>
      <c r="C32" s="48"/>
      <c r="D32" s="48"/>
      <c r="E32" s="49"/>
    </row>
    <row r="33" spans="1:13">
      <c r="A33" s="66" t="s">
        <v>469</v>
      </c>
      <c r="B33" s="48">
        <v>497</v>
      </c>
      <c r="C33" s="85" t="s">
        <v>393</v>
      </c>
      <c r="D33" s="83" t="s">
        <v>393</v>
      </c>
      <c r="E33" s="84">
        <v>497</v>
      </c>
      <c r="L33" s="576"/>
      <c r="M33" s="576"/>
    </row>
    <row r="34" spans="1:13">
      <c r="A34" s="66" t="s">
        <v>470</v>
      </c>
      <c r="B34" s="83">
        <v>685</v>
      </c>
      <c r="C34" s="83" t="s">
        <v>393</v>
      </c>
      <c r="D34" s="83" t="s">
        <v>393</v>
      </c>
      <c r="E34" s="84">
        <v>685</v>
      </c>
    </row>
    <row r="35" spans="1:13">
      <c r="A35" s="66" t="s">
        <v>471</v>
      </c>
      <c r="B35" s="85">
        <v>8134</v>
      </c>
      <c r="C35" s="48">
        <v>125</v>
      </c>
      <c r="D35" s="83">
        <v>41</v>
      </c>
      <c r="E35" s="84">
        <v>8300</v>
      </c>
    </row>
    <row r="36" spans="1:13">
      <c r="A36" s="66" t="s">
        <v>472</v>
      </c>
      <c r="B36" s="85">
        <v>13683</v>
      </c>
      <c r="C36" s="85">
        <v>2736</v>
      </c>
      <c r="D36" s="83">
        <v>10946</v>
      </c>
      <c r="E36" s="84">
        <v>27365</v>
      </c>
    </row>
    <row r="37" spans="1:13">
      <c r="A37" s="76" t="s">
        <v>473</v>
      </c>
      <c r="B37" s="77">
        <v>22999</v>
      </c>
      <c r="C37" s="77">
        <v>2861</v>
      </c>
      <c r="D37" s="77">
        <v>10987</v>
      </c>
      <c r="E37" s="78">
        <v>36847</v>
      </c>
    </row>
    <row r="38" spans="1:13">
      <c r="A38" s="66"/>
      <c r="B38" s="48"/>
      <c r="C38" s="48"/>
      <c r="D38" s="48"/>
      <c r="E38" s="49"/>
    </row>
    <row r="39" spans="1:13">
      <c r="A39" s="76" t="s">
        <v>474</v>
      </c>
      <c r="B39" s="77">
        <v>389</v>
      </c>
      <c r="C39" s="77">
        <v>18</v>
      </c>
      <c r="D39" s="77">
        <v>13</v>
      </c>
      <c r="E39" s="78">
        <v>421</v>
      </c>
    </row>
    <row r="40" spans="1:13">
      <c r="A40" s="66"/>
      <c r="B40" s="48"/>
      <c r="C40" s="48"/>
      <c r="D40" s="48"/>
      <c r="E40" s="49"/>
    </row>
    <row r="41" spans="1:13">
      <c r="A41" s="66" t="s">
        <v>538</v>
      </c>
      <c r="B41" s="85" t="s">
        <v>393</v>
      </c>
      <c r="C41" s="85">
        <v>405</v>
      </c>
      <c r="D41" s="85" t="s">
        <v>393</v>
      </c>
      <c r="E41" s="128">
        <v>405</v>
      </c>
    </row>
    <row r="42" spans="1:13">
      <c r="A42" s="66" t="s">
        <v>476</v>
      </c>
      <c r="B42" s="12" t="s">
        <v>393</v>
      </c>
      <c r="C42" s="12" t="s">
        <v>393</v>
      </c>
      <c r="D42" s="48" t="s">
        <v>393</v>
      </c>
      <c r="E42" s="49" t="s">
        <v>393</v>
      </c>
    </row>
    <row r="43" spans="1:13">
      <c r="A43" s="66" t="s">
        <v>477</v>
      </c>
      <c r="B43" s="48" t="s">
        <v>393</v>
      </c>
      <c r="C43" s="48" t="s">
        <v>393</v>
      </c>
      <c r="D43" s="12" t="s">
        <v>393</v>
      </c>
      <c r="E43" s="13" t="s">
        <v>393</v>
      </c>
    </row>
    <row r="44" spans="1:13">
      <c r="A44" s="66" t="s">
        <v>478</v>
      </c>
      <c r="B44" s="48" t="s">
        <v>393</v>
      </c>
      <c r="C44" s="48" t="s">
        <v>393</v>
      </c>
      <c r="D44" s="48" t="s">
        <v>393</v>
      </c>
      <c r="E44" s="49" t="s">
        <v>393</v>
      </c>
    </row>
    <row r="45" spans="1:13">
      <c r="A45" s="66" t="s">
        <v>479</v>
      </c>
      <c r="B45" s="85">
        <v>173</v>
      </c>
      <c r="C45" s="85">
        <v>70</v>
      </c>
      <c r="D45" s="48" t="s">
        <v>393</v>
      </c>
      <c r="E45" s="128">
        <v>243</v>
      </c>
    </row>
    <row r="46" spans="1:13">
      <c r="A46" s="66" t="s">
        <v>480</v>
      </c>
      <c r="B46" s="12" t="s">
        <v>393</v>
      </c>
      <c r="C46" s="12" t="s">
        <v>393</v>
      </c>
      <c r="D46" s="48" t="s">
        <v>393</v>
      </c>
      <c r="E46" s="49" t="s">
        <v>393</v>
      </c>
    </row>
    <row r="47" spans="1:13">
      <c r="A47" s="66" t="s">
        <v>481</v>
      </c>
      <c r="B47" s="48" t="s">
        <v>393</v>
      </c>
      <c r="C47" s="48" t="s">
        <v>393</v>
      </c>
      <c r="D47" s="48" t="s">
        <v>393</v>
      </c>
      <c r="E47" s="49" t="s">
        <v>393</v>
      </c>
    </row>
    <row r="48" spans="1:13">
      <c r="A48" s="66" t="s">
        <v>482</v>
      </c>
      <c r="B48" s="48">
        <v>423</v>
      </c>
      <c r="C48" s="85" t="s">
        <v>393</v>
      </c>
      <c r="D48" s="12" t="s">
        <v>393</v>
      </c>
      <c r="E48" s="13">
        <v>423</v>
      </c>
    </row>
    <row r="49" spans="1:5">
      <c r="A49" s="66" t="s">
        <v>483</v>
      </c>
      <c r="B49" s="48">
        <v>46</v>
      </c>
      <c r="C49" s="85" t="s">
        <v>393</v>
      </c>
      <c r="D49" s="12" t="s">
        <v>393</v>
      </c>
      <c r="E49" s="13">
        <v>46</v>
      </c>
    </row>
    <row r="50" spans="1:5">
      <c r="A50" s="76" t="s">
        <v>484</v>
      </c>
      <c r="B50" s="77">
        <v>642</v>
      </c>
      <c r="C50" s="77">
        <v>475</v>
      </c>
      <c r="D50" s="77" t="s">
        <v>393</v>
      </c>
      <c r="E50" s="78">
        <v>1117</v>
      </c>
    </row>
    <row r="51" spans="1:5">
      <c r="A51" s="66"/>
      <c r="B51" s="48"/>
      <c r="C51" s="48"/>
      <c r="D51" s="48"/>
      <c r="E51" s="49"/>
    </row>
    <row r="52" spans="1:5">
      <c r="A52" s="76" t="s">
        <v>485</v>
      </c>
      <c r="B52" s="77">
        <v>461</v>
      </c>
      <c r="C52" s="77">
        <v>691</v>
      </c>
      <c r="D52" s="77" t="s">
        <v>393</v>
      </c>
      <c r="E52" s="78">
        <v>1152</v>
      </c>
    </row>
    <row r="53" spans="1:5">
      <c r="A53" s="66"/>
      <c r="B53" s="48"/>
      <c r="C53" s="48"/>
      <c r="D53" s="48"/>
      <c r="E53" s="49"/>
    </row>
    <row r="54" spans="1:5">
      <c r="A54" s="66" t="s">
        <v>486</v>
      </c>
      <c r="B54" s="85">
        <v>2426</v>
      </c>
      <c r="C54" s="85">
        <v>2123</v>
      </c>
      <c r="D54" s="12">
        <v>1516</v>
      </c>
      <c r="E54" s="13">
        <v>6065</v>
      </c>
    </row>
    <row r="55" spans="1:5">
      <c r="A55" s="66" t="s">
        <v>487</v>
      </c>
      <c r="B55" s="12">
        <v>22226</v>
      </c>
      <c r="C55" s="12">
        <v>1170</v>
      </c>
      <c r="D55" s="12" t="s">
        <v>393</v>
      </c>
      <c r="E55" s="13">
        <v>23396</v>
      </c>
    </row>
    <row r="56" spans="1:5">
      <c r="A56" s="66" t="s">
        <v>488</v>
      </c>
      <c r="B56" s="85">
        <v>1550</v>
      </c>
      <c r="C56" s="85">
        <v>1800</v>
      </c>
      <c r="D56" s="12">
        <v>361</v>
      </c>
      <c r="E56" s="13">
        <v>3711</v>
      </c>
    </row>
    <row r="57" spans="1:5">
      <c r="A57" s="66" t="s">
        <v>489</v>
      </c>
      <c r="B57" s="48" t="s">
        <v>393</v>
      </c>
      <c r="C57" s="85">
        <v>2740</v>
      </c>
      <c r="D57" s="48" t="s">
        <v>393</v>
      </c>
      <c r="E57" s="128">
        <v>2740</v>
      </c>
    </row>
    <row r="58" spans="1:5">
      <c r="A58" s="66" t="s">
        <v>490</v>
      </c>
      <c r="B58" s="12">
        <v>13322</v>
      </c>
      <c r="C58" s="12">
        <v>2353</v>
      </c>
      <c r="D58" s="85">
        <v>1235</v>
      </c>
      <c r="E58" s="128">
        <v>16910</v>
      </c>
    </row>
    <row r="59" spans="1:5">
      <c r="A59" s="76" t="s">
        <v>565</v>
      </c>
      <c r="B59" s="77">
        <v>39524</v>
      </c>
      <c r="C59" s="77">
        <v>10186</v>
      </c>
      <c r="D59" s="77">
        <v>3112</v>
      </c>
      <c r="E59" s="78">
        <v>52822</v>
      </c>
    </row>
    <row r="60" spans="1:5">
      <c r="A60" s="66"/>
      <c r="B60" s="48"/>
      <c r="C60" s="48"/>
      <c r="D60" s="48"/>
      <c r="E60" s="49"/>
    </row>
    <row r="61" spans="1:5">
      <c r="A61" s="66" t="s">
        <v>492</v>
      </c>
      <c r="B61" s="85">
        <v>3799</v>
      </c>
      <c r="C61" s="85">
        <v>1461</v>
      </c>
      <c r="D61" s="12">
        <v>586</v>
      </c>
      <c r="E61" s="13">
        <v>5846</v>
      </c>
    </row>
    <row r="62" spans="1:5">
      <c r="A62" s="66" t="s">
        <v>493</v>
      </c>
      <c r="B62" s="85">
        <v>437</v>
      </c>
      <c r="C62" s="85">
        <v>874</v>
      </c>
      <c r="D62" s="12">
        <v>3057</v>
      </c>
      <c r="E62" s="13">
        <v>4368</v>
      </c>
    </row>
    <row r="63" spans="1:5">
      <c r="A63" s="66" t="s">
        <v>494</v>
      </c>
      <c r="B63" s="12">
        <v>1712</v>
      </c>
      <c r="C63" s="12">
        <v>1614</v>
      </c>
      <c r="D63" s="12">
        <v>893</v>
      </c>
      <c r="E63" s="13">
        <v>4218</v>
      </c>
    </row>
    <row r="64" spans="1:5">
      <c r="A64" s="76" t="s">
        <v>495</v>
      </c>
      <c r="B64" s="77">
        <v>5948</v>
      </c>
      <c r="C64" s="77">
        <v>3949</v>
      </c>
      <c r="D64" s="77">
        <v>4536</v>
      </c>
      <c r="E64" s="78">
        <v>14432</v>
      </c>
    </row>
    <row r="65" spans="1:5">
      <c r="A65" s="66"/>
      <c r="B65" s="48"/>
      <c r="C65" s="48"/>
      <c r="D65" s="48"/>
      <c r="E65" s="49"/>
    </row>
    <row r="66" spans="1:5">
      <c r="A66" s="76" t="s">
        <v>496</v>
      </c>
      <c r="B66" s="77">
        <v>3413</v>
      </c>
      <c r="C66" s="77">
        <v>1723</v>
      </c>
      <c r="D66" s="77">
        <v>1556</v>
      </c>
      <c r="E66" s="78">
        <v>6692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85">
        <v>22839</v>
      </c>
      <c r="C68" s="85">
        <v>4263</v>
      </c>
      <c r="D68" s="48">
        <v>3350</v>
      </c>
      <c r="E68" s="13">
        <v>30452</v>
      </c>
    </row>
    <row r="69" spans="1:5">
      <c r="A69" s="66" t="s">
        <v>498</v>
      </c>
      <c r="B69" s="85">
        <v>2264</v>
      </c>
      <c r="C69" s="85">
        <v>839</v>
      </c>
      <c r="D69" s="48">
        <v>1090</v>
      </c>
      <c r="E69" s="13">
        <v>4193</v>
      </c>
    </row>
    <row r="70" spans="1:5">
      <c r="A70" s="76" t="s">
        <v>499</v>
      </c>
      <c r="B70" s="77">
        <v>25103</v>
      </c>
      <c r="C70" s="77">
        <v>5102</v>
      </c>
      <c r="D70" s="77">
        <v>4440</v>
      </c>
      <c r="E70" s="78">
        <v>34645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12">
        <v>9318</v>
      </c>
      <c r="C72" s="12">
        <v>932</v>
      </c>
      <c r="D72" s="85">
        <v>103</v>
      </c>
      <c r="E72" s="128">
        <v>10353</v>
      </c>
    </row>
    <row r="73" spans="1:5">
      <c r="A73" s="66" t="s">
        <v>501</v>
      </c>
      <c r="B73" s="12">
        <v>4640</v>
      </c>
      <c r="C73" s="12">
        <v>1687</v>
      </c>
      <c r="D73" s="85">
        <v>2109</v>
      </c>
      <c r="E73" s="128">
        <v>8436</v>
      </c>
    </row>
    <row r="74" spans="1:5">
      <c r="A74" s="66" t="s">
        <v>502</v>
      </c>
      <c r="B74" s="85">
        <v>32630</v>
      </c>
      <c r="C74" s="85">
        <v>89725</v>
      </c>
      <c r="D74" s="12">
        <v>40788</v>
      </c>
      <c r="E74" s="13">
        <v>163143</v>
      </c>
    </row>
    <row r="75" spans="1:5">
      <c r="A75" s="66" t="s">
        <v>503</v>
      </c>
      <c r="B75" s="85">
        <v>77931</v>
      </c>
      <c r="C75" s="85">
        <v>8872</v>
      </c>
      <c r="D75" s="12">
        <v>14131</v>
      </c>
      <c r="E75" s="13">
        <v>100934</v>
      </c>
    </row>
    <row r="76" spans="1:5">
      <c r="A76" s="66" t="s">
        <v>504</v>
      </c>
      <c r="B76" s="12">
        <v>6045</v>
      </c>
      <c r="C76" s="12">
        <v>95</v>
      </c>
      <c r="D76" s="12">
        <v>190</v>
      </c>
      <c r="E76" s="13">
        <v>6330</v>
      </c>
    </row>
    <row r="77" spans="1:5">
      <c r="A77" s="66" t="s">
        <v>505</v>
      </c>
      <c r="B77" s="85">
        <v>79969</v>
      </c>
      <c r="C77" s="85">
        <v>47981</v>
      </c>
      <c r="D77" s="12">
        <v>100532</v>
      </c>
      <c r="E77" s="13">
        <v>228482</v>
      </c>
    </row>
    <row r="78" spans="1:5">
      <c r="A78" s="66" t="s">
        <v>506</v>
      </c>
      <c r="B78" s="85">
        <v>51996</v>
      </c>
      <c r="C78" s="85">
        <v>2599</v>
      </c>
      <c r="D78" s="12">
        <v>6587</v>
      </c>
      <c r="E78" s="13">
        <v>61182</v>
      </c>
    </row>
    <row r="79" spans="1:5">
      <c r="A79" s="66" t="s">
        <v>507</v>
      </c>
      <c r="B79" s="85">
        <v>54645</v>
      </c>
      <c r="C79" s="85">
        <v>27323</v>
      </c>
      <c r="D79" s="12">
        <v>9108</v>
      </c>
      <c r="E79" s="13">
        <v>91075</v>
      </c>
    </row>
    <row r="80" spans="1:5">
      <c r="A80" s="76" t="s">
        <v>508</v>
      </c>
      <c r="B80" s="77">
        <v>317174</v>
      </c>
      <c r="C80" s="77">
        <v>179214</v>
      </c>
      <c r="D80" s="77">
        <v>173548</v>
      </c>
      <c r="E80" s="78">
        <v>669935</v>
      </c>
    </row>
    <row r="81" spans="1:5">
      <c r="A81" s="66"/>
      <c r="B81" s="48"/>
      <c r="C81" s="48"/>
      <c r="D81" s="48"/>
      <c r="E81" s="49"/>
    </row>
    <row r="82" spans="1:5">
      <c r="A82" s="66" t="s">
        <v>509</v>
      </c>
      <c r="B82" s="85">
        <v>61</v>
      </c>
      <c r="C82" s="48" t="s">
        <v>393</v>
      </c>
      <c r="D82" s="48" t="s">
        <v>393</v>
      </c>
      <c r="E82" s="128">
        <v>61</v>
      </c>
    </row>
    <row r="83" spans="1:5">
      <c r="A83" s="66" t="s">
        <v>510</v>
      </c>
      <c r="B83" s="85">
        <v>7</v>
      </c>
      <c r="C83" s="48" t="s">
        <v>393</v>
      </c>
      <c r="D83" s="48" t="s">
        <v>393</v>
      </c>
      <c r="E83" s="128">
        <v>7</v>
      </c>
    </row>
    <row r="84" spans="1:5">
      <c r="A84" s="76" t="s">
        <v>511</v>
      </c>
      <c r="B84" s="77">
        <v>68</v>
      </c>
      <c r="C84" s="77" t="s">
        <v>393</v>
      </c>
      <c r="D84" s="77" t="s">
        <v>393</v>
      </c>
      <c r="E84" s="78">
        <v>68</v>
      </c>
    </row>
    <row r="85" spans="1:5">
      <c r="A85" s="66"/>
      <c r="B85" s="48"/>
      <c r="C85" s="48"/>
      <c r="D85" s="48"/>
      <c r="E85" s="49"/>
    </row>
    <row r="86" spans="1:5" ht="13.5" thickBot="1">
      <c r="A86" s="69" t="s">
        <v>512</v>
      </c>
      <c r="B86" s="55">
        <v>428469</v>
      </c>
      <c r="C86" s="55">
        <v>207712</v>
      </c>
      <c r="D86" s="55">
        <v>199888</v>
      </c>
      <c r="E86" s="56">
        <v>839788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>
  <sheetPr codeName="Hoja164">
    <pageSetUpPr fitToPage="1"/>
  </sheetPr>
  <dimension ref="A1:I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5.140625" style="24" customWidth="1"/>
    <col min="2" max="7" width="15.140625" style="24" customWidth="1"/>
    <col min="8" max="8" width="16.85546875" style="24" customWidth="1"/>
    <col min="9" max="9" width="15.140625" style="24" customWidth="1"/>
    <col min="10" max="16384" width="11.42578125" style="24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2" spans="1:9">
      <c r="A2" s="240"/>
      <c r="B2" s="240"/>
      <c r="C2" s="240"/>
      <c r="D2" s="240"/>
      <c r="E2" s="240"/>
      <c r="F2" s="240"/>
      <c r="G2" s="240"/>
      <c r="H2" s="240"/>
      <c r="I2" s="240"/>
    </row>
    <row r="3" spans="1:9" s="91" customFormat="1" ht="15">
      <c r="A3" s="1590" t="s">
        <v>1475</v>
      </c>
      <c r="B3" s="1590"/>
      <c r="C3" s="1590"/>
      <c r="D3" s="1590"/>
      <c r="E3" s="1590"/>
      <c r="F3" s="1590"/>
      <c r="G3" s="1590"/>
      <c r="H3" s="1590"/>
      <c r="I3" s="1590"/>
    </row>
    <row r="4" spans="1:9" s="91" customFormat="1" ht="13.5" customHeight="1" thickBot="1">
      <c r="A4" s="1788"/>
      <c r="B4" s="1788"/>
      <c r="C4" s="1788"/>
      <c r="D4" s="1788"/>
      <c r="E4" s="1788"/>
      <c r="F4" s="1788"/>
      <c r="G4" s="1788"/>
      <c r="H4" s="1788"/>
      <c r="I4" s="1788"/>
    </row>
    <row r="5" spans="1:9" s="825" customFormat="1" ht="15.75" customHeight="1">
      <c r="A5" s="1535" t="s">
        <v>382</v>
      </c>
      <c r="B5" s="1583" t="s">
        <v>1088</v>
      </c>
      <c r="C5" s="1534"/>
      <c r="D5" s="1534"/>
      <c r="E5" s="1534"/>
      <c r="F5" s="1534"/>
      <c r="G5" s="1656" t="s">
        <v>1148</v>
      </c>
      <c r="H5" s="1656" t="s">
        <v>335</v>
      </c>
      <c r="I5" s="1542" t="s">
        <v>336</v>
      </c>
    </row>
    <row r="6" spans="1:9" s="825" customFormat="1" ht="15.75" customHeight="1">
      <c r="A6" s="1537"/>
      <c r="B6" s="1668" t="s">
        <v>383</v>
      </c>
      <c r="C6" s="1669"/>
      <c r="D6" s="1669"/>
      <c r="E6" s="1669"/>
      <c r="F6" s="1670"/>
      <c r="G6" s="1657"/>
      <c r="H6" s="1657"/>
      <c r="I6" s="1543"/>
    </row>
    <row r="7" spans="1:9" s="825" customFormat="1" ht="15.75" customHeight="1">
      <c r="A7" s="1537"/>
      <c r="B7" s="1218"/>
      <c r="C7" s="1219" t="s">
        <v>389</v>
      </c>
      <c r="D7" s="741"/>
      <c r="E7" s="1546" t="s">
        <v>1095</v>
      </c>
      <c r="F7" s="1551"/>
      <c r="G7" s="1657"/>
      <c r="H7" s="1657"/>
      <c r="I7" s="1543"/>
    </row>
    <row r="8" spans="1:9" s="825" customFormat="1" ht="15.75" customHeight="1" thickBot="1">
      <c r="A8" s="1539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541"/>
      <c r="H8" s="1541"/>
      <c r="I8" s="1544"/>
    </row>
    <row r="9" spans="1:9" ht="18" customHeight="1">
      <c r="A9" s="703" t="s">
        <v>337</v>
      </c>
      <c r="B9" s="45">
        <v>42197</v>
      </c>
      <c r="C9" s="45">
        <v>1250</v>
      </c>
      <c r="D9" s="45">
        <v>43447</v>
      </c>
      <c r="E9" s="45">
        <v>37312</v>
      </c>
      <c r="F9" s="45">
        <v>1171</v>
      </c>
      <c r="G9" s="45">
        <v>50771</v>
      </c>
      <c r="H9" s="45">
        <v>216</v>
      </c>
      <c r="I9" s="46">
        <v>82</v>
      </c>
    </row>
    <row r="10" spans="1:9">
      <c r="A10" s="300" t="s">
        <v>338</v>
      </c>
      <c r="B10" s="48">
        <v>436</v>
      </c>
      <c r="C10" s="48">
        <v>7</v>
      </c>
      <c r="D10" s="48">
        <v>443</v>
      </c>
      <c r="E10" s="48">
        <v>20</v>
      </c>
      <c r="F10" s="48">
        <v>7</v>
      </c>
      <c r="G10" s="48">
        <v>310000</v>
      </c>
      <c r="H10" s="48" t="s">
        <v>393</v>
      </c>
      <c r="I10" s="49" t="s">
        <v>393</v>
      </c>
    </row>
    <row r="11" spans="1:9">
      <c r="A11" s="300" t="s">
        <v>339</v>
      </c>
      <c r="B11" s="48">
        <v>1</v>
      </c>
      <c r="C11" s="48" t="s">
        <v>393</v>
      </c>
      <c r="D11" s="48">
        <v>1</v>
      </c>
      <c r="E11" s="48">
        <v>1</v>
      </c>
      <c r="F11" s="48" t="s">
        <v>393</v>
      </c>
      <c r="G11" s="48">
        <v>650</v>
      </c>
      <c r="H11" s="48" t="s">
        <v>393</v>
      </c>
      <c r="I11" s="49" t="s">
        <v>393</v>
      </c>
    </row>
    <row r="12" spans="1:9">
      <c r="A12" s="300" t="s">
        <v>340</v>
      </c>
      <c r="B12" s="85">
        <v>20</v>
      </c>
      <c r="C12" s="85">
        <v>1</v>
      </c>
      <c r="D12" s="48">
        <v>21</v>
      </c>
      <c r="E12" s="85">
        <v>20</v>
      </c>
      <c r="F12" s="85">
        <v>1</v>
      </c>
      <c r="G12" s="48" t="s">
        <v>393</v>
      </c>
      <c r="H12" s="85" t="s">
        <v>393</v>
      </c>
      <c r="I12" s="49" t="s">
        <v>393</v>
      </c>
    </row>
    <row r="13" spans="1:9">
      <c r="A13" s="300" t="s">
        <v>341</v>
      </c>
      <c r="B13" s="48">
        <v>5</v>
      </c>
      <c r="C13" s="48">
        <v>599</v>
      </c>
      <c r="D13" s="48">
        <v>604</v>
      </c>
      <c r="E13" s="48">
        <v>5</v>
      </c>
      <c r="F13" s="48">
        <v>599</v>
      </c>
      <c r="G13" s="48">
        <v>6345</v>
      </c>
      <c r="H13" s="48" t="s">
        <v>393</v>
      </c>
      <c r="I13" s="49" t="s">
        <v>393</v>
      </c>
    </row>
    <row r="14" spans="1:9">
      <c r="A14" s="300" t="s">
        <v>342</v>
      </c>
      <c r="B14" s="85" t="s">
        <v>393</v>
      </c>
      <c r="C14" s="85">
        <v>8</v>
      </c>
      <c r="D14" s="85">
        <v>8</v>
      </c>
      <c r="E14" s="85" t="s">
        <v>393</v>
      </c>
      <c r="F14" s="85">
        <v>6</v>
      </c>
      <c r="G14" s="48">
        <v>2400</v>
      </c>
      <c r="H14" s="48" t="s">
        <v>393</v>
      </c>
      <c r="I14" s="49" t="s">
        <v>393</v>
      </c>
    </row>
    <row r="15" spans="1:9">
      <c r="A15" s="300" t="s">
        <v>343</v>
      </c>
      <c r="B15" s="48">
        <v>212</v>
      </c>
      <c r="C15" s="48">
        <v>286</v>
      </c>
      <c r="D15" s="48">
        <v>498</v>
      </c>
      <c r="E15" s="48">
        <v>128</v>
      </c>
      <c r="F15" s="48">
        <v>284</v>
      </c>
      <c r="G15" s="48">
        <v>1086</v>
      </c>
      <c r="H15" s="48">
        <v>254</v>
      </c>
      <c r="I15" s="128" t="s">
        <v>393</v>
      </c>
    </row>
    <row r="16" spans="1:9">
      <c r="A16" s="300"/>
      <c r="B16" s="48"/>
      <c r="C16" s="48"/>
      <c r="D16" s="48"/>
      <c r="E16" s="48"/>
      <c r="F16" s="48"/>
      <c r="G16" s="48"/>
      <c r="H16" s="48"/>
      <c r="I16" s="128"/>
    </row>
    <row r="17" spans="1:9" ht="19.5" customHeight="1" thickBot="1">
      <c r="A17" s="69" t="s">
        <v>348</v>
      </c>
      <c r="B17" s="55">
        <v>42871</v>
      </c>
      <c r="C17" s="55">
        <v>2151</v>
      </c>
      <c r="D17" s="55">
        <v>45022</v>
      </c>
      <c r="E17" s="55">
        <v>37486</v>
      </c>
      <c r="F17" s="55">
        <v>2068</v>
      </c>
      <c r="G17" s="55">
        <v>371252</v>
      </c>
      <c r="H17" s="55">
        <v>470</v>
      </c>
      <c r="I17" s="56">
        <v>82</v>
      </c>
    </row>
    <row r="18" spans="1:9">
      <c r="A18" s="37"/>
      <c r="B18" s="37"/>
      <c r="C18" s="37"/>
      <c r="D18" s="37"/>
      <c r="E18" s="37"/>
      <c r="F18" s="37"/>
      <c r="G18" s="37"/>
      <c r="H18" s="37"/>
      <c r="I18" s="37"/>
    </row>
    <row r="19" spans="1:9">
      <c r="A19" s="37"/>
      <c r="B19" s="37"/>
      <c r="C19" s="37"/>
      <c r="D19" s="37"/>
      <c r="E19" s="37"/>
      <c r="F19" s="37"/>
      <c r="G19" s="37"/>
      <c r="H19" s="37"/>
      <c r="I19" s="37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>
  <sheetPr codeName="Hoja344"/>
  <dimension ref="A1:K1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7109375" style="24" customWidth="1"/>
    <col min="2" max="2" width="16.28515625" style="24" customWidth="1"/>
    <col min="3" max="4" width="18" style="24" customWidth="1"/>
    <col min="5" max="11" width="14.28515625" style="24" customWidth="1"/>
    <col min="12" max="16384" width="11.42578125" style="24"/>
  </cols>
  <sheetData>
    <row r="1" spans="1:11" s="90" customFormat="1" ht="18">
      <c r="A1" s="1552" t="s">
        <v>379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</row>
    <row r="2" spans="1:11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3" spans="1:11" s="91" customFormat="1" ht="15">
      <c r="A3" s="1545" t="s">
        <v>1476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</row>
    <row r="4" spans="1:11" ht="13.5" thickBot="1">
      <c r="A4" s="1815"/>
      <c r="B4" s="1815"/>
      <c r="C4" s="1815"/>
      <c r="D4" s="1815"/>
      <c r="E4" s="1815"/>
      <c r="F4" s="1815"/>
      <c r="G4" s="1815"/>
      <c r="H4" s="1815"/>
      <c r="I4" s="1815"/>
      <c r="J4" s="1815"/>
      <c r="K4" s="1815"/>
    </row>
    <row r="5" spans="1:11" s="825" customFormat="1" ht="24.75" customHeight="1">
      <c r="A5" s="1534" t="s">
        <v>382</v>
      </c>
      <c r="B5" s="1535"/>
      <c r="C5" s="1531" t="s">
        <v>380</v>
      </c>
      <c r="D5" s="1532"/>
      <c r="E5" s="1533"/>
      <c r="F5" s="1583" t="s">
        <v>381</v>
      </c>
      <c r="G5" s="1534"/>
      <c r="H5" s="1535"/>
      <c r="I5" s="1531" t="s">
        <v>717</v>
      </c>
      <c r="J5" s="1532"/>
      <c r="K5" s="1532"/>
    </row>
    <row r="6" spans="1:11" s="825" customFormat="1" ht="24.75" customHeight="1">
      <c r="A6" s="1536"/>
      <c r="B6" s="1537"/>
      <c r="C6" s="1696" t="s">
        <v>265</v>
      </c>
      <c r="D6" s="1848"/>
      <c r="E6" s="1222" t="s">
        <v>1142</v>
      </c>
      <c r="F6" s="1540" t="s">
        <v>1143</v>
      </c>
      <c r="G6" s="1540" t="s">
        <v>1123</v>
      </c>
      <c r="H6" s="1540" t="s">
        <v>1124</v>
      </c>
      <c r="I6" s="1239" t="s">
        <v>344</v>
      </c>
      <c r="J6" s="1222" t="s">
        <v>803</v>
      </c>
      <c r="K6" s="1699" t="s">
        <v>345</v>
      </c>
    </row>
    <row r="7" spans="1:11" s="825" customFormat="1" ht="12.75" customHeight="1">
      <c r="A7" s="1536"/>
      <c r="B7" s="1537"/>
      <c r="C7" s="1668" t="s">
        <v>384</v>
      </c>
      <c r="D7" s="1670"/>
      <c r="E7" s="1230" t="s">
        <v>1092</v>
      </c>
      <c r="F7" s="1657"/>
      <c r="G7" s="1657"/>
      <c r="H7" s="1657"/>
      <c r="I7" s="1215" t="s">
        <v>346</v>
      </c>
      <c r="J7" s="1223" t="s">
        <v>347</v>
      </c>
      <c r="K7" s="1543"/>
    </row>
    <row r="8" spans="1:11" s="825" customFormat="1" ht="24.75" customHeight="1" thickBot="1">
      <c r="A8" s="1538"/>
      <c r="B8" s="1539"/>
      <c r="C8" s="733" t="s">
        <v>387</v>
      </c>
      <c r="D8" s="733" t="s">
        <v>388</v>
      </c>
      <c r="E8" s="273" t="s">
        <v>1129</v>
      </c>
      <c r="F8" s="1541"/>
      <c r="G8" s="1541"/>
      <c r="H8" s="1541"/>
      <c r="I8" s="1217" t="s">
        <v>1224</v>
      </c>
      <c r="J8" s="1225" t="s">
        <v>954</v>
      </c>
      <c r="K8" s="1544"/>
    </row>
    <row r="9" spans="1:11" ht="19.5" customHeight="1">
      <c r="A9" s="152" t="s">
        <v>337</v>
      </c>
      <c r="B9" s="704"/>
      <c r="C9" s="45">
        <v>1442</v>
      </c>
      <c r="D9" s="45">
        <v>5271</v>
      </c>
      <c r="E9" s="46">
        <v>8</v>
      </c>
      <c r="F9" s="13">
        <v>59981</v>
      </c>
      <c r="G9" s="705">
        <v>419</v>
      </c>
      <c r="H9" s="706">
        <v>60400</v>
      </c>
      <c r="I9" s="707">
        <v>1251</v>
      </c>
      <c r="J9" s="45">
        <v>517</v>
      </c>
      <c r="K9" s="46">
        <v>58632</v>
      </c>
    </row>
    <row r="10" spans="1:11">
      <c r="A10" s="37" t="s">
        <v>338</v>
      </c>
      <c r="B10" s="708"/>
      <c r="C10" s="48">
        <v>168</v>
      </c>
      <c r="D10" s="48" t="s">
        <v>393</v>
      </c>
      <c r="E10" s="49">
        <v>1</v>
      </c>
      <c r="F10" s="13">
        <v>3</v>
      </c>
      <c r="G10" s="705">
        <v>310</v>
      </c>
      <c r="H10" s="706">
        <v>313</v>
      </c>
      <c r="I10" s="709" t="s">
        <v>393</v>
      </c>
      <c r="J10" s="48">
        <v>311</v>
      </c>
      <c r="K10" s="49">
        <v>2</v>
      </c>
    </row>
    <row r="11" spans="1:11">
      <c r="A11" s="37" t="s">
        <v>339</v>
      </c>
      <c r="B11" s="708"/>
      <c r="C11" s="48">
        <v>500</v>
      </c>
      <c r="D11" s="48" t="s">
        <v>393</v>
      </c>
      <c r="E11" s="48">
        <v>11</v>
      </c>
      <c r="F11" s="13">
        <v>1</v>
      </c>
      <c r="G11" s="13">
        <v>7</v>
      </c>
      <c r="H11" s="12">
        <v>8</v>
      </c>
      <c r="I11" s="709" t="s">
        <v>393</v>
      </c>
      <c r="J11" s="48">
        <v>8</v>
      </c>
      <c r="K11" s="49" t="s">
        <v>393</v>
      </c>
    </row>
    <row r="12" spans="1:11">
      <c r="A12" s="37" t="s">
        <v>340</v>
      </c>
      <c r="B12" s="708"/>
      <c r="C12" s="85">
        <v>4900</v>
      </c>
      <c r="D12" s="85">
        <v>40000</v>
      </c>
      <c r="E12" s="49" t="s">
        <v>393</v>
      </c>
      <c r="F12" s="128">
        <v>138</v>
      </c>
      <c r="G12" s="710" t="s">
        <v>393</v>
      </c>
      <c r="H12" s="706">
        <v>138</v>
      </c>
      <c r="I12" s="711" t="s">
        <v>393</v>
      </c>
      <c r="J12" s="48">
        <v>76</v>
      </c>
      <c r="K12" s="128">
        <v>62</v>
      </c>
    </row>
    <row r="13" spans="1:11">
      <c r="A13" s="37" t="s">
        <v>341</v>
      </c>
      <c r="B13" s="708"/>
      <c r="C13" s="48">
        <v>2800</v>
      </c>
      <c r="D13" s="48">
        <v>20307</v>
      </c>
      <c r="E13" s="49">
        <v>7</v>
      </c>
      <c r="F13" s="13">
        <v>12178</v>
      </c>
      <c r="G13" s="705">
        <v>45</v>
      </c>
      <c r="H13" s="706">
        <v>12223</v>
      </c>
      <c r="I13" s="709" t="s">
        <v>393</v>
      </c>
      <c r="J13" s="48">
        <v>43</v>
      </c>
      <c r="K13" s="49">
        <v>12180</v>
      </c>
    </row>
    <row r="14" spans="1:11">
      <c r="A14" s="37" t="s">
        <v>342</v>
      </c>
      <c r="B14" s="708"/>
      <c r="C14" s="85" t="s">
        <v>393</v>
      </c>
      <c r="D14" s="85">
        <v>800</v>
      </c>
      <c r="E14" s="128">
        <v>3</v>
      </c>
      <c r="F14" s="13">
        <v>5</v>
      </c>
      <c r="G14" s="705">
        <v>7</v>
      </c>
      <c r="H14" s="706">
        <v>12</v>
      </c>
      <c r="I14" s="711" t="s">
        <v>393</v>
      </c>
      <c r="J14" s="48">
        <v>12</v>
      </c>
      <c r="K14" s="49" t="s">
        <v>393</v>
      </c>
    </row>
    <row r="15" spans="1:11">
      <c r="A15" s="37" t="s">
        <v>343</v>
      </c>
      <c r="B15" s="708"/>
      <c r="C15" s="48">
        <v>401</v>
      </c>
      <c r="D15" s="48">
        <v>800</v>
      </c>
      <c r="E15" s="49">
        <v>11</v>
      </c>
      <c r="F15" s="13">
        <v>279</v>
      </c>
      <c r="G15" s="705">
        <v>12</v>
      </c>
      <c r="H15" s="706">
        <v>291</v>
      </c>
      <c r="I15" s="709">
        <v>1</v>
      </c>
      <c r="J15" s="48">
        <v>12</v>
      </c>
      <c r="K15" s="49">
        <v>278</v>
      </c>
    </row>
    <row r="16" spans="1:11">
      <c r="A16" s="37"/>
      <c r="B16" s="708"/>
      <c r="C16" s="48"/>
      <c r="D16" s="48"/>
      <c r="E16" s="49"/>
      <c r="F16" s="13"/>
      <c r="G16" s="705"/>
      <c r="H16" s="706"/>
      <c r="I16" s="709"/>
      <c r="J16" s="48"/>
      <c r="K16" s="49"/>
    </row>
    <row r="17" spans="1:11" ht="13.5" thickBot="1">
      <c r="A17" s="54" t="s">
        <v>348</v>
      </c>
      <c r="B17" s="712"/>
      <c r="C17" s="55">
        <v>23</v>
      </c>
      <c r="D17" s="55">
        <v>6053</v>
      </c>
      <c r="E17" s="56">
        <v>1</v>
      </c>
      <c r="F17" s="713">
        <v>72585</v>
      </c>
      <c r="G17" s="714">
        <v>800</v>
      </c>
      <c r="H17" s="715">
        <v>73385</v>
      </c>
      <c r="I17" s="716">
        <v>1252</v>
      </c>
      <c r="J17" s="55">
        <v>979</v>
      </c>
      <c r="K17" s="56">
        <v>71154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41" orientation="portrait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>
  <sheetPr codeName="Hoja165">
    <pageSetUpPr fitToPage="1"/>
  </sheetPr>
  <dimension ref="A1:R4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9.140625" style="240" customWidth="1"/>
    <col min="2" max="13" width="13.4257812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90" t="s">
        <v>1484</v>
      </c>
      <c r="B3" s="1590"/>
      <c r="C3" s="1590"/>
      <c r="D3" s="1590"/>
      <c r="E3" s="1590"/>
      <c r="F3" s="1590"/>
      <c r="G3" s="1590"/>
      <c r="H3" s="1590"/>
      <c r="I3" s="1590"/>
      <c r="J3" s="1590"/>
      <c r="K3" s="1590"/>
      <c r="L3" s="1590"/>
      <c r="M3" s="1590"/>
    </row>
    <row r="4" spans="1:18" s="91" customFormat="1" ht="13.5" customHeight="1" thickBot="1">
      <c r="A4" s="218"/>
      <c r="B4" s="219"/>
      <c r="C4" s="219"/>
      <c r="D4" s="219"/>
      <c r="E4" s="219"/>
      <c r="F4" s="219"/>
      <c r="G4" s="717"/>
      <c r="H4" s="28"/>
      <c r="I4" s="28"/>
      <c r="J4" s="28"/>
      <c r="K4" s="28"/>
    </row>
    <row r="5" spans="1:18" s="739" customFormat="1" ht="20.25" customHeight="1">
      <c r="A5" s="1213"/>
      <c r="B5" s="1583" t="s">
        <v>1088</v>
      </c>
      <c r="C5" s="1534"/>
      <c r="D5" s="1534"/>
      <c r="E5" s="1534"/>
      <c r="F5" s="1535"/>
      <c r="G5" s="1656" t="s">
        <v>1123</v>
      </c>
      <c r="H5" s="1531" t="s">
        <v>380</v>
      </c>
      <c r="I5" s="1533"/>
      <c r="J5" s="1240"/>
      <c r="K5" s="1531" t="s">
        <v>381</v>
      </c>
      <c r="L5" s="1532"/>
      <c r="M5" s="1532"/>
    </row>
    <row r="6" spans="1:18" s="739" customFormat="1" ht="20.25" customHeight="1">
      <c r="A6" s="1215" t="s">
        <v>552</v>
      </c>
      <c r="B6" s="1668" t="s">
        <v>383</v>
      </c>
      <c r="C6" s="1669"/>
      <c r="D6" s="1669"/>
      <c r="E6" s="1669"/>
      <c r="F6" s="1670"/>
      <c r="G6" s="1657"/>
      <c r="H6" s="1696" t="s">
        <v>1232</v>
      </c>
      <c r="I6" s="1848"/>
      <c r="J6" s="1223" t="s">
        <v>1121</v>
      </c>
      <c r="K6" s="1540" t="s">
        <v>1143</v>
      </c>
      <c r="L6" s="1540" t="s">
        <v>1123</v>
      </c>
      <c r="M6" s="1699" t="s">
        <v>1124</v>
      </c>
    </row>
    <row r="7" spans="1:18" s="739" customFormat="1" ht="20.25" customHeight="1">
      <c r="A7" s="1215" t="s">
        <v>531</v>
      </c>
      <c r="B7" s="795"/>
      <c r="C7" s="1214" t="s">
        <v>389</v>
      </c>
      <c r="D7" s="1241"/>
      <c r="E7" s="1546" t="s">
        <v>1095</v>
      </c>
      <c r="F7" s="1551"/>
      <c r="G7" s="1657"/>
      <c r="H7" s="1668" t="s">
        <v>384</v>
      </c>
      <c r="I7" s="1670"/>
      <c r="J7" s="1223" t="s">
        <v>1092</v>
      </c>
      <c r="K7" s="1657"/>
      <c r="L7" s="1657"/>
      <c r="M7" s="1543"/>
    </row>
    <row r="8" spans="1:18" s="739" customFormat="1" ht="20.25" customHeight="1" thickBot="1">
      <c r="A8" s="1217"/>
      <c r="B8" s="821" t="s">
        <v>387</v>
      </c>
      <c r="C8" s="733" t="s">
        <v>388</v>
      </c>
      <c r="D8" s="1242" t="s">
        <v>389</v>
      </c>
      <c r="E8" s="733" t="s">
        <v>387</v>
      </c>
      <c r="F8" s="733" t="s">
        <v>388</v>
      </c>
      <c r="G8" s="1541"/>
      <c r="H8" s="733" t="s">
        <v>387</v>
      </c>
      <c r="I8" s="1216" t="s">
        <v>388</v>
      </c>
      <c r="J8" s="1225" t="s">
        <v>1129</v>
      </c>
      <c r="K8" s="1541"/>
      <c r="L8" s="1541"/>
      <c r="M8" s="1544"/>
      <c r="P8" s="1126"/>
      <c r="Q8" s="1126"/>
    </row>
    <row r="9" spans="1:18" ht="18.75" customHeight="1">
      <c r="A9" s="75" t="s">
        <v>469</v>
      </c>
      <c r="B9" s="224">
        <v>155</v>
      </c>
      <c r="C9" s="224" t="s">
        <v>393</v>
      </c>
      <c r="D9" s="126">
        <v>155</v>
      </c>
      <c r="E9" s="224">
        <v>155</v>
      </c>
      <c r="F9" s="224" t="s">
        <v>393</v>
      </c>
      <c r="G9" s="224" t="s">
        <v>393</v>
      </c>
      <c r="H9" s="224" t="s">
        <v>393</v>
      </c>
      <c r="I9" s="224" t="s">
        <v>393</v>
      </c>
      <c r="J9" s="224" t="s">
        <v>393</v>
      </c>
      <c r="K9" s="224">
        <v>389</v>
      </c>
      <c r="L9" s="224" t="s">
        <v>393</v>
      </c>
      <c r="M9" s="241">
        <v>389</v>
      </c>
      <c r="N9" s="247"/>
      <c r="R9" s="305"/>
    </row>
    <row r="10" spans="1:18" s="347" customFormat="1">
      <c r="A10" s="66" t="s">
        <v>470</v>
      </c>
      <c r="B10" s="83">
        <v>1</v>
      </c>
      <c r="C10" s="83" t="s">
        <v>393</v>
      </c>
      <c r="D10" s="12">
        <v>1</v>
      </c>
      <c r="E10" s="83">
        <v>1</v>
      </c>
      <c r="F10" s="83" t="s">
        <v>393</v>
      </c>
      <c r="G10" s="83" t="s">
        <v>393</v>
      </c>
      <c r="H10" s="83" t="s">
        <v>393</v>
      </c>
      <c r="I10" s="83" t="s">
        <v>393</v>
      </c>
      <c r="J10" s="83" t="s">
        <v>393</v>
      </c>
      <c r="K10" s="83">
        <v>1</v>
      </c>
      <c r="L10" s="83" t="s">
        <v>393</v>
      </c>
      <c r="M10" s="13">
        <v>1</v>
      </c>
      <c r="N10" s="584"/>
      <c r="R10" s="581"/>
    </row>
    <row r="11" spans="1:18">
      <c r="A11" s="66" t="s">
        <v>472</v>
      </c>
      <c r="B11" s="83">
        <v>7552</v>
      </c>
      <c r="C11" s="83">
        <v>584</v>
      </c>
      <c r="D11" s="12">
        <v>8136</v>
      </c>
      <c r="E11" s="83">
        <v>7524</v>
      </c>
      <c r="F11" s="83">
        <v>570</v>
      </c>
      <c r="G11" s="83" t="s">
        <v>393</v>
      </c>
      <c r="H11" s="83" t="s">
        <v>393</v>
      </c>
      <c r="I11" s="83" t="s">
        <v>393</v>
      </c>
      <c r="J11" s="83" t="s">
        <v>393</v>
      </c>
      <c r="K11" s="83">
        <v>25871</v>
      </c>
      <c r="L11" s="83" t="s">
        <v>393</v>
      </c>
      <c r="M11" s="13">
        <v>25871</v>
      </c>
      <c r="N11" s="247"/>
      <c r="R11" s="305"/>
    </row>
    <row r="12" spans="1:18">
      <c r="A12" s="76" t="s">
        <v>473</v>
      </c>
      <c r="B12" s="77">
        <v>7708</v>
      </c>
      <c r="C12" s="77">
        <v>584</v>
      </c>
      <c r="D12" s="77">
        <v>8292</v>
      </c>
      <c r="E12" s="77">
        <v>7680</v>
      </c>
      <c r="F12" s="77">
        <v>570</v>
      </c>
      <c r="G12" s="77" t="s">
        <v>393</v>
      </c>
      <c r="H12" s="81" t="s">
        <v>393</v>
      </c>
      <c r="I12" s="81" t="s">
        <v>393</v>
      </c>
      <c r="J12" s="81" t="s">
        <v>393</v>
      </c>
      <c r="K12" s="81">
        <v>26261</v>
      </c>
      <c r="L12" s="81" t="s">
        <v>393</v>
      </c>
      <c r="M12" s="78">
        <v>26261</v>
      </c>
      <c r="N12" s="247"/>
      <c r="R12" s="305"/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  <c r="N13" s="247"/>
      <c r="R13" s="305"/>
    </row>
    <row r="14" spans="1:18">
      <c r="A14" s="76" t="s">
        <v>474</v>
      </c>
      <c r="B14" s="77">
        <v>13370</v>
      </c>
      <c r="C14" s="77" t="s">
        <v>393</v>
      </c>
      <c r="D14" s="77">
        <v>13370</v>
      </c>
      <c r="E14" s="77">
        <v>11374</v>
      </c>
      <c r="F14" s="77" t="s">
        <v>393</v>
      </c>
      <c r="G14" s="77">
        <v>49702</v>
      </c>
      <c r="H14" s="81" t="s">
        <v>393</v>
      </c>
      <c r="I14" s="81" t="s">
        <v>393</v>
      </c>
      <c r="J14" s="81" t="s">
        <v>393</v>
      </c>
      <c r="K14" s="81">
        <v>15920</v>
      </c>
      <c r="L14" s="81">
        <v>398</v>
      </c>
      <c r="M14" s="78">
        <v>16318</v>
      </c>
      <c r="N14" s="247"/>
      <c r="R14" s="305"/>
    </row>
    <row r="15" spans="1:18" s="347" customFormat="1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  <c r="N15" s="584"/>
      <c r="R15" s="581"/>
    </row>
    <row r="16" spans="1:18" s="347" customFormat="1">
      <c r="A16" s="66" t="s">
        <v>479</v>
      </c>
      <c r="B16" s="85" t="s">
        <v>393</v>
      </c>
      <c r="C16" s="12">
        <v>13</v>
      </c>
      <c r="D16" s="12">
        <v>13</v>
      </c>
      <c r="E16" s="85" t="s">
        <v>393</v>
      </c>
      <c r="F16" s="12">
        <v>13</v>
      </c>
      <c r="G16" s="12" t="s">
        <v>393</v>
      </c>
      <c r="H16" s="85" t="s">
        <v>393</v>
      </c>
      <c r="I16" s="12">
        <v>14000</v>
      </c>
      <c r="J16" s="12" t="s">
        <v>393</v>
      </c>
      <c r="K16" s="12">
        <v>182</v>
      </c>
      <c r="L16" s="12" t="s">
        <v>393</v>
      </c>
      <c r="M16" s="13">
        <v>182</v>
      </c>
      <c r="N16" s="584"/>
      <c r="R16" s="581"/>
    </row>
    <row r="17" spans="1:18">
      <c r="A17" s="66" t="s">
        <v>480</v>
      </c>
      <c r="B17" s="12" t="s">
        <v>393</v>
      </c>
      <c r="C17" s="12" t="s">
        <v>393</v>
      </c>
      <c r="D17" s="12" t="s">
        <v>393</v>
      </c>
      <c r="E17" s="12" t="s">
        <v>393</v>
      </c>
      <c r="F17" s="12" t="s">
        <v>393</v>
      </c>
      <c r="G17" s="12">
        <v>400</v>
      </c>
      <c r="H17" s="12" t="s">
        <v>393</v>
      </c>
      <c r="I17" s="12" t="s">
        <v>393</v>
      </c>
      <c r="J17" s="12">
        <v>5</v>
      </c>
      <c r="K17" s="12" t="s">
        <v>393</v>
      </c>
      <c r="L17" s="12">
        <v>2</v>
      </c>
      <c r="M17" s="13">
        <v>2</v>
      </c>
      <c r="N17" s="247"/>
      <c r="R17" s="305"/>
    </row>
    <row r="18" spans="1:18">
      <c r="A18" s="76" t="s">
        <v>484</v>
      </c>
      <c r="B18" s="77" t="s">
        <v>393</v>
      </c>
      <c r="C18" s="77">
        <v>13</v>
      </c>
      <c r="D18" s="77">
        <v>13</v>
      </c>
      <c r="E18" s="77" t="s">
        <v>393</v>
      </c>
      <c r="F18" s="77">
        <v>13</v>
      </c>
      <c r="G18" s="77">
        <v>400</v>
      </c>
      <c r="H18" s="81" t="s">
        <v>393</v>
      </c>
      <c r="I18" s="81">
        <v>14000</v>
      </c>
      <c r="J18" s="81">
        <v>5</v>
      </c>
      <c r="K18" s="81">
        <v>182</v>
      </c>
      <c r="L18" s="81">
        <v>2</v>
      </c>
      <c r="M18" s="78">
        <v>184</v>
      </c>
    </row>
    <row r="19" spans="1:18" s="1015" customFormat="1">
      <c r="A19" s="973"/>
      <c r="B19" s="1072"/>
      <c r="C19" s="1072"/>
      <c r="D19" s="1072"/>
      <c r="E19" s="1072"/>
      <c r="F19" s="1072"/>
      <c r="G19" s="1072"/>
      <c r="H19" s="1076"/>
      <c r="I19" s="1076"/>
      <c r="J19" s="1076"/>
      <c r="K19" s="1076"/>
      <c r="L19" s="1076"/>
      <c r="M19" s="1038"/>
      <c r="N19" s="1243"/>
      <c r="R19" s="1244"/>
    </row>
    <row r="20" spans="1:18" s="1015" customFormat="1">
      <c r="A20" s="973" t="s">
        <v>488</v>
      </c>
      <c r="B20" s="1072" t="s">
        <v>393</v>
      </c>
      <c r="C20" s="1072">
        <v>550</v>
      </c>
      <c r="D20" s="1072">
        <v>550</v>
      </c>
      <c r="E20" s="1072" t="s">
        <v>393</v>
      </c>
      <c r="F20" s="1072">
        <v>550</v>
      </c>
      <c r="G20" s="1072" t="s">
        <v>393</v>
      </c>
      <c r="H20" s="1076" t="s">
        <v>393</v>
      </c>
      <c r="I20" s="1076">
        <v>21000</v>
      </c>
      <c r="J20" s="1076" t="s">
        <v>393</v>
      </c>
      <c r="K20" s="1076">
        <v>11550</v>
      </c>
      <c r="L20" s="1076" t="s">
        <v>393</v>
      </c>
      <c r="M20" s="1038">
        <v>11550</v>
      </c>
      <c r="N20" s="1243"/>
      <c r="R20" s="1244"/>
    </row>
    <row r="21" spans="1:18" s="1015" customFormat="1">
      <c r="A21" s="973" t="s">
        <v>489</v>
      </c>
      <c r="B21" s="1072">
        <v>5</v>
      </c>
      <c r="C21" s="1072">
        <v>36</v>
      </c>
      <c r="D21" s="1072">
        <v>41</v>
      </c>
      <c r="E21" s="1072">
        <v>5</v>
      </c>
      <c r="F21" s="1072">
        <v>36</v>
      </c>
      <c r="G21" s="1072" t="s">
        <v>393</v>
      </c>
      <c r="H21" s="1076">
        <v>2800</v>
      </c>
      <c r="I21" s="1076">
        <v>12000</v>
      </c>
      <c r="J21" s="1076" t="s">
        <v>393</v>
      </c>
      <c r="K21" s="1076">
        <v>446</v>
      </c>
      <c r="L21" s="1076" t="s">
        <v>393</v>
      </c>
      <c r="M21" s="1038">
        <v>446</v>
      </c>
      <c r="N21" s="1243"/>
      <c r="R21" s="1244"/>
    </row>
    <row r="22" spans="1:18">
      <c r="A22" s="76" t="s">
        <v>565</v>
      </c>
      <c r="B22" s="77">
        <v>5</v>
      </c>
      <c r="C22" s="77">
        <v>586</v>
      </c>
      <c r="D22" s="77">
        <v>591</v>
      </c>
      <c r="E22" s="77">
        <v>5</v>
      </c>
      <c r="F22" s="77">
        <v>586</v>
      </c>
      <c r="G22" s="77" t="s">
        <v>393</v>
      </c>
      <c r="H22" s="81">
        <v>2800</v>
      </c>
      <c r="I22" s="81">
        <v>20447</v>
      </c>
      <c r="J22" s="81" t="s">
        <v>393</v>
      </c>
      <c r="K22" s="81">
        <v>11996</v>
      </c>
      <c r="L22" s="81" t="s">
        <v>393</v>
      </c>
      <c r="M22" s="78">
        <v>11996</v>
      </c>
    </row>
    <row r="23" spans="1:18" s="1015" customFormat="1">
      <c r="A23" s="973"/>
      <c r="B23" s="1072"/>
      <c r="C23" s="1072"/>
      <c r="D23" s="1072"/>
      <c r="E23" s="1072"/>
      <c r="F23" s="1072"/>
      <c r="G23" s="1072"/>
      <c r="H23" s="1076"/>
      <c r="I23" s="1076"/>
      <c r="J23" s="1076"/>
      <c r="K23" s="1076"/>
      <c r="L23" s="1076"/>
      <c r="M23" s="1038"/>
      <c r="N23" s="1243"/>
      <c r="R23" s="1244"/>
    </row>
    <row r="24" spans="1:18" s="347" customFormat="1">
      <c r="A24" s="66" t="s">
        <v>492</v>
      </c>
      <c r="B24" s="48">
        <v>776</v>
      </c>
      <c r="C24" s="48">
        <v>121</v>
      </c>
      <c r="D24" s="48">
        <v>897</v>
      </c>
      <c r="E24" s="48">
        <v>776</v>
      </c>
      <c r="F24" s="48">
        <v>121</v>
      </c>
      <c r="G24" s="48" t="s">
        <v>393</v>
      </c>
      <c r="H24" s="12">
        <v>950</v>
      </c>
      <c r="I24" s="12">
        <v>2500</v>
      </c>
      <c r="J24" s="12" t="s">
        <v>393</v>
      </c>
      <c r="K24" s="12">
        <v>1040</v>
      </c>
      <c r="L24" s="12" t="s">
        <v>393</v>
      </c>
      <c r="M24" s="49">
        <v>1040</v>
      </c>
      <c r="N24" s="584"/>
      <c r="R24" s="581"/>
    </row>
    <row r="25" spans="1:18">
      <c r="A25" s="66" t="s">
        <v>493</v>
      </c>
      <c r="B25" s="12">
        <v>8044</v>
      </c>
      <c r="C25" s="12" t="s">
        <v>393</v>
      </c>
      <c r="D25" s="12">
        <v>8044</v>
      </c>
      <c r="E25" s="12">
        <v>8044</v>
      </c>
      <c r="F25" s="12" t="s">
        <v>393</v>
      </c>
      <c r="G25" s="12" t="s">
        <v>393</v>
      </c>
      <c r="H25" s="12" t="s">
        <v>393</v>
      </c>
      <c r="I25" s="12" t="s">
        <v>393</v>
      </c>
      <c r="J25" s="12" t="s">
        <v>393</v>
      </c>
      <c r="K25" s="12">
        <v>3419</v>
      </c>
      <c r="L25" s="12" t="s">
        <v>393</v>
      </c>
      <c r="M25" s="13">
        <v>3419</v>
      </c>
      <c r="R25" s="305"/>
    </row>
    <row r="26" spans="1:18">
      <c r="A26" s="66" t="s">
        <v>494</v>
      </c>
      <c r="B26" s="12">
        <v>10122</v>
      </c>
      <c r="C26" s="12">
        <v>173</v>
      </c>
      <c r="D26" s="12">
        <v>10295</v>
      </c>
      <c r="E26" s="12">
        <v>6888</v>
      </c>
      <c r="F26" s="12">
        <v>110</v>
      </c>
      <c r="G26" s="12" t="s">
        <v>393</v>
      </c>
      <c r="H26" s="12" t="s">
        <v>393</v>
      </c>
      <c r="I26" s="12" t="s">
        <v>393</v>
      </c>
      <c r="J26" s="12" t="s">
        <v>393</v>
      </c>
      <c r="K26" s="12">
        <v>7150</v>
      </c>
      <c r="L26" s="12" t="s">
        <v>393</v>
      </c>
      <c r="M26" s="13">
        <v>7150</v>
      </c>
      <c r="R26" s="305"/>
    </row>
    <row r="27" spans="1:18">
      <c r="A27" s="76" t="s">
        <v>495</v>
      </c>
      <c r="B27" s="77">
        <v>18942</v>
      </c>
      <c r="C27" s="77">
        <v>294</v>
      </c>
      <c r="D27" s="77">
        <v>19236</v>
      </c>
      <c r="E27" s="77">
        <v>15708</v>
      </c>
      <c r="F27" s="77">
        <v>231</v>
      </c>
      <c r="G27" s="77" t="s">
        <v>393</v>
      </c>
      <c r="H27" s="81">
        <v>47</v>
      </c>
      <c r="I27" s="81">
        <v>1310</v>
      </c>
      <c r="J27" s="81" t="s">
        <v>393</v>
      </c>
      <c r="K27" s="81">
        <v>11609</v>
      </c>
      <c r="L27" s="81" t="s">
        <v>393</v>
      </c>
      <c r="M27" s="78">
        <v>11609</v>
      </c>
    </row>
    <row r="28" spans="1:18" s="1015" customFormat="1">
      <c r="A28" s="973"/>
      <c r="B28" s="1072"/>
      <c r="C28" s="1072"/>
      <c r="D28" s="1072"/>
      <c r="E28" s="1072"/>
      <c r="F28" s="1072"/>
      <c r="G28" s="1072"/>
      <c r="H28" s="1076"/>
      <c r="I28" s="1076"/>
      <c r="J28" s="1076"/>
      <c r="K28" s="1076"/>
      <c r="L28" s="1076"/>
      <c r="M28" s="1038"/>
      <c r="N28" s="1243"/>
      <c r="R28" s="1244"/>
    </row>
    <row r="29" spans="1:18">
      <c r="A29" s="76" t="s">
        <v>496</v>
      </c>
      <c r="B29" s="77">
        <v>1237</v>
      </c>
      <c r="C29" s="77">
        <v>281</v>
      </c>
      <c r="D29" s="77">
        <v>1518</v>
      </c>
      <c r="E29" s="77">
        <v>1237</v>
      </c>
      <c r="F29" s="77">
        <v>281</v>
      </c>
      <c r="G29" s="77" t="s">
        <v>393</v>
      </c>
      <c r="H29" s="81" t="s">
        <v>393</v>
      </c>
      <c r="I29" s="81" t="s">
        <v>393</v>
      </c>
      <c r="J29" s="81" t="s">
        <v>393</v>
      </c>
      <c r="K29" s="81">
        <v>2199</v>
      </c>
      <c r="L29" s="81" t="s">
        <v>393</v>
      </c>
      <c r="M29" s="78">
        <v>2199</v>
      </c>
    </row>
    <row r="30" spans="1:18" s="1015" customFormat="1">
      <c r="A30" s="973"/>
      <c r="B30" s="1072"/>
      <c r="C30" s="1072"/>
      <c r="D30" s="1072"/>
      <c r="E30" s="1072"/>
      <c r="F30" s="1072"/>
      <c r="G30" s="1072"/>
      <c r="H30" s="1076"/>
      <c r="I30" s="1076"/>
      <c r="J30" s="1076"/>
      <c r="K30" s="1076"/>
      <c r="L30" s="1076"/>
      <c r="M30" s="1038"/>
      <c r="N30" s="1243"/>
      <c r="R30" s="1244"/>
    </row>
    <row r="31" spans="1:18">
      <c r="A31" s="66" t="s">
        <v>500</v>
      </c>
      <c r="B31" s="48">
        <v>20</v>
      </c>
      <c r="C31" s="48">
        <v>7</v>
      </c>
      <c r="D31" s="48">
        <v>27</v>
      </c>
      <c r="E31" s="48">
        <v>20</v>
      </c>
      <c r="F31" s="48">
        <v>7</v>
      </c>
      <c r="G31" s="48" t="s">
        <v>393</v>
      </c>
      <c r="H31" s="12" t="s">
        <v>393</v>
      </c>
      <c r="I31" s="12" t="s">
        <v>393</v>
      </c>
      <c r="J31" s="12" t="s">
        <v>393</v>
      </c>
      <c r="K31" s="12">
        <v>44</v>
      </c>
      <c r="L31" s="12" t="s">
        <v>393</v>
      </c>
      <c r="M31" s="49">
        <v>44</v>
      </c>
    </row>
    <row r="32" spans="1:18">
      <c r="A32" s="66" t="s">
        <v>501</v>
      </c>
      <c r="B32" s="85">
        <v>579</v>
      </c>
      <c r="C32" s="12">
        <v>362</v>
      </c>
      <c r="D32" s="12">
        <v>941</v>
      </c>
      <c r="E32" s="85">
        <v>483</v>
      </c>
      <c r="F32" s="12">
        <v>360</v>
      </c>
      <c r="G32" s="12" t="s">
        <v>393</v>
      </c>
      <c r="H32" s="48" t="s">
        <v>393</v>
      </c>
      <c r="I32" s="12" t="s">
        <v>393</v>
      </c>
      <c r="J32" s="48" t="s">
        <v>393</v>
      </c>
      <c r="K32" s="85">
        <v>4190</v>
      </c>
      <c r="L32" s="48" t="s">
        <v>393</v>
      </c>
      <c r="M32" s="13">
        <v>4190</v>
      </c>
    </row>
    <row r="33" spans="1:13">
      <c r="A33" s="66" t="s">
        <v>503</v>
      </c>
      <c r="B33" s="85">
        <v>84</v>
      </c>
      <c r="C33" s="12">
        <v>10</v>
      </c>
      <c r="D33" s="12">
        <v>94</v>
      </c>
      <c r="E33" s="85">
        <v>84</v>
      </c>
      <c r="F33" s="12">
        <v>8</v>
      </c>
      <c r="G33" s="12">
        <v>316643</v>
      </c>
      <c r="H33" s="48">
        <v>1511</v>
      </c>
      <c r="I33" s="12">
        <v>6400</v>
      </c>
      <c r="J33" s="48">
        <v>1</v>
      </c>
      <c r="K33" s="85">
        <v>178</v>
      </c>
      <c r="L33" s="48">
        <v>361</v>
      </c>
      <c r="M33" s="13">
        <v>539</v>
      </c>
    </row>
    <row r="34" spans="1:13">
      <c r="A34" s="66" t="s">
        <v>506</v>
      </c>
      <c r="B34" s="85">
        <v>925</v>
      </c>
      <c r="C34" s="12">
        <v>6</v>
      </c>
      <c r="D34" s="12">
        <v>931</v>
      </c>
      <c r="E34" s="85">
        <v>894</v>
      </c>
      <c r="F34" s="12">
        <v>6</v>
      </c>
      <c r="G34" s="12" t="s">
        <v>393</v>
      </c>
      <c r="H34" s="85" t="s">
        <v>393</v>
      </c>
      <c r="I34" s="12" t="s">
        <v>393</v>
      </c>
      <c r="J34" s="85" t="s">
        <v>393</v>
      </c>
      <c r="K34" s="85" t="s">
        <v>393</v>
      </c>
      <c r="L34" s="85" t="s">
        <v>393</v>
      </c>
      <c r="M34" s="13" t="s">
        <v>393</v>
      </c>
    </row>
    <row r="35" spans="1:13">
      <c r="A35" s="76" t="s">
        <v>508</v>
      </c>
      <c r="B35" s="77">
        <v>1608</v>
      </c>
      <c r="C35" s="77">
        <v>385</v>
      </c>
      <c r="D35" s="77">
        <v>1993</v>
      </c>
      <c r="E35" s="77">
        <v>1481</v>
      </c>
      <c r="F35" s="77">
        <v>381</v>
      </c>
      <c r="G35" s="77">
        <v>316643</v>
      </c>
      <c r="H35" s="81">
        <v>86</v>
      </c>
      <c r="I35" s="81">
        <v>134</v>
      </c>
      <c r="J35" s="81">
        <v>1</v>
      </c>
      <c r="K35" s="81">
        <v>4412</v>
      </c>
      <c r="L35" s="81">
        <v>361</v>
      </c>
      <c r="M35" s="78">
        <v>4773</v>
      </c>
    </row>
    <row r="36" spans="1:13">
      <c r="A36" s="66"/>
      <c r="B36" s="85"/>
      <c r="C36" s="12"/>
      <c r="D36" s="12"/>
      <c r="E36" s="85"/>
      <c r="F36" s="12"/>
      <c r="G36" s="12"/>
      <c r="H36" s="85"/>
      <c r="I36" s="12"/>
      <c r="J36" s="48"/>
      <c r="K36" s="85"/>
      <c r="L36" s="48"/>
      <c r="M36" s="13"/>
    </row>
    <row r="37" spans="1:13">
      <c r="A37" s="66" t="s">
        <v>509</v>
      </c>
      <c r="B37" s="85">
        <v>1</v>
      </c>
      <c r="C37" s="12">
        <v>8</v>
      </c>
      <c r="D37" s="12">
        <v>9</v>
      </c>
      <c r="E37" s="85">
        <v>1</v>
      </c>
      <c r="F37" s="12">
        <v>6</v>
      </c>
      <c r="G37" s="12">
        <v>4507</v>
      </c>
      <c r="H37" s="48" t="s">
        <v>393</v>
      </c>
      <c r="I37" s="12" t="s">
        <v>393</v>
      </c>
      <c r="J37" s="48" t="s">
        <v>393</v>
      </c>
      <c r="K37" s="85">
        <v>6</v>
      </c>
      <c r="L37" s="48">
        <v>39</v>
      </c>
      <c r="M37" s="13">
        <v>45</v>
      </c>
    </row>
    <row r="38" spans="1:13">
      <c r="A38" s="76" t="s">
        <v>511</v>
      </c>
      <c r="B38" s="77">
        <v>1</v>
      </c>
      <c r="C38" s="77">
        <v>8</v>
      </c>
      <c r="D38" s="77">
        <v>9</v>
      </c>
      <c r="E38" s="77">
        <v>1</v>
      </c>
      <c r="F38" s="77">
        <v>6</v>
      </c>
      <c r="G38" s="77">
        <v>4507</v>
      </c>
      <c r="H38" s="81" t="s">
        <v>393</v>
      </c>
      <c r="I38" s="81" t="s">
        <v>393</v>
      </c>
      <c r="J38" s="81" t="s">
        <v>393</v>
      </c>
      <c r="K38" s="81">
        <v>6</v>
      </c>
      <c r="L38" s="81">
        <v>39</v>
      </c>
      <c r="M38" s="78">
        <v>45</v>
      </c>
    </row>
    <row r="39" spans="1:13">
      <c r="A39" s="66"/>
      <c r="B39" s="48"/>
      <c r="C39" s="48"/>
      <c r="D39" s="48"/>
      <c r="E39" s="48"/>
      <c r="F39" s="48"/>
      <c r="G39" s="48"/>
      <c r="H39" s="12"/>
      <c r="I39" s="12"/>
      <c r="J39" s="12"/>
      <c r="K39" s="12"/>
      <c r="L39" s="12"/>
      <c r="M39" s="49"/>
    </row>
    <row r="40" spans="1:13" ht="13.5" thickBot="1">
      <c r="A40" s="69" t="s">
        <v>512</v>
      </c>
      <c r="B40" s="55">
        <v>42871</v>
      </c>
      <c r="C40" s="55">
        <v>2151</v>
      </c>
      <c r="D40" s="55">
        <v>45022</v>
      </c>
      <c r="E40" s="55">
        <v>37486</v>
      </c>
      <c r="F40" s="55">
        <v>2068</v>
      </c>
      <c r="G40" s="55">
        <v>371252</v>
      </c>
      <c r="H40" s="205">
        <v>23</v>
      </c>
      <c r="I40" s="205">
        <v>6053</v>
      </c>
      <c r="J40" s="205">
        <v>1</v>
      </c>
      <c r="K40" s="205">
        <v>72585</v>
      </c>
      <c r="L40" s="205">
        <v>800</v>
      </c>
      <c r="M40" s="56">
        <v>73385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>
  <sheetPr codeName="Hoja171">
    <pageSetUpPr fitToPage="1"/>
  </sheetPr>
  <dimension ref="A1:S85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6.28515625" style="149" customWidth="1"/>
    <col min="2" max="8" width="19.5703125" style="149" customWidth="1"/>
    <col min="9" max="9" width="10.42578125" style="149" customWidth="1"/>
    <col min="10" max="10" width="11.7109375" style="149" customWidth="1"/>
    <col min="11" max="11" width="16.28515625" style="149" customWidth="1"/>
    <col min="12" max="21" width="11.7109375" style="149" customWidth="1"/>
    <col min="22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23" t="s">
        <v>349</v>
      </c>
      <c r="B3" s="1523"/>
      <c r="C3" s="1523"/>
      <c r="D3" s="1523"/>
      <c r="E3" s="1523"/>
      <c r="F3" s="1523"/>
      <c r="G3" s="1523"/>
      <c r="H3" s="1523"/>
    </row>
    <row r="4" spans="1:8" s="3" customFormat="1" ht="15">
      <c r="A4" s="1523" t="s">
        <v>350</v>
      </c>
      <c r="B4" s="1523"/>
      <c r="C4" s="1523"/>
      <c r="D4" s="1523"/>
      <c r="E4" s="1523"/>
      <c r="F4" s="1523"/>
      <c r="G4" s="1523"/>
      <c r="H4" s="1523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120" customFormat="1" ht="22.5" customHeight="1">
      <c r="A6" s="1566" t="s">
        <v>372</v>
      </c>
      <c r="B6" s="1119" t="s">
        <v>1120</v>
      </c>
      <c r="C6" s="793"/>
      <c r="D6" s="1656" t="s">
        <v>1134</v>
      </c>
      <c r="E6" s="1220" t="s">
        <v>380</v>
      </c>
      <c r="F6" s="1125"/>
      <c r="G6" s="820" t="s">
        <v>514</v>
      </c>
      <c r="H6" s="746"/>
    </row>
    <row r="7" spans="1:8" s="1120" customFormat="1" ht="22.5" customHeight="1">
      <c r="A7" s="1567"/>
      <c r="B7" s="1121" t="s">
        <v>1135</v>
      </c>
      <c r="C7" s="797"/>
      <c r="D7" s="1657"/>
      <c r="E7" s="1223" t="s">
        <v>1136</v>
      </c>
      <c r="F7" s="782" t="s">
        <v>374</v>
      </c>
      <c r="G7" s="782" t="s">
        <v>515</v>
      </c>
      <c r="H7" s="799" t="s">
        <v>375</v>
      </c>
    </row>
    <row r="8" spans="1:8" s="1120" customFormat="1" ht="22.5" customHeight="1">
      <c r="A8" s="1567"/>
      <c r="B8" s="1224" t="s">
        <v>389</v>
      </c>
      <c r="C8" s="1224" t="s">
        <v>1095</v>
      </c>
      <c r="D8" s="1657"/>
      <c r="E8" s="1223" t="s">
        <v>1137</v>
      </c>
      <c r="F8" s="1223" t="s">
        <v>377</v>
      </c>
      <c r="G8" s="782" t="s">
        <v>518</v>
      </c>
      <c r="H8" s="799" t="s">
        <v>378</v>
      </c>
    </row>
    <row r="9" spans="1:8" s="1120" customFormat="1" ht="22.5" customHeight="1" thickBot="1">
      <c r="A9" s="1568"/>
      <c r="B9" s="1226" t="s">
        <v>376</v>
      </c>
      <c r="C9" s="1226" t="s">
        <v>376</v>
      </c>
      <c r="D9" s="1541"/>
      <c r="E9" s="1225" t="s">
        <v>517</v>
      </c>
      <c r="F9" s="750"/>
      <c r="G9" s="1226" t="s">
        <v>519</v>
      </c>
      <c r="H9" s="1017"/>
    </row>
    <row r="10" spans="1:8" ht="19.5" customHeight="1">
      <c r="A10" s="14">
        <v>2004</v>
      </c>
      <c r="B10" s="419">
        <v>61.585999999999999</v>
      </c>
      <c r="C10" s="419">
        <v>59.942999999999998</v>
      </c>
      <c r="D10" s="12">
        <v>76.215000000000003</v>
      </c>
      <c r="E10" s="419">
        <v>13.217056203393225</v>
      </c>
      <c r="F10" s="419">
        <v>79.227000000000004</v>
      </c>
      <c r="G10" s="426">
        <v>25.8</v>
      </c>
      <c r="H10" s="17">
        <v>20440.566000000003</v>
      </c>
    </row>
    <row r="11" spans="1:8">
      <c r="A11" s="14">
        <v>2005</v>
      </c>
      <c r="B11" s="419">
        <v>57.48</v>
      </c>
      <c r="C11" s="419">
        <v>56.073</v>
      </c>
      <c r="D11" s="12">
        <v>75.629000000000005</v>
      </c>
      <c r="E11" s="419">
        <v>11.425641574376257</v>
      </c>
      <c r="F11" s="419">
        <v>64.066999999999993</v>
      </c>
      <c r="G11" s="426">
        <v>39.74</v>
      </c>
      <c r="H11" s="17">
        <v>25460.2258</v>
      </c>
    </row>
    <row r="12" spans="1:8">
      <c r="A12" s="14">
        <v>2006</v>
      </c>
      <c r="B12" s="419">
        <v>38.058</v>
      </c>
      <c r="C12" s="419">
        <v>37.194000000000003</v>
      </c>
      <c r="D12" s="12">
        <v>20.788</v>
      </c>
      <c r="E12" s="419">
        <v>15.077969564983601</v>
      </c>
      <c r="F12" s="419">
        <v>56.081000000000003</v>
      </c>
      <c r="G12" s="426">
        <v>37.75</v>
      </c>
      <c r="H12" s="17">
        <v>21170.577499999999</v>
      </c>
    </row>
    <row r="13" spans="1:8">
      <c r="A13" s="14">
        <v>2007</v>
      </c>
      <c r="B13" s="419">
        <v>46.707999999999998</v>
      </c>
      <c r="C13" s="419">
        <v>46.174999999999997</v>
      </c>
      <c r="D13" s="12">
        <v>53.618000000000002</v>
      </c>
      <c r="E13" s="419">
        <v>12.874715755278832</v>
      </c>
      <c r="F13" s="419">
        <v>59.448999999999998</v>
      </c>
      <c r="G13" s="426">
        <v>32.4</v>
      </c>
      <c r="H13" s="17">
        <v>19261.475999999999</v>
      </c>
    </row>
    <row r="14" spans="1:8">
      <c r="A14" s="14">
        <v>2008</v>
      </c>
      <c r="B14" s="419">
        <v>46.404000000000003</v>
      </c>
      <c r="C14" s="419">
        <v>43.966999999999999</v>
      </c>
      <c r="D14" s="12">
        <v>67.152000000000001</v>
      </c>
      <c r="E14" s="419">
        <v>13.827416016557875</v>
      </c>
      <c r="F14" s="419">
        <v>60.795000000000002</v>
      </c>
      <c r="G14" s="426">
        <v>28.64</v>
      </c>
      <c r="H14" s="17">
        <v>17411.688000000002</v>
      </c>
    </row>
    <row r="15" spans="1:8">
      <c r="A15" s="14">
        <v>2009</v>
      </c>
      <c r="B15" s="419">
        <v>46.655999999999999</v>
      </c>
      <c r="C15" s="419">
        <v>44.084000000000003</v>
      </c>
      <c r="D15" s="12">
        <v>66.673000000000002</v>
      </c>
      <c r="E15" s="419">
        <v>12.068324108520097</v>
      </c>
      <c r="F15" s="419">
        <v>53.201999999999998</v>
      </c>
      <c r="G15" s="426">
        <v>22.03</v>
      </c>
      <c r="H15" s="17">
        <v>11720.400600000001</v>
      </c>
    </row>
    <row r="16" spans="1:8">
      <c r="A16" s="14">
        <v>2010</v>
      </c>
      <c r="B16" s="419">
        <v>46.243000000000002</v>
      </c>
      <c r="C16" s="419">
        <v>40.209000000000003</v>
      </c>
      <c r="D16" s="12">
        <v>65.915000000000006</v>
      </c>
      <c r="E16" s="419">
        <v>13.998358576438111</v>
      </c>
      <c r="F16" s="419">
        <v>56.286000000000001</v>
      </c>
      <c r="G16" s="426">
        <v>16.34</v>
      </c>
      <c r="H16" s="17">
        <v>9197.1324000000004</v>
      </c>
    </row>
    <row r="17" spans="1:8">
      <c r="A17" s="14">
        <v>2011</v>
      </c>
      <c r="B17" s="419">
        <v>43.883000000000003</v>
      </c>
      <c r="C17" s="419">
        <v>38.151000000000003</v>
      </c>
      <c r="D17" s="12">
        <v>59.814</v>
      </c>
      <c r="E17" s="419">
        <v>10.06002463893476</v>
      </c>
      <c r="F17" s="419">
        <v>38.380000000000003</v>
      </c>
      <c r="G17" s="426">
        <v>16.059999999999999</v>
      </c>
      <c r="H17" s="17">
        <v>6163.8279999999995</v>
      </c>
    </row>
    <row r="18" spans="1:8">
      <c r="A18" s="14">
        <v>2012</v>
      </c>
      <c r="B18" s="419">
        <v>43.646999999999998</v>
      </c>
      <c r="C18" s="419">
        <v>37.781999999999996</v>
      </c>
      <c r="D18" s="12">
        <v>50.509</v>
      </c>
      <c r="E18" s="419">
        <v>12.020009528346833</v>
      </c>
      <c r="F18" s="419">
        <v>45.414000000000001</v>
      </c>
      <c r="G18" s="548">
        <v>21.59</v>
      </c>
      <c r="H18" s="17">
        <v>9804.8826000000008</v>
      </c>
    </row>
    <row r="19" spans="1:8">
      <c r="A19" s="14">
        <v>2013</v>
      </c>
      <c r="B19" s="419">
        <v>43.695</v>
      </c>
      <c r="C19" s="419">
        <v>38.317999999999998</v>
      </c>
      <c r="D19" s="12">
        <v>50.582000000000001</v>
      </c>
      <c r="E19" s="419">
        <v>10.147189310506812</v>
      </c>
      <c r="F19" s="419">
        <v>38.881999999999998</v>
      </c>
      <c r="G19" s="548">
        <v>19.059999999999999</v>
      </c>
      <c r="H19" s="17">
        <v>7410.9091999999982</v>
      </c>
    </row>
    <row r="20" spans="1:8" ht="13.5" thickBot="1">
      <c r="A20" s="297">
        <v>2014</v>
      </c>
      <c r="B20" s="425">
        <v>43.447000000000003</v>
      </c>
      <c r="C20" s="425">
        <v>38.482999999999997</v>
      </c>
      <c r="D20" s="335">
        <v>50.771000000000001</v>
      </c>
      <c r="E20" s="425">
        <f>+F20/C20*10</f>
        <v>15.695242054933347</v>
      </c>
      <c r="F20" s="425">
        <v>60.4</v>
      </c>
      <c r="G20" s="1396">
        <v>19.07</v>
      </c>
      <c r="H20" s="378">
        <v>11518</v>
      </c>
    </row>
    <row r="35" spans="16:17">
      <c r="P35" s="543"/>
      <c r="Q35" s="543"/>
    </row>
    <row r="36" spans="16:17">
      <c r="P36" s="543"/>
      <c r="Q36" s="543"/>
    </row>
    <row r="37" spans="16:17">
      <c r="P37" s="543"/>
      <c r="Q37" s="543"/>
    </row>
    <row r="38" spans="16:17">
      <c r="P38" s="543"/>
      <c r="Q38" s="543"/>
    </row>
    <row r="39" spans="16:17">
      <c r="P39" s="543"/>
      <c r="Q39" s="543"/>
    </row>
    <row r="40" spans="16:17">
      <c r="P40" s="543"/>
      <c r="Q40" s="543"/>
    </row>
    <row r="41" spans="16:17">
      <c r="P41" s="543"/>
      <c r="Q41" s="543"/>
    </row>
    <row r="42" spans="16:17">
      <c r="P42" s="543"/>
      <c r="Q42" s="543"/>
    </row>
    <row r="43" spans="16:17">
      <c r="P43" s="543"/>
      <c r="Q43" s="543"/>
    </row>
    <row r="44" spans="16:17">
      <c r="P44" s="543"/>
      <c r="Q44" s="543"/>
    </row>
    <row r="45" spans="16:17">
      <c r="P45" s="543"/>
      <c r="Q45" s="543"/>
    </row>
    <row r="46" spans="16:17">
      <c r="P46" s="543"/>
      <c r="Q46" s="543"/>
    </row>
    <row r="47" spans="16:17">
      <c r="P47" s="543"/>
      <c r="Q47" s="543"/>
    </row>
    <row r="48" spans="16:17">
      <c r="P48" s="543"/>
      <c r="Q48" s="543"/>
    </row>
    <row r="49" spans="13:19">
      <c r="P49" s="543"/>
      <c r="Q49" s="543"/>
    </row>
    <row r="50" spans="13:19">
      <c r="P50" s="543"/>
      <c r="Q50" s="543"/>
    </row>
    <row r="51" spans="13:19">
      <c r="P51" s="543"/>
      <c r="Q51" s="543"/>
    </row>
    <row r="52" spans="13:19">
      <c r="P52" s="543"/>
      <c r="Q52" s="543"/>
    </row>
    <row r="53" spans="13:19">
      <c r="P53" s="543"/>
      <c r="Q53" s="543"/>
    </row>
    <row r="54" spans="13:19">
      <c r="P54" s="543"/>
      <c r="Q54" s="543"/>
    </row>
    <row r="55" spans="13:19">
      <c r="P55" s="543"/>
      <c r="Q55" s="543"/>
    </row>
    <row r="56" spans="13:19">
      <c r="P56" s="543"/>
      <c r="Q56" s="543"/>
    </row>
    <row r="57" spans="13:19">
      <c r="P57" s="543"/>
      <c r="Q57" s="543"/>
    </row>
    <row r="58" spans="13:19">
      <c r="P58" s="543"/>
      <c r="Q58" s="543"/>
    </row>
    <row r="59" spans="13:19">
      <c r="P59" s="543"/>
      <c r="Q59" s="543"/>
    </row>
    <row r="60" spans="13:19">
      <c r="P60" s="543"/>
      <c r="Q60" s="543"/>
    </row>
    <row r="61" spans="13:19">
      <c r="P61" s="543"/>
      <c r="Q61" s="543"/>
    </row>
    <row r="62" spans="13:19">
      <c r="M62" s="543"/>
      <c r="N62" s="543"/>
      <c r="O62" s="543"/>
      <c r="P62" s="543"/>
      <c r="Q62" s="543"/>
      <c r="S62" s="543"/>
    </row>
    <row r="63" spans="13:19">
      <c r="M63" s="543"/>
      <c r="N63" s="543"/>
      <c r="O63" s="543"/>
      <c r="P63" s="543"/>
      <c r="Q63" s="543"/>
      <c r="S63" s="543"/>
    </row>
    <row r="64" spans="13:19">
      <c r="P64" s="543"/>
      <c r="Q64" s="543"/>
    </row>
    <row r="65" spans="16:17">
      <c r="P65" s="543"/>
      <c r="Q65" s="543"/>
    </row>
    <row r="66" spans="16:17">
      <c r="P66" s="543"/>
      <c r="Q66" s="543"/>
    </row>
    <row r="67" spans="16:17">
      <c r="P67" s="543"/>
      <c r="Q67" s="543"/>
    </row>
    <row r="68" spans="16:17">
      <c r="P68" s="543"/>
      <c r="Q68" s="543"/>
    </row>
    <row r="69" spans="16:17">
      <c r="P69" s="543"/>
      <c r="Q69" s="543"/>
    </row>
    <row r="70" spans="16:17">
      <c r="P70" s="543"/>
      <c r="Q70" s="543"/>
    </row>
    <row r="71" spans="16:17">
      <c r="P71" s="543"/>
      <c r="Q71" s="543"/>
    </row>
    <row r="72" spans="16:17">
      <c r="P72" s="543"/>
      <c r="Q72" s="543"/>
    </row>
    <row r="73" spans="16:17">
      <c r="P73" s="543"/>
      <c r="Q73" s="543"/>
    </row>
    <row r="74" spans="16:17">
      <c r="P74" s="543"/>
      <c r="Q74" s="543"/>
    </row>
    <row r="75" spans="16:17">
      <c r="P75" s="543"/>
      <c r="Q75" s="543"/>
    </row>
    <row r="76" spans="16:17">
      <c r="P76" s="543"/>
      <c r="Q76" s="543"/>
    </row>
    <row r="77" spans="16:17">
      <c r="P77" s="543"/>
      <c r="Q77" s="543"/>
    </row>
    <row r="78" spans="16:17">
      <c r="P78" s="543"/>
      <c r="Q78" s="543"/>
    </row>
    <row r="79" spans="16:17">
      <c r="P79" s="543"/>
      <c r="Q79" s="543"/>
    </row>
    <row r="83" spans="5:17">
      <c r="P83" s="543"/>
      <c r="Q83" s="543"/>
    </row>
    <row r="85" spans="5:17">
      <c r="E85" s="544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36"/>
  <dimension ref="A1:I4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140625" style="37" customWidth="1"/>
    <col min="2" max="7" width="18.140625" style="37" customWidth="1"/>
    <col min="8" max="8" width="6.7109375" style="37" customWidth="1"/>
    <col min="9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  <c r="H1" s="70"/>
      <c r="I1" s="70"/>
    </row>
    <row r="2" spans="1:9" s="28" customFormat="1" ht="14.25"/>
    <row r="3" spans="1:9" s="28" customFormat="1" ht="15">
      <c r="A3" s="1527" t="s">
        <v>682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27.75" customHeight="1">
      <c r="A4" s="1527" t="s">
        <v>1351</v>
      </c>
      <c r="B4" s="1527"/>
      <c r="C4" s="1527"/>
      <c r="D4" s="1527"/>
      <c r="E4" s="1527"/>
      <c r="F4" s="1527"/>
      <c r="G4" s="1527"/>
      <c r="H4" s="29"/>
      <c r="I4" s="129"/>
    </row>
    <row r="5" spans="1:9" s="28" customFormat="1" ht="15.75" thickBot="1">
      <c r="A5" s="218"/>
      <c r="B5" s="219"/>
      <c r="C5" s="219"/>
      <c r="D5" s="219"/>
      <c r="E5" s="219"/>
      <c r="F5" s="219"/>
      <c r="G5" s="219"/>
    </row>
    <row r="6" spans="1:9" ht="25.5" customHeight="1">
      <c r="A6" s="130" t="s">
        <v>528</v>
      </c>
      <c r="B6" s="1577" t="s">
        <v>373</v>
      </c>
      <c r="C6" s="1577"/>
      <c r="D6" s="1577"/>
      <c r="E6" s="1577" t="s">
        <v>380</v>
      </c>
      <c r="F6" s="1577"/>
      <c r="G6" s="732" t="s">
        <v>374</v>
      </c>
    </row>
    <row r="7" spans="1:9" ht="18.75" customHeight="1">
      <c r="A7" s="729" t="s">
        <v>530</v>
      </c>
      <c r="B7" s="1584" t="s">
        <v>383</v>
      </c>
      <c r="C7" s="1584"/>
      <c r="D7" s="1584"/>
      <c r="E7" s="1584" t="s">
        <v>384</v>
      </c>
      <c r="F7" s="1584"/>
      <c r="G7" s="799" t="s">
        <v>525</v>
      </c>
    </row>
    <row r="8" spans="1:9" ht="25.5" customHeight="1" thickBot="1">
      <c r="A8" s="812" t="s">
        <v>531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273" t="s">
        <v>526</v>
      </c>
    </row>
    <row r="9" spans="1:9" ht="28.5" customHeight="1">
      <c r="A9" s="66" t="s">
        <v>465</v>
      </c>
      <c r="B9" s="85">
        <v>24</v>
      </c>
      <c r="C9" s="48">
        <v>6</v>
      </c>
      <c r="D9" s="48">
        <v>30</v>
      </c>
      <c r="E9" s="85">
        <v>3883</v>
      </c>
      <c r="F9" s="12">
        <v>4300</v>
      </c>
      <c r="G9" s="49">
        <v>119</v>
      </c>
      <c r="H9" s="127"/>
      <c r="I9" s="127"/>
    </row>
    <row r="10" spans="1:9">
      <c r="A10" s="66" t="s">
        <v>466</v>
      </c>
      <c r="B10" s="48">
        <v>32</v>
      </c>
      <c r="C10" s="48">
        <v>4</v>
      </c>
      <c r="D10" s="48">
        <v>36</v>
      </c>
      <c r="E10" s="12">
        <v>1281</v>
      </c>
      <c r="F10" s="12">
        <v>3000</v>
      </c>
      <c r="G10" s="49">
        <v>53</v>
      </c>
      <c r="H10" s="127"/>
      <c r="I10" s="127"/>
    </row>
    <row r="11" spans="1:9">
      <c r="A11" s="66" t="s">
        <v>467</v>
      </c>
      <c r="B11" s="48">
        <v>15</v>
      </c>
      <c r="C11" s="48">
        <v>18</v>
      </c>
      <c r="D11" s="48">
        <v>33</v>
      </c>
      <c r="E11" s="12">
        <v>1293</v>
      </c>
      <c r="F11" s="12">
        <v>2200</v>
      </c>
      <c r="G11" s="49">
        <v>59</v>
      </c>
      <c r="H11" s="127"/>
      <c r="I11" s="127"/>
    </row>
    <row r="12" spans="1:9">
      <c r="A12" s="849" t="s">
        <v>582</v>
      </c>
      <c r="B12" s="850">
        <v>71</v>
      </c>
      <c r="C12" s="850">
        <v>28</v>
      </c>
      <c r="D12" s="850">
        <v>99</v>
      </c>
      <c r="E12" s="851">
        <v>2163</v>
      </c>
      <c r="F12" s="851">
        <v>2764</v>
      </c>
      <c r="G12" s="852">
        <v>231</v>
      </c>
      <c r="H12" s="127"/>
      <c r="I12" s="127"/>
    </row>
    <row r="13" spans="1:9">
      <c r="A13" s="66"/>
      <c r="B13" s="48"/>
      <c r="C13" s="48"/>
      <c r="D13" s="48"/>
      <c r="E13" s="12"/>
      <c r="F13" s="12"/>
      <c r="G13" s="49"/>
      <c r="H13" s="127"/>
      <c r="I13" s="127"/>
    </row>
    <row r="14" spans="1:9">
      <c r="A14" s="66" t="s">
        <v>469</v>
      </c>
      <c r="B14" s="83">
        <v>372</v>
      </c>
      <c r="C14" s="83">
        <v>24</v>
      </c>
      <c r="D14" s="48">
        <v>396</v>
      </c>
      <c r="E14" s="83">
        <v>2984</v>
      </c>
      <c r="F14" s="83">
        <v>4892</v>
      </c>
      <c r="G14" s="13">
        <v>1227</v>
      </c>
      <c r="H14" s="127"/>
      <c r="I14" s="127"/>
    </row>
    <row r="15" spans="1:9">
      <c r="A15" s="66" t="s">
        <v>470</v>
      </c>
      <c r="B15" s="83">
        <v>50</v>
      </c>
      <c r="C15" s="83">
        <v>3</v>
      </c>
      <c r="D15" s="48">
        <v>53</v>
      </c>
      <c r="E15" s="83">
        <v>2450</v>
      </c>
      <c r="F15" s="83">
        <v>4300</v>
      </c>
      <c r="G15" s="13">
        <v>135</v>
      </c>
      <c r="H15" s="127"/>
      <c r="I15" s="127"/>
    </row>
    <row r="16" spans="1:9">
      <c r="A16" s="849" t="s">
        <v>473</v>
      </c>
      <c r="B16" s="850">
        <v>422</v>
      </c>
      <c r="C16" s="850">
        <v>27</v>
      </c>
      <c r="D16" s="850">
        <v>449</v>
      </c>
      <c r="E16" s="851">
        <v>2921</v>
      </c>
      <c r="F16" s="851">
        <v>4826</v>
      </c>
      <c r="G16" s="852">
        <v>1362</v>
      </c>
      <c r="H16" s="127"/>
      <c r="I16" s="127"/>
    </row>
    <row r="17" spans="1:9">
      <c r="A17" s="66"/>
      <c r="B17" s="83"/>
      <c r="C17" s="83"/>
      <c r="D17" s="48"/>
      <c r="E17" s="83"/>
      <c r="F17" s="83"/>
      <c r="G17" s="13"/>
      <c r="H17" s="127"/>
      <c r="I17" s="127"/>
    </row>
    <row r="18" spans="1:9">
      <c r="A18" s="66" t="s">
        <v>478</v>
      </c>
      <c r="B18" s="48">
        <v>7</v>
      </c>
      <c r="C18" s="48">
        <v>2</v>
      </c>
      <c r="D18" s="48">
        <v>9</v>
      </c>
      <c r="E18" s="12">
        <v>2450</v>
      </c>
      <c r="F18" s="12">
        <v>3800</v>
      </c>
      <c r="G18" s="49">
        <v>25</v>
      </c>
      <c r="H18" s="127"/>
      <c r="I18" s="127"/>
    </row>
    <row r="19" spans="1:9">
      <c r="A19" s="66" t="s">
        <v>479</v>
      </c>
      <c r="B19" s="48">
        <v>56</v>
      </c>
      <c r="C19" s="48">
        <v>3</v>
      </c>
      <c r="D19" s="48">
        <v>59</v>
      </c>
      <c r="E19" s="12">
        <v>2000</v>
      </c>
      <c r="F19" s="12">
        <v>2300</v>
      </c>
      <c r="G19" s="49">
        <v>119</v>
      </c>
      <c r="H19" s="127"/>
      <c r="I19" s="127"/>
    </row>
    <row r="20" spans="1:9">
      <c r="A20" s="66" t="s">
        <v>480</v>
      </c>
      <c r="B20" s="48">
        <v>5</v>
      </c>
      <c r="C20" s="48" t="s">
        <v>393</v>
      </c>
      <c r="D20" s="48">
        <v>5</v>
      </c>
      <c r="E20" s="12">
        <v>2000</v>
      </c>
      <c r="F20" s="12" t="s">
        <v>393</v>
      </c>
      <c r="G20" s="49">
        <v>10</v>
      </c>
      <c r="H20" s="127"/>
      <c r="I20" s="127"/>
    </row>
    <row r="21" spans="1:9">
      <c r="A21" s="66" t="s">
        <v>482</v>
      </c>
      <c r="B21" s="48">
        <v>23</v>
      </c>
      <c r="C21" s="48">
        <v>23</v>
      </c>
      <c r="D21" s="48">
        <v>46</v>
      </c>
      <c r="E21" s="12">
        <v>1500</v>
      </c>
      <c r="F21" s="12">
        <v>2500</v>
      </c>
      <c r="G21" s="49">
        <v>92</v>
      </c>
      <c r="H21" s="127"/>
      <c r="I21" s="127"/>
    </row>
    <row r="22" spans="1:9">
      <c r="A22" s="66" t="s">
        <v>483</v>
      </c>
      <c r="B22" s="12">
        <v>160</v>
      </c>
      <c r="C22" s="12">
        <v>109</v>
      </c>
      <c r="D22" s="48">
        <v>269</v>
      </c>
      <c r="E22" s="12">
        <v>1550</v>
      </c>
      <c r="F22" s="12">
        <v>3000</v>
      </c>
      <c r="G22" s="13">
        <v>575</v>
      </c>
      <c r="H22" s="127"/>
      <c r="I22" s="127"/>
    </row>
    <row r="23" spans="1:9">
      <c r="A23" s="849" t="s">
        <v>590</v>
      </c>
      <c r="B23" s="850">
        <v>251</v>
      </c>
      <c r="C23" s="850">
        <v>137</v>
      </c>
      <c r="D23" s="850">
        <v>388</v>
      </c>
      <c r="E23" s="851">
        <v>1680</v>
      </c>
      <c r="F23" s="851">
        <v>2912</v>
      </c>
      <c r="G23" s="852">
        <v>821</v>
      </c>
      <c r="H23" s="127"/>
      <c r="I23" s="127"/>
    </row>
    <row r="24" spans="1:9">
      <c r="A24" s="66"/>
      <c r="B24" s="12"/>
      <c r="C24" s="12"/>
      <c r="D24" s="48"/>
      <c r="E24" s="12"/>
      <c r="F24" s="12"/>
      <c r="G24" s="13"/>
      <c r="H24" s="127"/>
      <c r="I24" s="127"/>
    </row>
    <row r="25" spans="1:9">
      <c r="A25" s="849" t="s">
        <v>485</v>
      </c>
      <c r="B25" s="850">
        <v>3</v>
      </c>
      <c r="C25" s="850" t="s">
        <v>393</v>
      </c>
      <c r="D25" s="850">
        <v>3</v>
      </c>
      <c r="E25" s="851">
        <v>1500</v>
      </c>
      <c r="F25" s="851" t="s">
        <v>393</v>
      </c>
      <c r="G25" s="852">
        <v>5</v>
      </c>
      <c r="H25" s="127"/>
      <c r="I25" s="127"/>
    </row>
    <row r="26" spans="1:9">
      <c r="A26" s="66"/>
      <c r="B26" s="12"/>
      <c r="C26" s="12"/>
      <c r="D26" s="48"/>
      <c r="E26" s="12"/>
      <c r="F26" s="12"/>
      <c r="G26" s="13"/>
      <c r="H26" s="127"/>
      <c r="I26" s="127"/>
    </row>
    <row r="27" spans="1:9">
      <c r="A27" s="66" t="s">
        <v>486</v>
      </c>
      <c r="B27" s="12">
        <v>147</v>
      </c>
      <c r="C27" s="12">
        <v>45</v>
      </c>
      <c r="D27" s="48">
        <v>192</v>
      </c>
      <c r="E27" s="12">
        <v>650</v>
      </c>
      <c r="F27" s="12">
        <v>3000</v>
      </c>
      <c r="G27" s="13">
        <v>231</v>
      </c>
      <c r="H27" s="127"/>
      <c r="I27" s="127"/>
    </row>
    <row r="28" spans="1:9">
      <c r="A28" s="66" t="s">
        <v>487</v>
      </c>
      <c r="B28" s="12">
        <v>251</v>
      </c>
      <c r="C28" s="12">
        <v>29</v>
      </c>
      <c r="D28" s="48">
        <v>280</v>
      </c>
      <c r="E28" s="12">
        <v>600</v>
      </c>
      <c r="F28" s="12">
        <v>1200</v>
      </c>
      <c r="G28" s="13">
        <v>185</v>
      </c>
      <c r="H28" s="127"/>
      <c r="I28" s="127"/>
    </row>
    <row r="29" spans="1:9">
      <c r="A29" s="66" t="s">
        <v>489</v>
      </c>
      <c r="B29" s="12">
        <v>87</v>
      </c>
      <c r="C29" s="12" t="s">
        <v>393</v>
      </c>
      <c r="D29" s="48">
        <v>87</v>
      </c>
      <c r="E29" s="12">
        <v>1000</v>
      </c>
      <c r="F29" s="12">
        <v>1500</v>
      </c>
      <c r="G29" s="13">
        <v>87</v>
      </c>
      <c r="H29" s="127"/>
      <c r="I29" s="127"/>
    </row>
    <row r="30" spans="1:9">
      <c r="A30" s="849" t="s">
        <v>539</v>
      </c>
      <c r="B30" s="850">
        <v>485</v>
      </c>
      <c r="C30" s="850">
        <v>74</v>
      </c>
      <c r="D30" s="850">
        <v>559</v>
      </c>
      <c r="E30" s="851">
        <v>687</v>
      </c>
      <c r="F30" s="851">
        <v>2295</v>
      </c>
      <c r="G30" s="852">
        <v>503</v>
      </c>
      <c r="H30" s="127"/>
      <c r="I30" s="127"/>
    </row>
    <row r="31" spans="1:9">
      <c r="A31" s="66"/>
      <c r="B31" s="48"/>
      <c r="C31" s="48"/>
      <c r="D31" s="48"/>
      <c r="E31" s="12"/>
      <c r="F31" s="12"/>
      <c r="G31" s="49"/>
      <c r="H31" s="127"/>
      <c r="I31" s="127"/>
    </row>
    <row r="32" spans="1:9">
      <c r="A32" s="66" t="s">
        <v>492</v>
      </c>
      <c r="B32" s="48">
        <v>12</v>
      </c>
      <c r="C32" s="48" t="s">
        <v>393</v>
      </c>
      <c r="D32" s="48">
        <v>12</v>
      </c>
      <c r="E32" s="12" t="s">
        <v>393</v>
      </c>
      <c r="F32" s="12" t="s">
        <v>393</v>
      </c>
      <c r="G32" s="49" t="s">
        <v>393</v>
      </c>
      <c r="H32" s="127"/>
      <c r="I32" s="127"/>
    </row>
    <row r="33" spans="1:9">
      <c r="A33" s="849" t="s">
        <v>495</v>
      </c>
      <c r="B33" s="850">
        <v>12</v>
      </c>
      <c r="C33" s="850" t="s">
        <v>393</v>
      </c>
      <c r="D33" s="850">
        <v>12</v>
      </c>
      <c r="E33" s="851" t="s">
        <v>393</v>
      </c>
      <c r="F33" s="851" t="s">
        <v>393</v>
      </c>
      <c r="G33" s="852" t="s">
        <v>393</v>
      </c>
      <c r="H33" s="127"/>
      <c r="I33" s="127"/>
    </row>
    <row r="34" spans="1:9">
      <c r="A34" s="66"/>
      <c r="B34" s="12"/>
      <c r="C34" s="12"/>
      <c r="D34" s="48"/>
      <c r="E34" s="12"/>
      <c r="F34" s="12"/>
      <c r="G34" s="13"/>
      <c r="H34" s="127"/>
      <c r="I34" s="127"/>
    </row>
    <row r="35" spans="1:9">
      <c r="A35" s="66" t="s">
        <v>500</v>
      </c>
      <c r="B35" s="48">
        <v>16</v>
      </c>
      <c r="C35" s="48">
        <v>14</v>
      </c>
      <c r="D35" s="48">
        <v>30</v>
      </c>
      <c r="E35" s="12">
        <v>63</v>
      </c>
      <c r="F35" s="12">
        <v>2143</v>
      </c>
      <c r="G35" s="49">
        <v>31</v>
      </c>
      <c r="H35" s="127"/>
      <c r="I35" s="127"/>
    </row>
    <row r="36" spans="1:9">
      <c r="A36" s="66" t="s">
        <v>501</v>
      </c>
      <c r="B36" s="48">
        <v>3640</v>
      </c>
      <c r="C36" s="48">
        <v>517</v>
      </c>
      <c r="D36" s="48">
        <v>4157</v>
      </c>
      <c r="E36" s="12">
        <v>2000</v>
      </c>
      <c r="F36" s="12">
        <v>3800</v>
      </c>
      <c r="G36" s="49">
        <v>9245</v>
      </c>
      <c r="H36" s="127"/>
      <c r="I36" s="127"/>
    </row>
    <row r="37" spans="1:9">
      <c r="A37" s="66" t="s">
        <v>502</v>
      </c>
      <c r="B37" s="48">
        <v>8</v>
      </c>
      <c r="C37" s="48">
        <v>23</v>
      </c>
      <c r="D37" s="48">
        <v>31</v>
      </c>
      <c r="E37" s="12">
        <v>1500</v>
      </c>
      <c r="F37" s="12">
        <v>3000</v>
      </c>
      <c r="G37" s="49">
        <v>81</v>
      </c>
      <c r="H37" s="127"/>
      <c r="I37" s="127"/>
    </row>
    <row r="38" spans="1:9">
      <c r="A38" s="66" t="s">
        <v>504</v>
      </c>
      <c r="B38" s="12">
        <v>275</v>
      </c>
      <c r="C38" s="12">
        <v>3</v>
      </c>
      <c r="D38" s="48">
        <v>278</v>
      </c>
      <c r="E38" s="12">
        <v>2500</v>
      </c>
      <c r="F38" s="12">
        <v>4000</v>
      </c>
      <c r="G38" s="13">
        <v>700</v>
      </c>
      <c r="H38" s="127"/>
      <c r="I38" s="127"/>
    </row>
    <row r="39" spans="1:9">
      <c r="A39" s="66" t="s">
        <v>505</v>
      </c>
      <c r="B39" s="48">
        <v>201</v>
      </c>
      <c r="C39" s="48">
        <v>16</v>
      </c>
      <c r="D39" s="48">
        <v>217</v>
      </c>
      <c r="E39" s="12">
        <v>1300</v>
      </c>
      <c r="F39" s="12">
        <v>1900</v>
      </c>
      <c r="G39" s="49">
        <v>292</v>
      </c>
      <c r="H39" s="127"/>
      <c r="I39" s="127"/>
    </row>
    <row r="40" spans="1:9">
      <c r="A40" s="66" t="s">
        <v>506</v>
      </c>
      <c r="B40" s="48">
        <v>152</v>
      </c>
      <c r="C40" s="48" t="s">
        <v>393</v>
      </c>
      <c r="D40" s="48">
        <v>152</v>
      </c>
      <c r="E40" s="12">
        <v>1000</v>
      </c>
      <c r="F40" s="12">
        <v>2300</v>
      </c>
      <c r="G40" s="49">
        <v>152</v>
      </c>
      <c r="H40" s="127"/>
      <c r="I40" s="127"/>
    </row>
    <row r="41" spans="1:9">
      <c r="A41" s="66" t="s">
        <v>507</v>
      </c>
      <c r="B41" s="48">
        <v>2793</v>
      </c>
      <c r="C41" s="48">
        <v>377</v>
      </c>
      <c r="D41" s="48">
        <v>3170</v>
      </c>
      <c r="E41" s="12">
        <v>2724</v>
      </c>
      <c r="F41" s="12">
        <v>4889</v>
      </c>
      <c r="G41" s="49">
        <v>9451</v>
      </c>
      <c r="H41" s="127"/>
      <c r="I41" s="127"/>
    </row>
    <row r="42" spans="1:9">
      <c r="A42" s="849" t="s">
        <v>583</v>
      </c>
      <c r="B42" s="850">
        <v>7085</v>
      </c>
      <c r="C42" s="850">
        <v>950</v>
      </c>
      <c r="D42" s="850">
        <v>8035</v>
      </c>
      <c r="E42" s="851">
        <v>2259</v>
      </c>
      <c r="F42" s="851">
        <v>4157</v>
      </c>
      <c r="G42" s="852">
        <v>19952</v>
      </c>
      <c r="H42" s="127"/>
      <c r="I42" s="127"/>
    </row>
    <row r="43" spans="1:9">
      <c r="A43" s="66"/>
      <c r="B43" s="48"/>
      <c r="C43" s="48"/>
      <c r="D43" s="48"/>
      <c r="E43" s="12"/>
      <c r="F43" s="12"/>
      <c r="G43" s="49"/>
      <c r="H43" s="127"/>
      <c r="I43" s="127"/>
    </row>
    <row r="44" spans="1:9">
      <c r="A44" s="66" t="s">
        <v>509</v>
      </c>
      <c r="B44" s="48">
        <v>8</v>
      </c>
      <c r="C44" s="48" t="s">
        <v>393</v>
      </c>
      <c r="D44" s="48">
        <v>8</v>
      </c>
      <c r="E44" s="12">
        <v>1400</v>
      </c>
      <c r="F44" s="12" t="s">
        <v>393</v>
      </c>
      <c r="G44" s="49">
        <v>11</v>
      </c>
      <c r="H44" s="127"/>
      <c r="I44" s="127"/>
    </row>
    <row r="45" spans="1:9">
      <c r="A45" s="849" t="s">
        <v>511</v>
      </c>
      <c r="B45" s="850">
        <v>8</v>
      </c>
      <c r="C45" s="850" t="s">
        <v>393</v>
      </c>
      <c r="D45" s="850">
        <v>8</v>
      </c>
      <c r="E45" s="851">
        <v>1400</v>
      </c>
      <c r="F45" s="851" t="s">
        <v>393</v>
      </c>
      <c r="G45" s="852">
        <v>11</v>
      </c>
      <c r="H45" s="127"/>
      <c r="I45" s="127"/>
    </row>
    <row r="46" spans="1:9">
      <c r="A46" s="66"/>
      <c r="B46" s="48"/>
      <c r="C46" s="48"/>
      <c r="D46" s="48"/>
      <c r="E46" s="12"/>
      <c r="F46" s="12"/>
      <c r="G46" s="49"/>
      <c r="H46" s="127"/>
      <c r="I46" s="127"/>
    </row>
    <row r="47" spans="1:9" ht="13.5" thickBot="1">
      <c r="A47" s="845" t="s">
        <v>512</v>
      </c>
      <c r="B47" s="846">
        <v>8337</v>
      </c>
      <c r="C47" s="846">
        <v>1216</v>
      </c>
      <c r="D47" s="846">
        <v>9553</v>
      </c>
      <c r="E47" s="847">
        <v>2178</v>
      </c>
      <c r="F47" s="847">
        <v>3886</v>
      </c>
      <c r="G47" s="848">
        <v>22885</v>
      </c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sheetPr codeName="Hoja187">
    <pageSetUpPr fitToPage="1"/>
  </sheetPr>
  <dimension ref="A1:R3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7109375" style="240" customWidth="1"/>
    <col min="2" max="3" width="11.5703125" style="240" bestFit="1" customWidth="1"/>
    <col min="4" max="5" width="11.85546875" style="240" bestFit="1" customWidth="1"/>
    <col min="6" max="6" width="11.5703125" style="240" bestFit="1" customWidth="1"/>
    <col min="7" max="13" width="13.85546875" style="240" customWidth="1"/>
    <col min="14" max="16384" width="11.42578125" style="240"/>
  </cols>
  <sheetData>
    <row r="1" spans="1:18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8" s="91" customFormat="1" ht="15">
      <c r="A3" s="1545" t="s">
        <v>1477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8" s="91" customFormat="1" ht="13.5" customHeight="1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8" s="739" customFormat="1" ht="27" customHeight="1">
      <c r="A5" s="1213"/>
      <c r="B5" s="1577" t="s">
        <v>1088</v>
      </c>
      <c r="C5" s="1577"/>
      <c r="D5" s="1577"/>
      <c r="E5" s="1577"/>
      <c r="F5" s="1577"/>
      <c r="G5" s="1656" t="s">
        <v>1123</v>
      </c>
      <c r="H5" s="722"/>
      <c r="I5" s="1211" t="s">
        <v>380</v>
      </c>
      <c r="J5" s="1123"/>
      <c r="K5" s="1763" t="s">
        <v>381</v>
      </c>
      <c r="L5" s="1763"/>
      <c r="M5" s="1531"/>
    </row>
    <row r="6" spans="1:18" s="739" customFormat="1" ht="27" customHeight="1">
      <c r="A6" s="1215" t="s">
        <v>552</v>
      </c>
      <c r="B6" s="1584" t="s">
        <v>383</v>
      </c>
      <c r="C6" s="1584"/>
      <c r="D6" s="1584"/>
      <c r="E6" s="1584"/>
      <c r="F6" s="1584"/>
      <c r="G6" s="1657"/>
      <c r="H6" s="1702" t="s">
        <v>1232</v>
      </c>
      <c r="I6" s="1702"/>
      <c r="J6" s="1223" t="s">
        <v>1121</v>
      </c>
      <c r="K6" s="1657" t="s">
        <v>1143</v>
      </c>
      <c r="L6" s="1657" t="s">
        <v>1123</v>
      </c>
      <c r="M6" s="1699" t="s">
        <v>1124</v>
      </c>
    </row>
    <row r="7" spans="1:18" s="739" customFormat="1" ht="27" customHeight="1">
      <c r="A7" s="1215" t="s">
        <v>531</v>
      </c>
      <c r="B7" s="1124"/>
      <c r="C7" s="1229" t="s">
        <v>389</v>
      </c>
      <c r="D7" s="935"/>
      <c r="E7" s="1768" t="s">
        <v>1095</v>
      </c>
      <c r="F7" s="1768"/>
      <c r="G7" s="1657"/>
      <c r="H7" s="1584" t="s">
        <v>384</v>
      </c>
      <c r="I7" s="1584"/>
      <c r="J7" s="1223" t="s">
        <v>1092</v>
      </c>
      <c r="K7" s="1657"/>
      <c r="L7" s="1657"/>
      <c r="M7" s="1543"/>
    </row>
    <row r="8" spans="1:18" s="739" customFormat="1" ht="27" customHeight="1" thickBot="1">
      <c r="A8" s="1217"/>
      <c r="B8" s="1225" t="s">
        <v>387</v>
      </c>
      <c r="C8" s="1225" t="s">
        <v>388</v>
      </c>
      <c r="D8" s="1225" t="s">
        <v>389</v>
      </c>
      <c r="E8" s="1225" t="s">
        <v>387</v>
      </c>
      <c r="F8" s="1225" t="s">
        <v>388</v>
      </c>
      <c r="G8" s="1541"/>
      <c r="H8" s="1225" t="s">
        <v>387</v>
      </c>
      <c r="I8" s="1225" t="s">
        <v>388</v>
      </c>
      <c r="J8" s="1225" t="s">
        <v>1129</v>
      </c>
      <c r="K8" s="1541"/>
      <c r="L8" s="1541"/>
      <c r="M8" s="1544"/>
      <c r="P8" s="1126"/>
      <c r="Q8" s="1126"/>
    </row>
    <row r="9" spans="1:18" ht="21.75" customHeight="1">
      <c r="A9" s="75" t="s">
        <v>469</v>
      </c>
      <c r="B9" s="224">
        <v>148</v>
      </c>
      <c r="C9" s="224" t="s">
        <v>393</v>
      </c>
      <c r="D9" s="126">
        <v>148</v>
      </c>
      <c r="E9" s="224">
        <v>148</v>
      </c>
      <c r="F9" s="224" t="s">
        <v>393</v>
      </c>
      <c r="G9" s="224" t="s">
        <v>393</v>
      </c>
      <c r="H9" s="224">
        <v>2200</v>
      </c>
      <c r="I9" s="224" t="s">
        <v>393</v>
      </c>
      <c r="J9" s="224" t="s">
        <v>393</v>
      </c>
      <c r="K9" s="224">
        <v>326</v>
      </c>
      <c r="L9" s="224" t="s">
        <v>393</v>
      </c>
      <c r="M9" s="241">
        <v>326</v>
      </c>
      <c r="R9" s="305"/>
    </row>
    <row r="10" spans="1:18">
      <c r="A10" s="66" t="s">
        <v>470</v>
      </c>
      <c r="B10" s="83">
        <v>1</v>
      </c>
      <c r="C10" s="83" t="s">
        <v>393</v>
      </c>
      <c r="D10" s="12">
        <v>1</v>
      </c>
      <c r="E10" s="83">
        <v>1</v>
      </c>
      <c r="F10" s="83" t="s">
        <v>393</v>
      </c>
      <c r="G10" s="83" t="s">
        <v>393</v>
      </c>
      <c r="H10" s="83">
        <v>1330</v>
      </c>
      <c r="I10" s="83" t="s">
        <v>393</v>
      </c>
      <c r="J10" s="83" t="s">
        <v>393</v>
      </c>
      <c r="K10" s="83">
        <v>1</v>
      </c>
      <c r="L10" s="83" t="s">
        <v>393</v>
      </c>
      <c r="M10" s="13">
        <v>1</v>
      </c>
      <c r="R10" s="305"/>
    </row>
    <row r="11" spans="1:18">
      <c r="A11" s="66" t="s">
        <v>472</v>
      </c>
      <c r="B11" s="83">
        <v>7552</v>
      </c>
      <c r="C11" s="83">
        <v>584</v>
      </c>
      <c r="D11" s="12">
        <v>8136</v>
      </c>
      <c r="E11" s="83">
        <v>7524</v>
      </c>
      <c r="F11" s="83">
        <v>570</v>
      </c>
      <c r="G11" s="83" t="s">
        <v>393</v>
      </c>
      <c r="H11" s="83">
        <v>2986</v>
      </c>
      <c r="I11" s="83">
        <v>5973</v>
      </c>
      <c r="J11" s="83" t="s">
        <v>393</v>
      </c>
      <c r="K11" s="83">
        <v>25871</v>
      </c>
      <c r="L11" s="83" t="s">
        <v>393</v>
      </c>
      <c r="M11" s="13">
        <v>25871</v>
      </c>
    </row>
    <row r="12" spans="1:18">
      <c r="A12" s="76" t="s">
        <v>473</v>
      </c>
      <c r="B12" s="77">
        <v>7701</v>
      </c>
      <c r="C12" s="77">
        <v>584</v>
      </c>
      <c r="D12" s="77">
        <v>8285</v>
      </c>
      <c r="E12" s="77">
        <v>7673</v>
      </c>
      <c r="F12" s="77">
        <v>570</v>
      </c>
      <c r="G12" s="77" t="s">
        <v>393</v>
      </c>
      <c r="H12" s="81">
        <v>2971</v>
      </c>
      <c r="I12" s="81">
        <v>5973</v>
      </c>
      <c r="J12" s="81" t="s">
        <v>393</v>
      </c>
      <c r="K12" s="81">
        <v>26198</v>
      </c>
      <c r="L12" s="81" t="s">
        <v>393</v>
      </c>
      <c r="M12" s="78">
        <v>26198</v>
      </c>
    </row>
    <row r="13" spans="1:18">
      <c r="A13" s="68"/>
      <c r="B13" s="73"/>
      <c r="C13" s="73"/>
      <c r="D13" s="73"/>
      <c r="E13" s="73"/>
      <c r="F13" s="73"/>
      <c r="G13" s="73"/>
      <c r="H13" s="79"/>
      <c r="I13" s="79"/>
      <c r="J13" s="79"/>
      <c r="K13" s="79"/>
      <c r="L13" s="79"/>
      <c r="M13" s="74"/>
    </row>
    <row r="14" spans="1:18">
      <c r="A14" s="76" t="s">
        <v>474</v>
      </c>
      <c r="B14" s="77">
        <v>12950</v>
      </c>
      <c r="C14" s="77" t="s">
        <v>393</v>
      </c>
      <c r="D14" s="77">
        <v>12950</v>
      </c>
      <c r="E14" s="77">
        <v>11370</v>
      </c>
      <c r="F14" s="77" t="s">
        <v>393</v>
      </c>
      <c r="G14" s="77">
        <v>49702</v>
      </c>
      <c r="H14" s="81">
        <v>1400</v>
      </c>
      <c r="I14" s="81" t="s">
        <v>393</v>
      </c>
      <c r="J14" s="81">
        <v>8</v>
      </c>
      <c r="K14" s="81">
        <v>15918</v>
      </c>
      <c r="L14" s="81">
        <v>398</v>
      </c>
      <c r="M14" s="78">
        <v>16316</v>
      </c>
    </row>
    <row r="15" spans="1:18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8">
      <c r="A16" s="66" t="s">
        <v>492</v>
      </c>
      <c r="B16" s="12">
        <v>776</v>
      </c>
      <c r="C16" s="12">
        <v>121</v>
      </c>
      <c r="D16" s="12">
        <v>897</v>
      </c>
      <c r="E16" s="12">
        <v>776</v>
      </c>
      <c r="F16" s="12">
        <v>121</v>
      </c>
      <c r="G16" s="12" t="s">
        <v>393</v>
      </c>
      <c r="H16" s="12">
        <v>950</v>
      </c>
      <c r="I16" s="12">
        <v>2500</v>
      </c>
      <c r="J16" s="12" t="s">
        <v>393</v>
      </c>
      <c r="K16" s="12">
        <v>1040</v>
      </c>
      <c r="L16" s="12" t="s">
        <v>393</v>
      </c>
      <c r="M16" s="13">
        <v>1040</v>
      </c>
    </row>
    <row r="17" spans="1:13">
      <c r="A17" s="66" t="s">
        <v>493</v>
      </c>
      <c r="B17" s="12">
        <v>8044</v>
      </c>
      <c r="C17" s="12" t="s">
        <v>393</v>
      </c>
      <c r="D17" s="12">
        <v>8044</v>
      </c>
      <c r="E17" s="12">
        <v>8044</v>
      </c>
      <c r="F17" s="12" t="s">
        <v>393</v>
      </c>
      <c r="G17" s="12" t="s">
        <v>393</v>
      </c>
      <c r="H17" s="12">
        <v>425</v>
      </c>
      <c r="I17" s="12" t="s">
        <v>393</v>
      </c>
      <c r="J17" s="12" t="s">
        <v>393</v>
      </c>
      <c r="K17" s="12">
        <v>3419</v>
      </c>
      <c r="L17" s="12" t="s">
        <v>393</v>
      </c>
      <c r="M17" s="13">
        <v>3419</v>
      </c>
    </row>
    <row r="18" spans="1:13">
      <c r="A18" s="66" t="s">
        <v>494</v>
      </c>
      <c r="B18" s="12">
        <v>10122</v>
      </c>
      <c r="C18" s="12">
        <v>173</v>
      </c>
      <c r="D18" s="12">
        <v>10295</v>
      </c>
      <c r="E18" s="12">
        <v>6888</v>
      </c>
      <c r="F18" s="12">
        <v>110</v>
      </c>
      <c r="G18" s="12" t="s">
        <v>393</v>
      </c>
      <c r="H18" s="12">
        <v>980</v>
      </c>
      <c r="I18" s="12">
        <v>3630</v>
      </c>
      <c r="J18" s="12" t="s">
        <v>393</v>
      </c>
      <c r="K18" s="12">
        <v>7150</v>
      </c>
      <c r="L18" s="12" t="s">
        <v>393</v>
      </c>
      <c r="M18" s="13">
        <v>7150</v>
      </c>
    </row>
    <row r="19" spans="1:13">
      <c r="A19" s="76" t="s">
        <v>495</v>
      </c>
      <c r="B19" s="77">
        <v>18942</v>
      </c>
      <c r="C19" s="77">
        <v>294</v>
      </c>
      <c r="D19" s="77">
        <v>19236</v>
      </c>
      <c r="E19" s="77">
        <v>15708</v>
      </c>
      <c r="F19" s="77">
        <v>231</v>
      </c>
      <c r="G19" s="77" t="s">
        <v>393</v>
      </c>
      <c r="H19" s="81">
        <v>694</v>
      </c>
      <c r="I19" s="81">
        <v>3038</v>
      </c>
      <c r="J19" s="81" t="s">
        <v>393</v>
      </c>
      <c r="K19" s="81">
        <v>11609</v>
      </c>
      <c r="L19" s="81" t="s">
        <v>393</v>
      </c>
      <c r="M19" s="78">
        <v>11609</v>
      </c>
    </row>
    <row r="20" spans="1:13">
      <c r="A20" s="66"/>
      <c r="B20" s="48"/>
      <c r="C20" s="48"/>
      <c r="D20" s="48"/>
      <c r="E20" s="48"/>
      <c r="F20" s="48"/>
      <c r="G20" s="48"/>
      <c r="H20" s="12"/>
      <c r="I20" s="12"/>
      <c r="J20" s="12"/>
      <c r="K20" s="12"/>
      <c r="L20" s="12"/>
      <c r="M20" s="49"/>
    </row>
    <row r="21" spans="1:13">
      <c r="A21" s="76" t="s">
        <v>496</v>
      </c>
      <c r="B21" s="77">
        <v>1237</v>
      </c>
      <c r="C21" s="77">
        <v>281</v>
      </c>
      <c r="D21" s="77">
        <v>1518</v>
      </c>
      <c r="E21" s="77">
        <v>1237</v>
      </c>
      <c r="F21" s="77">
        <v>281</v>
      </c>
      <c r="G21" s="77" t="s">
        <v>393</v>
      </c>
      <c r="H21" s="81">
        <v>977</v>
      </c>
      <c r="I21" s="81">
        <v>3524</v>
      </c>
      <c r="J21" s="81" t="s">
        <v>393</v>
      </c>
      <c r="K21" s="81">
        <v>2199</v>
      </c>
      <c r="L21" s="81" t="s">
        <v>393</v>
      </c>
      <c r="M21" s="78">
        <v>2199</v>
      </c>
    </row>
    <row r="22" spans="1:13">
      <c r="A22" s="66"/>
      <c r="B22" s="48"/>
      <c r="C22" s="48"/>
      <c r="D22" s="48"/>
      <c r="E22" s="48"/>
      <c r="F22" s="48"/>
      <c r="G22" s="48"/>
      <c r="H22" s="12"/>
      <c r="I22" s="12"/>
      <c r="J22" s="12"/>
      <c r="K22" s="12"/>
      <c r="L22" s="12"/>
      <c r="M22" s="49"/>
    </row>
    <row r="23" spans="1:13">
      <c r="A23" s="66" t="s">
        <v>500</v>
      </c>
      <c r="B23" s="85">
        <v>5</v>
      </c>
      <c r="C23" s="12" t="s">
        <v>393</v>
      </c>
      <c r="D23" s="12">
        <v>5</v>
      </c>
      <c r="E23" s="85">
        <v>5</v>
      </c>
      <c r="F23" s="12" t="s">
        <v>393</v>
      </c>
      <c r="G23" s="12" t="s">
        <v>393</v>
      </c>
      <c r="H23" s="85">
        <v>1600</v>
      </c>
      <c r="I23" s="12" t="s">
        <v>393</v>
      </c>
      <c r="J23" s="48" t="s">
        <v>393</v>
      </c>
      <c r="K23" s="85">
        <v>8</v>
      </c>
      <c r="L23" s="48" t="s">
        <v>393</v>
      </c>
      <c r="M23" s="13">
        <v>8</v>
      </c>
    </row>
    <row r="24" spans="1:13">
      <c r="A24" s="66" t="s">
        <v>501</v>
      </c>
      <c r="B24" s="85">
        <v>368</v>
      </c>
      <c r="C24" s="12">
        <v>78</v>
      </c>
      <c r="D24" s="12">
        <v>446</v>
      </c>
      <c r="E24" s="85">
        <v>356</v>
      </c>
      <c r="F24" s="12">
        <v>76</v>
      </c>
      <c r="G24" s="12" t="s">
        <v>393</v>
      </c>
      <c r="H24" s="85">
        <v>8000</v>
      </c>
      <c r="I24" s="12">
        <v>14000</v>
      </c>
      <c r="J24" s="48" t="s">
        <v>393</v>
      </c>
      <c r="K24" s="85">
        <v>3912</v>
      </c>
      <c r="L24" s="48" t="s">
        <v>393</v>
      </c>
      <c r="M24" s="13">
        <v>3912</v>
      </c>
    </row>
    <row r="25" spans="1:13">
      <c r="A25" s="66" t="s">
        <v>503</v>
      </c>
      <c r="B25" s="85">
        <v>79</v>
      </c>
      <c r="C25" s="12">
        <v>7</v>
      </c>
      <c r="D25" s="12">
        <v>86</v>
      </c>
      <c r="E25" s="85">
        <v>79</v>
      </c>
      <c r="F25" s="12">
        <v>7</v>
      </c>
      <c r="G25" s="12" t="s">
        <v>393</v>
      </c>
      <c r="H25" s="85">
        <v>1590</v>
      </c>
      <c r="I25" s="12">
        <v>1600</v>
      </c>
      <c r="J25" s="48" t="s">
        <v>393</v>
      </c>
      <c r="K25" s="85">
        <v>137</v>
      </c>
      <c r="L25" s="48" t="s">
        <v>393</v>
      </c>
      <c r="M25" s="13">
        <v>137</v>
      </c>
    </row>
    <row r="26" spans="1:13">
      <c r="A26" s="66" t="s">
        <v>506</v>
      </c>
      <c r="B26" s="12">
        <v>915</v>
      </c>
      <c r="C26" s="12">
        <v>6</v>
      </c>
      <c r="D26" s="12">
        <v>921</v>
      </c>
      <c r="E26" s="12">
        <v>884</v>
      </c>
      <c r="F26" s="12">
        <v>6</v>
      </c>
      <c r="G26" s="12" t="s">
        <v>393</v>
      </c>
      <c r="H26" s="12" t="s">
        <v>393</v>
      </c>
      <c r="I26" s="12" t="s">
        <v>393</v>
      </c>
      <c r="J26" s="12" t="s">
        <v>393</v>
      </c>
      <c r="K26" s="12" t="s">
        <v>393</v>
      </c>
      <c r="L26" s="12" t="s">
        <v>393</v>
      </c>
      <c r="M26" s="13" t="s">
        <v>393</v>
      </c>
    </row>
    <row r="27" spans="1:13">
      <c r="A27" s="76" t="s">
        <v>508</v>
      </c>
      <c r="B27" s="77">
        <v>1367</v>
      </c>
      <c r="C27" s="77">
        <v>91</v>
      </c>
      <c r="D27" s="77">
        <v>1458</v>
      </c>
      <c r="E27" s="77">
        <v>1324</v>
      </c>
      <c r="F27" s="77">
        <v>89</v>
      </c>
      <c r="G27" s="77" t="s">
        <v>393</v>
      </c>
      <c r="H27" s="81">
        <v>2252</v>
      </c>
      <c r="I27" s="81">
        <v>12081</v>
      </c>
      <c r="J27" s="81" t="s">
        <v>393</v>
      </c>
      <c r="K27" s="81">
        <v>4057</v>
      </c>
      <c r="L27" s="81" t="s">
        <v>393</v>
      </c>
      <c r="M27" s="78">
        <v>4057</v>
      </c>
    </row>
    <row r="28" spans="1:13">
      <c r="A28" s="973"/>
      <c r="B28" s="85"/>
      <c r="C28" s="12"/>
      <c r="D28" s="12"/>
      <c r="E28" s="85"/>
      <c r="F28" s="12"/>
      <c r="G28" s="12"/>
      <c r="H28" s="85"/>
      <c r="I28" s="12"/>
      <c r="J28" s="48"/>
      <c r="K28" s="85"/>
      <c r="L28" s="48"/>
      <c r="M28" s="13"/>
    </row>
    <row r="29" spans="1:13">
      <c r="A29" s="973" t="s">
        <v>509</v>
      </c>
      <c r="B29" s="12" t="s">
        <v>393</v>
      </c>
      <c r="C29" s="12" t="s">
        <v>393</v>
      </c>
      <c r="D29" s="12" t="s">
        <v>393</v>
      </c>
      <c r="E29" s="12" t="s">
        <v>393</v>
      </c>
      <c r="F29" s="12" t="s">
        <v>393</v>
      </c>
      <c r="G29" s="12">
        <v>1069</v>
      </c>
      <c r="H29" s="12" t="s">
        <v>393</v>
      </c>
      <c r="I29" s="12" t="s">
        <v>393</v>
      </c>
      <c r="J29" s="12">
        <v>20</v>
      </c>
      <c r="K29" s="12" t="s">
        <v>393</v>
      </c>
      <c r="L29" s="12">
        <v>21</v>
      </c>
      <c r="M29" s="13">
        <v>21</v>
      </c>
    </row>
    <row r="30" spans="1:13">
      <c r="A30" s="76" t="s">
        <v>511</v>
      </c>
      <c r="B30" s="77" t="s">
        <v>393</v>
      </c>
      <c r="C30" s="77" t="s">
        <v>393</v>
      </c>
      <c r="D30" s="77" t="s">
        <v>393</v>
      </c>
      <c r="E30" s="77" t="s">
        <v>393</v>
      </c>
      <c r="F30" s="77" t="s">
        <v>393</v>
      </c>
      <c r="G30" s="77">
        <v>1069</v>
      </c>
      <c r="H30" s="81" t="s">
        <v>393</v>
      </c>
      <c r="I30" s="81" t="s">
        <v>393</v>
      </c>
      <c r="J30" s="81">
        <v>20</v>
      </c>
      <c r="K30" s="81" t="s">
        <v>393</v>
      </c>
      <c r="L30" s="81">
        <v>21</v>
      </c>
      <c r="M30" s="78">
        <v>21</v>
      </c>
    </row>
    <row r="31" spans="1:13">
      <c r="A31" s="66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3"/>
    </row>
    <row r="32" spans="1:13" ht="13.5" thickBot="1">
      <c r="A32" s="69" t="s">
        <v>512</v>
      </c>
      <c r="B32" s="55">
        <v>42197</v>
      </c>
      <c r="C32" s="55">
        <v>1250</v>
      </c>
      <c r="D32" s="55">
        <v>43447</v>
      </c>
      <c r="E32" s="55">
        <v>37312</v>
      </c>
      <c r="F32" s="55">
        <v>1171</v>
      </c>
      <c r="G32" s="55">
        <v>50771</v>
      </c>
      <c r="H32" s="205">
        <v>1442</v>
      </c>
      <c r="I32" s="205">
        <v>5271</v>
      </c>
      <c r="J32" s="205">
        <v>8</v>
      </c>
      <c r="K32" s="205">
        <v>59981</v>
      </c>
      <c r="L32" s="205">
        <v>419</v>
      </c>
      <c r="M32" s="56">
        <v>60400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sheetPr codeName="Hoja192">
    <pageSetUpPr fitToPage="1"/>
  </sheetPr>
  <dimension ref="A1:Q4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6.28515625" style="149" customWidth="1"/>
    <col min="2" max="8" width="16.7109375" style="149" customWidth="1"/>
    <col min="9" max="10" width="11.7109375" style="149" customWidth="1"/>
    <col min="11" max="11" width="18.28515625" style="149" customWidth="1"/>
    <col min="12" max="21" width="11.7109375" style="149" customWidth="1"/>
    <col min="22" max="16384" width="11.42578125" style="149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3" spans="1:8" s="3" customFormat="1" ht="15">
      <c r="A3" s="1523" t="s">
        <v>351</v>
      </c>
      <c r="B3" s="1523"/>
      <c r="C3" s="1523"/>
      <c r="D3" s="1523"/>
      <c r="E3" s="1523"/>
      <c r="F3" s="1523"/>
      <c r="G3" s="1523"/>
      <c r="H3" s="1523"/>
    </row>
    <row r="4" spans="1:8" s="3" customFormat="1" ht="15">
      <c r="A4" s="1523" t="s">
        <v>352</v>
      </c>
      <c r="B4" s="1523"/>
      <c r="C4" s="1523"/>
      <c r="D4" s="1523"/>
      <c r="E4" s="1523"/>
      <c r="F4" s="1523"/>
      <c r="G4" s="1523"/>
      <c r="H4" s="1523"/>
    </row>
    <row r="5" spans="1:8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8" s="1120" customFormat="1" ht="22.5" customHeight="1">
      <c r="A6" s="1566" t="s">
        <v>372</v>
      </c>
      <c r="B6" s="1119" t="s">
        <v>1120</v>
      </c>
      <c r="C6" s="793"/>
      <c r="D6" s="1656" t="s">
        <v>1134</v>
      </c>
      <c r="E6" s="1220" t="s">
        <v>380</v>
      </c>
      <c r="F6" s="1125"/>
      <c r="G6" s="820" t="s">
        <v>514</v>
      </c>
      <c r="H6" s="746"/>
    </row>
    <row r="7" spans="1:8" s="1120" customFormat="1" ht="22.5" customHeight="1">
      <c r="A7" s="1567"/>
      <c r="B7" s="1121" t="s">
        <v>1135</v>
      </c>
      <c r="C7" s="797"/>
      <c r="D7" s="1657"/>
      <c r="E7" s="1223" t="s">
        <v>1136</v>
      </c>
      <c r="F7" s="782" t="s">
        <v>374</v>
      </c>
      <c r="G7" s="782" t="s">
        <v>515</v>
      </c>
      <c r="H7" s="799" t="s">
        <v>375</v>
      </c>
    </row>
    <row r="8" spans="1:8" s="1120" customFormat="1" ht="22.5" customHeight="1">
      <c r="A8" s="1567"/>
      <c r="B8" s="1224" t="s">
        <v>389</v>
      </c>
      <c r="C8" s="1224" t="s">
        <v>1095</v>
      </c>
      <c r="D8" s="1657"/>
      <c r="E8" s="1223" t="s">
        <v>1137</v>
      </c>
      <c r="F8" s="1223" t="s">
        <v>526</v>
      </c>
      <c r="G8" s="782" t="s">
        <v>518</v>
      </c>
      <c r="H8" s="799" t="s">
        <v>378</v>
      </c>
    </row>
    <row r="9" spans="1:8" s="1120" customFormat="1" ht="22.5" customHeight="1" thickBot="1">
      <c r="A9" s="1568"/>
      <c r="B9" s="1226" t="s">
        <v>383</v>
      </c>
      <c r="C9" s="1226" t="s">
        <v>1</v>
      </c>
      <c r="D9" s="1541"/>
      <c r="E9" s="1225" t="s">
        <v>517</v>
      </c>
      <c r="F9" s="750"/>
      <c r="G9" s="1226" t="s">
        <v>519</v>
      </c>
      <c r="H9" s="1017"/>
    </row>
    <row r="10" spans="1:8" ht="18" customHeight="1">
      <c r="A10" s="14">
        <v>2004</v>
      </c>
      <c r="B10" s="226">
        <v>727</v>
      </c>
      <c r="C10" s="226">
        <v>347</v>
      </c>
      <c r="D10" s="226">
        <v>341.13499999999999</v>
      </c>
      <c r="E10" s="103">
        <v>13.919308357348703</v>
      </c>
      <c r="F10" s="226">
        <v>483</v>
      </c>
      <c r="G10" s="105">
        <v>228.75</v>
      </c>
      <c r="H10" s="252">
        <v>1104.8625</v>
      </c>
    </row>
    <row r="11" spans="1:8">
      <c r="A11" s="14">
        <v>2005</v>
      </c>
      <c r="B11" s="666">
        <v>747</v>
      </c>
      <c r="C11" s="666">
        <v>351</v>
      </c>
      <c r="D11" s="666">
        <v>45.801000000000002</v>
      </c>
      <c r="E11" s="104">
        <v>3.7891737891737893</v>
      </c>
      <c r="F11" s="666">
        <v>133</v>
      </c>
      <c r="G11" s="107">
        <v>175.93</v>
      </c>
      <c r="H11" s="252">
        <v>233.98690000000002</v>
      </c>
    </row>
    <row r="12" spans="1:8">
      <c r="A12" s="14">
        <v>2006</v>
      </c>
      <c r="B12" s="666">
        <v>662</v>
      </c>
      <c r="C12" s="666">
        <v>226</v>
      </c>
      <c r="D12" s="666">
        <v>49.401000000000003</v>
      </c>
      <c r="E12" s="104">
        <v>6.3716814159292037</v>
      </c>
      <c r="F12" s="666">
        <v>144</v>
      </c>
      <c r="G12" s="107">
        <v>186.25</v>
      </c>
      <c r="H12" s="252">
        <v>268.2</v>
      </c>
    </row>
    <row r="13" spans="1:8">
      <c r="A13" s="14">
        <v>2007</v>
      </c>
      <c r="B13" s="666">
        <v>588</v>
      </c>
      <c r="C13" s="666">
        <v>192</v>
      </c>
      <c r="D13" s="666">
        <v>38.75</v>
      </c>
      <c r="E13" s="104">
        <v>6.3020833333333339</v>
      </c>
      <c r="F13" s="666">
        <v>121</v>
      </c>
      <c r="G13" s="107">
        <v>193.1</v>
      </c>
      <c r="H13" s="252">
        <v>233.65099999999998</v>
      </c>
    </row>
    <row r="14" spans="1:8">
      <c r="A14" s="14">
        <v>2008</v>
      </c>
      <c r="B14" s="666">
        <v>548</v>
      </c>
      <c r="C14" s="666">
        <v>132</v>
      </c>
      <c r="D14" s="666">
        <v>24.25</v>
      </c>
      <c r="E14" s="104">
        <v>6.5909090909090908</v>
      </c>
      <c r="F14" s="666">
        <v>87</v>
      </c>
      <c r="G14" s="107">
        <v>201.77</v>
      </c>
      <c r="H14" s="252">
        <v>175.53990000000002</v>
      </c>
    </row>
    <row r="15" spans="1:8">
      <c r="A15" s="14">
        <v>2009</v>
      </c>
      <c r="B15" s="666">
        <v>501</v>
      </c>
      <c r="C15" s="666">
        <v>85</v>
      </c>
      <c r="D15" s="666">
        <v>24.25</v>
      </c>
      <c r="E15" s="104">
        <v>7.1764705882352944</v>
      </c>
      <c r="F15" s="666">
        <v>61</v>
      </c>
      <c r="G15" s="107">
        <v>201.77</v>
      </c>
      <c r="H15" s="252">
        <v>123.07970000000002</v>
      </c>
    </row>
    <row r="16" spans="1:8">
      <c r="A16" s="14">
        <v>2010</v>
      </c>
      <c r="B16" s="226">
        <v>504</v>
      </c>
      <c r="C16" s="226">
        <v>88</v>
      </c>
      <c r="D16" s="226">
        <v>16.25</v>
      </c>
      <c r="E16" s="103">
        <v>4.4318181818181817</v>
      </c>
      <c r="F16" s="226">
        <v>39</v>
      </c>
      <c r="G16" s="105">
        <v>225</v>
      </c>
      <c r="H16" s="252">
        <v>87.75</v>
      </c>
    </row>
    <row r="17" spans="1:17">
      <c r="A17" s="14">
        <v>2011</v>
      </c>
      <c r="B17" s="666">
        <v>471</v>
      </c>
      <c r="C17" s="666">
        <v>55</v>
      </c>
      <c r="D17" s="666">
        <v>14.05</v>
      </c>
      <c r="E17" s="104">
        <v>4</v>
      </c>
      <c r="F17" s="666">
        <v>22</v>
      </c>
      <c r="G17" s="107">
        <v>225</v>
      </c>
      <c r="H17" s="252">
        <v>49.5</v>
      </c>
    </row>
    <row r="18" spans="1:17">
      <c r="A18" s="14">
        <v>2012</v>
      </c>
      <c r="B18" s="666">
        <v>467</v>
      </c>
      <c r="C18" s="666">
        <v>49</v>
      </c>
      <c r="D18" s="666">
        <v>344.85</v>
      </c>
      <c r="E18" s="104">
        <v>70.204081632653057</v>
      </c>
      <c r="F18" s="666">
        <v>344</v>
      </c>
      <c r="G18" s="107">
        <v>150</v>
      </c>
      <c r="H18" s="252">
        <v>516</v>
      </c>
    </row>
    <row r="19" spans="1:17">
      <c r="A19" s="14">
        <v>2013</v>
      </c>
      <c r="B19" s="666">
        <v>456</v>
      </c>
      <c r="C19" s="666">
        <v>38</v>
      </c>
      <c r="D19" s="666">
        <v>331.59</v>
      </c>
      <c r="E19" s="104">
        <v>89.210526315789465</v>
      </c>
      <c r="F19" s="666">
        <v>339</v>
      </c>
      <c r="G19" s="108">
        <v>150</v>
      </c>
      <c r="H19" s="252">
        <v>508.5</v>
      </c>
    </row>
    <row r="20" spans="1:17" ht="13.5" thickBot="1">
      <c r="A20" s="297">
        <v>2014</v>
      </c>
      <c r="B20" s="718">
        <v>443</v>
      </c>
      <c r="C20" s="718">
        <v>27</v>
      </c>
      <c r="D20" s="718">
        <v>310</v>
      </c>
      <c r="E20" s="211">
        <f>+F20/C20*10</f>
        <v>115.92592592592594</v>
      </c>
      <c r="F20" s="718">
        <v>313</v>
      </c>
      <c r="G20" s="1474">
        <v>150</v>
      </c>
      <c r="H20" s="1475">
        <v>470</v>
      </c>
    </row>
    <row r="21" spans="1:17">
      <c r="A21" s="51"/>
      <c r="B21" s="719"/>
      <c r="C21" s="246"/>
      <c r="D21" s="720"/>
      <c r="E21" s="246"/>
    </row>
    <row r="23" spans="1:17">
      <c r="E23" s="721"/>
    </row>
    <row r="24" spans="1:17">
      <c r="P24" s="543"/>
      <c r="Q24" s="543"/>
    </row>
    <row r="25" spans="1:17">
      <c r="P25" s="543"/>
      <c r="Q25" s="543"/>
    </row>
    <row r="26" spans="1:17">
      <c r="P26" s="543"/>
      <c r="Q26" s="543"/>
    </row>
    <row r="27" spans="1:17">
      <c r="P27" s="543"/>
      <c r="Q27" s="543"/>
    </row>
    <row r="28" spans="1:17">
      <c r="P28" s="543"/>
      <c r="Q28" s="543"/>
    </row>
    <row r="29" spans="1:17">
      <c r="P29" s="543"/>
      <c r="Q29" s="543"/>
    </row>
    <row r="30" spans="1:17">
      <c r="P30" s="543"/>
      <c r="Q30" s="543"/>
    </row>
    <row r="31" spans="1:17">
      <c r="P31" s="543"/>
      <c r="Q31" s="543"/>
    </row>
    <row r="32" spans="1:17">
      <c r="P32" s="543"/>
      <c r="Q32" s="543"/>
    </row>
    <row r="33" spans="5:17">
      <c r="P33" s="543"/>
      <c r="Q33" s="543"/>
    </row>
    <row r="34" spans="5:17">
      <c r="P34" s="543"/>
      <c r="Q34" s="543"/>
    </row>
    <row r="38" spans="5:17">
      <c r="P38" s="543"/>
      <c r="Q38" s="543"/>
    </row>
    <row r="40" spans="5:17">
      <c r="E40" s="544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>
  <sheetPr codeName="Hoja328">
    <pageSetUpPr fitToPage="1"/>
  </sheetPr>
  <dimension ref="A1:Q1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" style="240" customWidth="1"/>
    <col min="2" max="13" width="14.140625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1478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3.5" customHeight="1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7" s="739" customFormat="1" ht="19.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722"/>
      <c r="I5" s="1211" t="s">
        <v>380</v>
      </c>
      <c r="J5" s="1245"/>
      <c r="K5" s="1531" t="s">
        <v>381</v>
      </c>
      <c r="L5" s="1532"/>
      <c r="M5" s="1532"/>
    </row>
    <row r="6" spans="1:17" s="739" customFormat="1" ht="19.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536" t="s">
        <v>1232</v>
      </c>
      <c r="I6" s="1536"/>
      <c r="J6" s="1224" t="s">
        <v>1121</v>
      </c>
      <c r="K6" s="1657" t="s">
        <v>1143</v>
      </c>
      <c r="L6" s="1657" t="s">
        <v>1123</v>
      </c>
      <c r="M6" s="1699" t="s">
        <v>1124</v>
      </c>
    </row>
    <row r="7" spans="1:17" s="739" customFormat="1" ht="19.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9.5" customHeight="1" thickBot="1">
      <c r="A8" s="1215"/>
      <c r="B8" s="1224" t="s">
        <v>387</v>
      </c>
      <c r="C8" s="1224" t="s">
        <v>388</v>
      </c>
      <c r="D8" s="1224" t="s">
        <v>389</v>
      </c>
      <c r="E8" s="1214" t="s">
        <v>387</v>
      </c>
      <c r="F8" s="1246" t="s">
        <v>388</v>
      </c>
      <c r="G8" s="1657"/>
      <c r="H8" s="1224" t="s">
        <v>387</v>
      </c>
      <c r="I8" s="1239" t="s">
        <v>388</v>
      </c>
      <c r="J8" s="1214" t="s">
        <v>1129</v>
      </c>
      <c r="K8" s="1657"/>
      <c r="L8" s="1657"/>
      <c r="M8" s="1543"/>
      <c r="P8" s="1126"/>
      <c r="Q8" s="1126"/>
    </row>
    <row r="9" spans="1:17">
      <c r="A9" s="220" t="s">
        <v>474</v>
      </c>
      <c r="B9" s="222">
        <v>420</v>
      </c>
      <c r="C9" s="222" t="s">
        <v>393</v>
      </c>
      <c r="D9" s="222">
        <v>420</v>
      </c>
      <c r="E9" s="222">
        <v>4</v>
      </c>
      <c r="F9" s="222" t="s">
        <v>393</v>
      </c>
      <c r="G9" s="222" t="s">
        <v>393</v>
      </c>
      <c r="H9" s="222">
        <v>500</v>
      </c>
      <c r="I9" s="222" t="s">
        <v>393</v>
      </c>
      <c r="J9" s="222" t="s">
        <v>393</v>
      </c>
      <c r="K9" s="222">
        <v>2</v>
      </c>
      <c r="L9" s="222" t="s">
        <v>393</v>
      </c>
      <c r="M9" s="261">
        <v>2</v>
      </c>
    </row>
    <row r="10" spans="1:17">
      <c r="A10" s="66"/>
      <c r="B10" s="48"/>
      <c r="C10" s="48"/>
      <c r="D10" s="48"/>
      <c r="E10" s="48"/>
      <c r="F10" s="48"/>
      <c r="G10" s="48"/>
      <c r="H10" s="12"/>
      <c r="I10" s="12"/>
      <c r="J10" s="12"/>
      <c r="K10" s="12"/>
      <c r="L10" s="12"/>
      <c r="M10" s="49"/>
    </row>
    <row r="11" spans="1:17">
      <c r="A11" s="66" t="s">
        <v>500</v>
      </c>
      <c r="B11" s="48">
        <v>11</v>
      </c>
      <c r="C11" s="48">
        <v>7</v>
      </c>
      <c r="D11" s="48">
        <v>18</v>
      </c>
      <c r="E11" s="48">
        <v>11</v>
      </c>
      <c r="F11" s="48">
        <v>7</v>
      </c>
      <c r="G11" s="48" t="s">
        <v>393</v>
      </c>
      <c r="H11" s="12" t="s">
        <v>393</v>
      </c>
      <c r="I11" s="12" t="s">
        <v>393</v>
      </c>
      <c r="J11" s="12" t="s">
        <v>393</v>
      </c>
      <c r="K11" s="12" t="s">
        <v>393</v>
      </c>
      <c r="L11" s="12" t="s">
        <v>393</v>
      </c>
      <c r="M11" s="49" t="s">
        <v>393</v>
      </c>
    </row>
    <row r="12" spans="1:17">
      <c r="A12" s="66" t="s">
        <v>503</v>
      </c>
      <c r="B12" s="48">
        <v>5</v>
      </c>
      <c r="C12" s="48" t="s">
        <v>393</v>
      </c>
      <c r="D12" s="48">
        <v>5</v>
      </c>
      <c r="E12" s="48">
        <v>5</v>
      </c>
      <c r="F12" s="48" t="s">
        <v>393</v>
      </c>
      <c r="G12" s="48">
        <v>310000</v>
      </c>
      <c r="H12" s="12">
        <v>271</v>
      </c>
      <c r="I12" s="12" t="s">
        <v>393</v>
      </c>
      <c r="J12" s="12">
        <v>1</v>
      </c>
      <c r="K12" s="12">
        <v>1</v>
      </c>
      <c r="L12" s="12">
        <v>310</v>
      </c>
      <c r="M12" s="49">
        <v>311</v>
      </c>
    </row>
    <row r="13" spans="1:17">
      <c r="A13" s="76" t="s">
        <v>508</v>
      </c>
      <c r="B13" s="77">
        <v>16</v>
      </c>
      <c r="C13" s="77">
        <v>7</v>
      </c>
      <c r="D13" s="77">
        <v>23</v>
      </c>
      <c r="E13" s="77">
        <v>16</v>
      </c>
      <c r="F13" s="77">
        <v>7</v>
      </c>
      <c r="G13" s="77">
        <v>310000</v>
      </c>
      <c r="H13" s="81">
        <v>85</v>
      </c>
      <c r="I13" s="81" t="s">
        <v>393</v>
      </c>
      <c r="J13" s="81">
        <v>1</v>
      </c>
      <c r="K13" s="81">
        <v>1</v>
      </c>
      <c r="L13" s="81">
        <v>310</v>
      </c>
      <c r="M13" s="78">
        <v>311</v>
      </c>
    </row>
    <row r="14" spans="1:17">
      <c r="A14" s="66"/>
      <c r="B14" s="85"/>
      <c r="C14" s="12"/>
      <c r="D14" s="12"/>
      <c r="E14" s="85"/>
      <c r="F14" s="12"/>
      <c r="G14" s="12"/>
      <c r="H14" s="85"/>
      <c r="I14" s="12"/>
      <c r="J14" s="85"/>
      <c r="K14" s="85"/>
      <c r="L14" s="85"/>
      <c r="M14" s="13"/>
    </row>
    <row r="15" spans="1:17" ht="13.5" thickBot="1">
      <c r="A15" s="69" t="s">
        <v>512</v>
      </c>
      <c r="B15" s="55">
        <v>436</v>
      </c>
      <c r="C15" s="55">
        <v>7</v>
      </c>
      <c r="D15" s="55">
        <v>443</v>
      </c>
      <c r="E15" s="55">
        <v>20</v>
      </c>
      <c r="F15" s="55">
        <v>7</v>
      </c>
      <c r="G15" s="55">
        <v>310000</v>
      </c>
      <c r="H15" s="205">
        <v>168</v>
      </c>
      <c r="I15" s="205" t="s">
        <v>393</v>
      </c>
      <c r="J15" s="205">
        <v>1</v>
      </c>
      <c r="K15" s="205">
        <v>3</v>
      </c>
      <c r="L15" s="205">
        <v>310</v>
      </c>
      <c r="M15" s="56">
        <v>313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>
  <sheetPr codeName="Hoja329">
    <pageSetUpPr fitToPage="1"/>
  </sheetPr>
  <dimension ref="A1:Q12"/>
  <sheetViews>
    <sheetView topLeftCell="A2" zoomScaleNormal="100" zoomScaleSheetLayoutView="75" workbookViewId="0">
      <selection activeCell="G42" sqref="G42"/>
    </sheetView>
  </sheetViews>
  <sheetFormatPr baseColWidth="10" defaultRowHeight="12.75"/>
  <cols>
    <col min="1" max="1" width="34.7109375" style="240" customWidth="1"/>
    <col min="2" max="13" width="13.85546875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1479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3.5" customHeight="1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</row>
    <row r="5" spans="1:17" s="739" customFormat="1" ht="17.2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1531" t="s">
        <v>380</v>
      </c>
      <c r="I5" s="1533"/>
      <c r="J5" s="1247"/>
      <c r="K5" s="1763" t="s">
        <v>381</v>
      </c>
      <c r="L5" s="1763"/>
      <c r="M5" s="1531"/>
    </row>
    <row r="6" spans="1:17" s="739" customFormat="1" ht="17.2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696" t="s">
        <v>1232</v>
      </c>
      <c r="I6" s="1848"/>
      <c r="J6" s="1224" t="s">
        <v>1121</v>
      </c>
      <c r="K6" s="1540" t="s">
        <v>1143</v>
      </c>
      <c r="L6" s="1540" t="s">
        <v>1123</v>
      </c>
      <c r="M6" s="1699" t="s">
        <v>1124</v>
      </c>
    </row>
    <row r="7" spans="1:17" s="739" customFormat="1" ht="17.2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7.25" customHeight="1" thickBot="1">
      <c r="A8" s="1217"/>
      <c r="B8" s="733" t="s">
        <v>387</v>
      </c>
      <c r="C8" s="733" t="s">
        <v>388</v>
      </c>
      <c r="D8" s="1214" t="s">
        <v>389</v>
      </c>
      <c r="E8" s="733" t="s">
        <v>387</v>
      </c>
      <c r="F8" s="1214" t="s">
        <v>388</v>
      </c>
      <c r="G8" s="1541"/>
      <c r="H8" s="733" t="s">
        <v>387</v>
      </c>
      <c r="I8" s="733" t="s">
        <v>388</v>
      </c>
      <c r="J8" s="1225" t="s">
        <v>1129</v>
      </c>
      <c r="K8" s="1541"/>
      <c r="L8" s="1541"/>
      <c r="M8" s="1544"/>
      <c r="P8" s="1126"/>
      <c r="Q8" s="1126"/>
    </row>
    <row r="9" spans="1:17" ht="18.75" customHeight="1">
      <c r="A9" s="75" t="s">
        <v>509</v>
      </c>
      <c r="B9" s="126" t="s">
        <v>393</v>
      </c>
      <c r="C9" s="126">
        <v>8</v>
      </c>
      <c r="D9" s="126">
        <v>8</v>
      </c>
      <c r="E9" s="126" t="s">
        <v>393</v>
      </c>
      <c r="F9" s="126">
        <v>6</v>
      </c>
      <c r="G9" s="126">
        <v>2400</v>
      </c>
      <c r="H9" s="126" t="s">
        <v>393</v>
      </c>
      <c r="I9" s="126">
        <v>800</v>
      </c>
      <c r="J9" s="126">
        <v>3</v>
      </c>
      <c r="K9" s="126">
        <v>5</v>
      </c>
      <c r="L9" s="126">
        <v>7</v>
      </c>
      <c r="M9" s="135">
        <v>12</v>
      </c>
    </row>
    <row r="10" spans="1:17">
      <c r="A10" s="76" t="s">
        <v>511</v>
      </c>
      <c r="B10" s="77" t="s">
        <v>393</v>
      </c>
      <c r="C10" s="77">
        <v>8</v>
      </c>
      <c r="D10" s="77">
        <v>8</v>
      </c>
      <c r="E10" s="77" t="s">
        <v>393</v>
      </c>
      <c r="F10" s="77">
        <v>6</v>
      </c>
      <c r="G10" s="77">
        <v>2400</v>
      </c>
      <c r="H10" s="81" t="s">
        <v>393</v>
      </c>
      <c r="I10" s="81">
        <v>800</v>
      </c>
      <c r="J10" s="81">
        <v>3</v>
      </c>
      <c r="K10" s="81">
        <v>5</v>
      </c>
      <c r="L10" s="81">
        <v>7</v>
      </c>
      <c r="M10" s="78">
        <v>12</v>
      </c>
    </row>
    <row r="11" spans="1:17">
      <c r="A11" s="66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9"/>
    </row>
    <row r="12" spans="1:17" ht="13.5" thickBot="1">
      <c r="A12" s="69" t="s">
        <v>512</v>
      </c>
      <c r="B12" s="55" t="s">
        <v>393</v>
      </c>
      <c r="C12" s="55">
        <v>8</v>
      </c>
      <c r="D12" s="55">
        <v>8</v>
      </c>
      <c r="E12" s="55" t="s">
        <v>393</v>
      </c>
      <c r="F12" s="55">
        <v>6</v>
      </c>
      <c r="G12" s="55">
        <v>2400</v>
      </c>
      <c r="H12" s="55" t="s">
        <v>393</v>
      </c>
      <c r="I12" s="55">
        <v>800</v>
      </c>
      <c r="J12" s="55">
        <v>3</v>
      </c>
      <c r="K12" s="55">
        <v>5</v>
      </c>
      <c r="L12" s="55">
        <v>7</v>
      </c>
      <c r="M12" s="56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sheetPr codeName="Hoja330">
    <pageSetUpPr fitToPage="1"/>
  </sheetPr>
  <dimension ref="A1:Q1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85546875" style="240" customWidth="1"/>
    <col min="2" max="13" width="15.5703125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1480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739" customFormat="1" ht="19.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1531" t="s">
        <v>380</v>
      </c>
      <c r="I5" s="1533"/>
      <c r="J5" s="1247"/>
      <c r="K5" s="1763" t="s">
        <v>381</v>
      </c>
      <c r="L5" s="1763"/>
      <c r="M5" s="1531"/>
    </row>
    <row r="6" spans="1:17" s="739" customFormat="1" ht="19.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696" t="s">
        <v>1232</v>
      </c>
      <c r="I6" s="1848"/>
      <c r="J6" s="1224" t="s">
        <v>1121</v>
      </c>
      <c r="K6" s="1540" t="s">
        <v>1143</v>
      </c>
      <c r="L6" s="1540" t="s">
        <v>1123</v>
      </c>
      <c r="M6" s="1699" t="s">
        <v>1124</v>
      </c>
    </row>
    <row r="7" spans="1:17" s="739" customFormat="1" ht="19.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9.5" customHeight="1" thickBot="1">
      <c r="A8" s="1217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541"/>
      <c r="H8" s="733" t="s">
        <v>387</v>
      </c>
      <c r="I8" s="733" t="s">
        <v>388</v>
      </c>
      <c r="J8" s="1225" t="s">
        <v>1129</v>
      </c>
      <c r="K8" s="1541"/>
      <c r="L8" s="1541"/>
      <c r="M8" s="1544"/>
      <c r="P8" s="1126"/>
      <c r="Q8" s="1126"/>
    </row>
    <row r="9" spans="1:17" ht="19.5" customHeight="1">
      <c r="A9" s="75" t="s">
        <v>469</v>
      </c>
      <c r="B9" s="224">
        <v>6</v>
      </c>
      <c r="C9" s="224" t="s">
        <v>393</v>
      </c>
      <c r="D9" s="126">
        <v>6</v>
      </c>
      <c r="E9" s="224">
        <v>6</v>
      </c>
      <c r="F9" s="224" t="s">
        <v>393</v>
      </c>
      <c r="G9" s="224" t="s">
        <v>393</v>
      </c>
      <c r="H9" s="224">
        <v>10333</v>
      </c>
      <c r="I9" s="224" t="s">
        <v>393</v>
      </c>
      <c r="J9" s="224" t="s">
        <v>393</v>
      </c>
      <c r="K9" s="224">
        <v>62</v>
      </c>
      <c r="L9" s="224" t="s">
        <v>393</v>
      </c>
      <c r="M9" s="241">
        <v>62</v>
      </c>
    </row>
    <row r="10" spans="1:17">
      <c r="A10" s="76" t="s">
        <v>473</v>
      </c>
      <c r="B10" s="77">
        <v>6</v>
      </c>
      <c r="C10" s="77" t="s">
        <v>393</v>
      </c>
      <c r="D10" s="77">
        <v>6</v>
      </c>
      <c r="E10" s="77">
        <v>6</v>
      </c>
      <c r="F10" s="77" t="s">
        <v>393</v>
      </c>
      <c r="G10" s="77" t="s">
        <v>393</v>
      </c>
      <c r="H10" s="81">
        <v>10333</v>
      </c>
      <c r="I10" s="81" t="s">
        <v>393</v>
      </c>
      <c r="J10" s="81" t="s">
        <v>393</v>
      </c>
      <c r="K10" s="81">
        <v>62</v>
      </c>
      <c r="L10" s="81" t="s">
        <v>393</v>
      </c>
      <c r="M10" s="78">
        <v>62</v>
      </c>
    </row>
    <row r="11" spans="1:17">
      <c r="A11" s="66"/>
      <c r="B11" s="85"/>
      <c r="C11" s="12"/>
      <c r="D11" s="12"/>
      <c r="E11" s="85"/>
      <c r="F11" s="12"/>
      <c r="G11" s="12"/>
      <c r="H11" s="85"/>
      <c r="I11" s="12"/>
      <c r="J11" s="85"/>
      <c r="K11" s="85"/>
      <c r="L11" s="85"/>
      <c r="M11" s="13"/>
    </row>
    <row r="12" spans="1:17">
      <c r="A12" s="66" t="s">
        <v>500</v>
      </c>
      <c r="B12" s="48">
        <v>4</v>
      </c>
      <c r="C12" s="48" t="s">
        <v>393</v>
      </c>
      <c r="D12" s="48">
        <v>4</v>
      </c>
      <c r="E12" s="48">
        <v>4</v>
      </c>
      <c r="F12" s="48" t="s">
        <v>393</v>
      </c>
      <c r="G12" s="48" t="s">
        <v>393</v>
      </c>
      <c r="H12" s="12">
        <v>9000</v>
      </c>
      <c r="I12" s="12" t="s">
        <v>393</v>
      </c>
      <c r="J12" s="12" t="s">
        <v>393</v>
      </c>
      <c r="K12" s="12">
        <v>36</v>
      </c>
      <c r="L12" s="12" t="s">
        <v>393</v>
      </c>
      <c r="M12" s="49">
        <v>36</v>
      </c>
    </row>
    <row r="13" spans="1:17">
      <c r="A13" s="66" t="s">
        <v>503</v>
      </c>
      <c r="B13" s="85" t="s">
        <v>393</v>
      </c>
      <c r="C13" s="12">
        <v>1</v>
      </c>
      <c r="D13" s="12">
        <v>1</v>
      </c>
      <c r="E13" s="85" t="s">
        <v>393</v>
      </c>
      <c r="F13" s="12">
        <v>1</v>
      </c>
      <c r="G13" s="12" t="s">
        <v>393</v>
      </c>
      <c r="H13" s="85" t="s">
        <v>393</v>
      </c>
      <c r="I13" s="12">
        <v>40000</v>
      </c>
      <c r="J13" s="48" t="s">
        <v>393</v>
      </c>
      <c r="K13" s="85">
        <v>40</v>
      </c>
      <c r="L13" s="48" t="s">
        <v>393</v>
      </c>
      <c r="M13" s="13">
        <v>40</v>
      </c>
    </row>
    <row r="14" spans="1:17">
      <c r="A14" s="66" t="s">
        <v>506</v>
      </c>
      <c r="B14" s="85">
        <v>10</v>
      </c>
      <c r="C14" s="12" t="s">
        <v>393</v>
      </c>
      <c r="D14" s="12">
        <v>10</v>
      </c>
      <c r="E14" s="85">
        <v>10</v>
      </c>
      <c r="F14" s="12" t="s">
        <v>393</v>
      </c>
      <c r="G14" s="12" t="s">
        <v>393</v>
      </c>
      <c r="H14" s="85" t="s">
        <v>393</v>
      </c>
      <c r="I14" s="12" t="s">
        <v>393</v>
      </c>
      <c r="J14" s="85" t="s">
        <v>393</v>
      </c>
      <c r="K14" s="85" t="s">
        <v>393</v>
      </c>
      <c r="L14" s="85" t="s">
        <v>393</v>
      </c>
      <c r="M14" s="13" t="s">
        <v>393</v>
      </c>
    </row>
    <row r="15" spans="1:17">
      <c r="A15" s="76" t="s">
        <v>508</v>
      </c>
      <c r="B15" s="77">
        <v>14</v>
      </c>
      <c r="C15" s="77">
        <v>1</v>
      </c>
      <c r="D15" s="77">
        <v>15</v>
      </c>
      <c r="E15" s="77">
        <v>14</v>
      </c>
      <c r="F15" s="77">
        <v>1</v>
      </c>
      <c r="G15" s="77" t="s">
        <v>393</v>
      </c>
      <c r="H15" s="81">
        <v>2571</v>
      </c>
      <c r="I15" s="81">
        <v>40000</v>
      </c>
      <c r="J15" s="81" t="s">
        <v>393</v>
      </c>
      <c r="K15" s="81">
        <v>76</v>
      </c>
      <c r="L15" s="81" t="s">
        <v>393</v>
      </c>
      <c r="M15" s="78">
        <v>76</v>
      </c>
    </row>
    <row r="16" spans="1:17">
      <c r="A16" s="66"/>
      <c r="B16" s="85"/>
      <c r="C16" s="12"/>
      <c r="D16" s="12"/>
      <c r="E16" s="85"/>
      <c r="F16" s="12"/>
      <c r="G16" s="12"/>
      <c r="H16" s="85"/>
      <c r="I16" s="12"/>
      <c r="J16" s="85"/>
      <c r="K16" s="85"/>
      <c r="L16" s="85"/>
      <c r="M16" s="13"/>
    </row>
    <row r="17" spans="1:13" ht="13.5" thickBot="1">
      <c r="A17" s="69" t="s">
        <v>512</v>
      </c>
      <c r="B17" s="55">
        <v>20</v>
      </c>
      <c r="C17" s="55">
        <v>1</v>
      </c>
      <c r="D17" s="55">
        <v>21</v>
      </c>
      <c r="E17" s="55">
        <v>20</v>
      </c>
      <c r="F17" s="55">
        <v>1</v>
      </c>
      <c r="G17" s="55" t="s">
        <v>393</v>
      </c>
      <c r="H17" s="55">
        <v>4900</v>
      </c>
      <c r="I17" s="55">
        <v>40000</v>
      </c>
      <c r="J17" s="55" t="s">
        <v>393</v>
      </c>
      <c r="K17" s="55">
        <v>138</v>
      </c>
      <c r="L17" s="55" t="s">
        <v>393</v>
      </c>
      <c r="M17" s="56">
        <v>138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>
  <sheetPr codeName="Hoja331">
    <pageSetUpPr fitToPage="1"/>
  </sheetPr>
  <dimension ref="A1:Q2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140625" style="240" customWidth="1"/>
    <col min="2" max="13" width="15.28515625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1481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739" customFormat="1" ht="18.7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1531" t="s">
        <v>380</v>
      </c>
      <c r="I5" s="1533"/>
      <c r="J5" s="1247"/>
      <c r="K5" s="1763" t="s">
        <v>381</v>
      </c>
      <c r="L5" s="1763"/>
      <c r="M5" s="1531"/>
    </row>
    <row r="6" spans="1:17" s="739" customFormat="1" ht="18.7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696" t="s">
        <v>1232</v>
      </c>
      <c r="I6" s="1848"/>
      <c r="J6" s="1224" t="s">
        <v>1121</v>
      </c>
      <c r="K6" s="1540" t="s">
        <v>1143</v>
      </c>
      <c r="L6" s="1540" t="s">
        <v>1123</v>
      </c>
      <c r="M6" s="1699" t="s">
        <v>1124</v>
      </c>
    </row>
    <row r="7" spans="1:17" s="739" customFormat="1" ht="18.7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8.75" customHeight="1" thickBot="1">
      <c r="A8" s="1217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541"/>
      <c r="H8" s="733" t="s">
        <v>387</v>
      </c>
      <c r="I8" s="733" t="s">
        <v>388</v>
      </c>
      <c r="J8" s="1225" t="s">
        <v>1129</v>
      </c>
      <c r="K8" s="1541"/>
      <c r="L8" s="1541"/>
      <c r="M8" s="1544"/>
      <c r="P8" s="1126"/>
      <c r="Q8" s="1126"/>
    </row>
    <row r="9" spans="1:17">
      <c r="A9" s="75" t="s">
        <v>479</v>
      </c>
      <c r="B9" s="126" t="s">
        <v>393</v>
      </c>
      <c r="C9" s="126">
        <v>13</v>
      </c>
      <c r="D9" s="126">
        <v>13</v>
      </c>
      <c r="E9" s="126" t="s">
        <v>393</v>
      </c>
      <c r="F9" s="126">
        <v>13</v>
      </c>
      <c r="G9" s="126" t="s">
        <v>393</v>
      </c>
      <c r="H9" s="126" t="s">
        <v>393</v>
      </c>
      <c r="I9" s="126">
        <v>14000</v>
      </c>
      <c r="J9" s="126" t="s">
        <v>393</v>
      </c>
      <c r="K9" s="126">
        <v>182</v>
      </c>
      <c r="L9" s="126" t="s">
        <v>393</v>
      </c>
      <c r="M9" s="135">
        <v>182</v>
      </c>
    </row>
    <row r="10" spans="1:17">
      <c r="A10" s="66" t="s">
        <v>480</v>
      </c>
      <c r="B10" s="12" t="s">
        <v>393</v>
      </c>
      <c r="C10" s="12" t="s">
        <v>393</v>
      </c>
      <c r="D10" s="12" t="s">
        <v>393</v>
      </c>
      <c r="E10" s="12" t="s">
        <v>393</v>
      </c>
      <c r="F10" s="12" t="s">
        <v>393</v>
      </c>
      <c r="G10" s="12">
        <v>400</v>
      </c>
      <c r="H10" s="12" t="s">
        <v>393</v>
      </c>
      <c r="I10" s="12" t="s">
        <v>393</v>
      </c>
      <c r="J10" s="12">
        <v>5</v>
      </c>
      <c r="K10" s="12" t="s">
        <v>393</v>
      </c>
      <c r="L10" s="12">
        <v>2</v>
      </c>
      <c r="M10" s="13">
        <v>2</v>
      </c>
    </row>
    <row r="11" spans="1:17">
      <c r="A11" s="76" t="s">
        <v>484</v>
      </c>
      <c r="B11" s="77" t="s">
        <v>393</v>
      </c>
      <c r="C11" s="77">
        <v>13</v>
      </c>
      <c r="D11" s="77">
        <v>13</v>
      </c>
      <c r="E11" s="77" t="s">
        <v>393</v>
      </c>
      <c r="F11" s="77">
        <v>13</v>
      </c>
      <c r="G11" s="77">
        <v>400</v>
      </c>
      <c r="H11" s="81" t="s">
        <v>393</v>
      </c>
      <c r="I11" s="81">
        <v>14000</v>
      </c>
      <c r="J11" s="81">
        <v>5</v>
      </c>
      <c r="K11" s="81">
        <v>182</v>
      </c>
      <c r="L11" s="81">
        <v>2</v>
      </c>
      <c r="M11" s="78">
        <v>184</v>
      </c>
    </row>
    <row r="12" spans="1:17" s="1015" customFormat="1">
      <c r="A12" s="973"/>
      <c r="B12" s="1072"/>
      <c r="C12" s="1072"/>
      <c r="D12" s="1072"/>
      <c r="E12" s="1072"/>
      <c r="F12" s="1072"/>
      <c r="G12" s="1072"/>
      <c r="H12" s="1076"/>
      <c r="I12" s="1076"/>
      <c r="J12" s="1076"/>
      <c r="K12" s="1076"/>
      <c r="L12" s="1076"/>
      <c r="M12" s="1038"/>
    </row>
    <row r="13" spans="1:17">
      <c r="A13" s="973" t="s">
        <v>488</v>
      </c>
      <c r="B13" s="12" t="s">
        <v>393</v>
      </c>
      <c r="C13" s="12">
        <v>550</v>
      </c>
      <c r="D13" s="12">
        <v>550</v>
      </c>
      <c r="E13" s="12" t="s">
        <v>393</v>
      </c>
      <c r="F13" s="12">
        <v>550</v>
      </c>
      <c r="G13" s="12" t="s">
        <v>393</v>
      </c>
      <c r="H13" s="12" t="s">
        <v>393</v>
      </c>
      <c r="I13" s="12">
        <v>21000</v>
      </c>
      <c r="J13" s="12" t="s">
        <v>393</v>
      </c>
      <c r="K13" s="12">
        <v>11550</v>
      </c>
      <c r="L13" s="12" t="s">
        <v>393</v>
      </c>
      <c r="M13" s="13">
        <v>11550</v>
      </c>
    </row>
    <row r="14" spans="1:17">
      <c r="A14" s="66" t="s">
        <v>489</v>
      </c>
      <c r="B14" s="12">
        <v>5</v>
      </c>
      <c r="C14" s="12">
        <v>36</v>
      </c>
      <c r="D14" s="12">
        <v>41</v>
      </c>
      <c r="E14" s="12">
        <v>5</v>
      </c>
      <c r="F14" s="12">
        <v>36</v>
      </c>
      <c r="G14" s="12" t="s">
        <v>393</v>
      </c>
      <c r="H14" s="12">
        <v>2800</v>
      </c>
      <c r="I14" s="12">
        <v>12000</v>
      </c>
      <c r="J14" s="12" t="s">
        <v>393</v>
      </c>
      <c r="K14" s="12">
        <v>446</v>
      </c>
      <c r="L14" s="12" t="s">
        <v>393</v>
      </c>
      <c r="M14" s="13">
        <v>446</v>
      </c>
    </row>
    <row r="15" spans="1:17">
      <c r="A15" s="76" t="s">
        <v>565</v>
      </c>
      <c r="B15" s="77">
        <v>5</v>
      </c>
      <c r="C15" s="77">
        <v>586</v>
      </c>
      <c r="D15" s="77">
        <v>591</v>
      </c>
      <c r="E15" s="77">
        <v>5</v>
      </c>
      <c r="F15" s="77">
        <v>586</v>
      </c>
      <c r="G15" s="77" t="s">
        <v>393</v>
      </c>
      <c r="H15" s="81">
        <v>2800</v>
      </c>
      <c r="I15" s="81">
        <v>20447</v>
      </c>
      <c r="J15" s="81" t="s">
        <v>393</v>
      </c>
      <c r="K15" s="81">
        <v>11996</v>
      </c>
      <c r="L15" s="81" t="s">
        <v>393</v>
      </c>
      <c r="M15" s="78">
        <v>11996</v>
      </c>
    </row>
    <row r="16" spans="1:17">
      <c r="A16" s="973"/>
      <c r="B16" s="48"/>
      <c r="C16" s="48"/>
      <c r="D16" s="48"/>
      <c r="E16" s="48"/>
      <c r="F16" s="48"/>
      <c r="G16" s="48"/>
      <c r="H16" s="12"/>
      <c r="I16" s="12"/>
      <c r="J16" s="12"/>
      <c r="K16" s="12"/>
      <c r="L16" s="12"/>
      <c r="M16" s="49"/>
    </row>
    <row r="17" spans="1:13">
      <c r="A17" s="66" t="s">
        <v>503</v>
      </c>
      <c r="B17" s="12" t="s">
        <v>393</v>
      </c>
      <c r="C17" s="12" t="s">
        <v>393</v>
      </c>
      <c r="D17" s="12" t="s">
        <v>393</v>
      </c>
      <c r="E17" s="12" t="s">
        <v>393</v>
      </c>
      <c r="F17" s="12" t="s">
        <v>393</v>
      </c>
      <c r="G17" s="12">
        <v>5570</v>
      </c>
      <c r="H17" s="12" t="s">
        <v>393</v>
      </c>
      <c r="I17" s="12" t="s">
        <v>393</v>
      </c>
      <c r="J17" s="12">
        <v>7</v>
      </c>
      <c r="K17" s="12" t="s">
        <v>393</v>
      </c>
      <c r="L17" s="12">
        <v>39</v>
      </c>
      <c r="M17" s="13">
        <v>39</v>
      </c>
    </row>
    <row r="18" spans="1:13">
      <c r="A18" s="76" t="s">
        <v>508</v>
      </c>
      <c r="B18" s="77" t="s">
        <v>393</v>
      </c>
      <c r="C18" s="77" t="s">
        <v>393</v>
      </c>
      <c r="D18" s="77" t="s">
        <v>393</v>
      </c>
      <c r="E18" s="77" t="s">
        <v>393</v>
      </c>
      <c r="F18" s="77" t="s">
        <v>393</v>
      </c>
      <c r="G18" s="77">
        <v>5570</v>
      </c>
      <c r="H18" s="81" t="s">
        <v>393</v>
      </c>
      <c r="I18" s="81" t="s">
        <v>393</v>
      </c>
      <c r="J18" s="81">
        <v>7</v>
      </c>
      <c r="K18" s="81" t="s">
        <v>393</v>
      </c>
      <c r="L18" s="81">
        <v>39</v>
      </c>
      <c r="M18" s="78">
        <v>39</v>
      </c>
    </row>
    <row r="19" spans="1:13">
      <c r="A19" s="66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9"/>
    </row>
    <row r="20" spans="1:13">
      <c r="A20" s="66" t="s">
        <v>509</v>
      </c>
      <c r="B20" s="12" t="s">
        <v>393</v>
      </c>
      <c r="C20" s="12" t="s">
        <v>393</v>
      </c>
      <c r="D20" s="12" t="s">
        <v>393</v>
      </c>
      <c r="E20" s="12" t="s">
        <v>393</v>
      </c>
      <c r="F20" s="12" t="s">
        <v>393</v>
      </c>
      <c r="G20" s="12">
        <v>375</v>
      </c>
      <c r="H20" s="12" t="s">
        <v>393</v>
      </c>
      <c r="I20" s="12" t="s">
        <v>393</v>
      </c>
      <c r="J20" s="12">
        <v>11</v>
      </c>
      <c r="K20" s="12" t="s">
        <v>393</v>
      </c>
      <c r="L20" s="12">
        <v>4</v>
      </c>
      <c r="M20" s="13">
        <v>4</v>
      </c>
    </row>
    <row r="21" spans="1:13">
      <c r="A21" s="76" t="s">
        <v>511</v>
      </c>
      <c r="B21" s="77" t="s">
        <v>393</v>
      </c>
      <c r="C21" s="77" t="s">
        <v>393</v>
      </c>
      <c r="D21" s="77" t="s">
        <v>393</v>
      </c>
      <c r="E21" s="77" t="s">
        <v>393</v>
      </c>
      <c r="F21" s="77" t="s">
        <v>393</v>
      </c>
      <c r="G21" s="77">
        <v>375</v>
      </c>
      <c r="H21" s="81" t="s">
        <v>393</v>
      </c>
      <c r="I21" s="81" t="s">
        <v>393</v>
      </c>
      <c r="J21" s="81">
        <v>11</v>
      </c>
      <c r="K21" s="81" t="s">
        <v>393</v>
      </c>
      <c r="L21" s="81">
        <v>4</v>
      </c>
      <c r="M21" s="78">
        <v>4</v>
      </c>
    </row>
    <row r="22" spans="1:13">
      <c r="A22" s="1282"/>
      <c r="B22" s="1277"/>
      <c r="C22" s="1277"/>
      <c r="D22" s="1277"/>
      <c r="E22" s="1277"/>
      <c r="F22" s="1277"/>
      <c r="G22" s="1277"/>
      <c r="H22" s="1277"/>
      <c r="I22" s="1277"/>
      <c r="J22" s="1277"/>
      <c r="K22" s="1277"/>
      <c r="L22" s="1277"/>
    </row>
    <row r="23" spans="1:13" ht="13.5" thickBot="1">
      <c r="A23" s="69" t="s">
        <v>512</v>
      </c>
      <c r="B23" s="55">
        <v>5</v>
      </c>
      <c r="C23" s="55">
        <v>599</v>
      </c>
      <c r="D23" s="55">
        <v>604</v>
      </c>
      <c r="E23" s="55">
        <v>5</v>
      </c>
      <c r="F23" s="55">
        <v>599</v>
      </c>
      <c r="G23" s="55">
        <v>6345</v>
      </c>
      <c r="H23" s="55">
        <v>2800</v>
      </c>
      <c r="I23" s="55">
        <v>20307</v>
      </c>
      <c r="J23" s="55">
        <v>7</v>
      </c>
      <c r="K23" s="55">
        <v>12178</v>
      </c>
      <c r="L23" s="55">
        <v>45</v>
      </c>
      <c r="M23" s="56">
        <v>12223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>
  <sheetPr codeName="Hoja333">
    <pageSetUpPr fitToPage="1"/>
  </sheetPr>
  <dimension ref="A1:Q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7109375" style="240" customWidth="1"/>
    <col min="2" max="13" width="16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1482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29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739" customFormat="1" ht="18.7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1531" t="s">
        <v>380</v>
      </c>
      <c r="I5" s="1533"/>
      <c r="J5" s="1247"/>
      <c r="K5" s="1763" t="s">
        <v>381</v>
      </c>
      <c r="L5" s="1763"/>
      <c r="M5" s="1531"/>
    </row>
    <row r="6" spans="1:17" s="739" customFormat="1" ht="18.7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696" t="s">
        <v>1232</v>
      </c>
      <c r="I6" s="1848"/>
      <c r="J6" s="1224" t="s">
        <v>1121</v>
      </c>
      <c r="K6" s="1540" t="s">
        <v>1143</v>
      </c>
      <c r="L6" s="1540" t="s">
        <v>1123</v>
      </c>
      <c r="M6" s="1699" t="s">
        <v>1124</v>
      </c>
    </row>
    <row r="7" spans="1:17" s="739" customFormat="1" ht="18.7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8.75" customHeight="1" thickBot="1">
      <c r="A8" s="1217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541"/>
      <c r="H8" s="733" t="s">
        <v>387</v>
      </c>
      <c r="I8" s="733" t="s">
        <v>388</v>
      </c>
      <c r="J8" s="1225" t="s">
        <v>1129</v>
      </c>
      <c r="K8" s="1541"/>
      <c r="L8" s="1541"/>
      <c r="M8" s="1544"/>
      <c r="P8" s="1126"/>
      <c r="Q8" s="1126"/>
    </row>
    <row r="9" spans="1:17" ht="19.5" customHeight="1">
      <c r="A9" s="75" t="s">
        <v>469</v>
      </c>
      <c r="B9" s="224">
        <v>1</v>
      </c>
      <c r="C9" s="224" t="s">
        <v>393</v>
      </c>
      <c r="D9" s="126">
        <v>1</v>
      </c>
      <c r="E9" s="224">
        <v>1</v>
      </c>
      <c r="F9" s="224" t="s">
        <v>393</v>
      </c>
      <c r="G9" s="224" t="s">
        <v>393</v>
      </c>
      <c r="H9" s="224">
        <v>500</v>
      </c>
      <c r="I9" s="224" t="s">
        <v>393</v>
      </c>
      <c r="J9" s="224" t="s">
        <v>393</v>
      </c>
      <c r="K9" s="224">
        <v>1</v>
      </c>
      <c r="L9" s="224" t="s">
        <v>393</v>
      </c>
      <c r="M9" s="241">
        <v>1</v>
      </c>
    </row>
    <row r="10" spans="1:17">
      <c r="A10" s="76" t="s">
        <v>473</v>
      </c>
      <c r="B10" s="77">
        <v>1</v>
      </c>
      <c r="C10" s="77" t="s">
        <v>393</v>
      </c>
      <c r="D10" s="77">
        <v>1</v>
      </c>
      <c r="E10" s="77">
        <v>1</v>
      </c>
      <c r="F10" s="77" t="s">
        <v>393</v>
      </c>
      <c r="G10" s="77" t="s">
        <v>393</v>
      </c>
      <c r="H10" s="81">
        <v>500</v>
      </c>
      <c r="I10" s="81" t="s">
        <v>393</v>
      </c>
      <c r="J10" s="81" t="s">
        <v>393</v>
      </c>
      <c r="K10" s="81">
        <v>1</v>
      </c>
      <c r="L10" s="81" t="s">
        <v>393</v>
      </c>
      <c r="M10" s="78">
        <v>1</v>
      </c>
    </row>
    <row r="11" spans="1:17">
      <c r="A11" s="68"/>
      <c r="B11" s="73"/>
      <c r="C11" s="73"/>
      <c r="D11" s="73"/>
      <c r="E11" s="73"/>
      <c r="F11" s="73"/>
      <c r="G11" s="73"/>
      <c r="H11" s="79"/>
      <c r="I11" s="79"/>
      <c r="J11" s="79"/>
      <c r="K11" s="79"/>
      <c r="L11" s="79"/>
      <c r="M11" s="74"/>
    </row>
    <row r="12" spans="1:17">
      <c r="A12" s="66" t="s">
        <v>501</v>
      </c>
      <c r="B12" s="85">
        <v>211</v>
      </c>
      <c r="C12" s="12">
        <v>284</v>
      </c>
      <c r="D12" s="12">
        <v>495</v>
      </c>
      <c r="E12" s="85">
        <v>127</v>
      </c>
      <c r="F12" s="12">
        <v>284</v>
      </c>
      <c r="G12" s="12" t="s">
        <v>393</v>
      </c>
      <c r="H12" s="85">
        <v>400</v>
      </c>
      <c r="I12" s="12">
        <v>800</v>
      </c>
      <c r="J12" s="12" t="s">
        <v>393</v>
      </c>
      <c r="K12" s="12">
        <v>278</v>
      </c>
      <c r="L12" s="12" t="s">
        <v>393</v>
      </c>
      <c r="M12" s="13">
        <v>278</v>
      </c>
    </row>
    <row r="13" spans="1:17">
      <c r="A13" s="66" t="s">
        <v>503</v>
      </c>
      <c r="B13" s="85" t="s">
        <v>393</v>
      </c>
      <c r="C13" s="12">
        <v>2</v>
      </c>
      <c r="D13" s="12">
        <v>2</v>
      </c>
      <c r="E13" s="48" t="s">
        <v>393</v>
      </c>
      <c r="F13" s="12" t="s">
        <v>393</v>
      </c>
      <c r="G13" s="12">
        <v>1073</v>
      </c>
      <c r="H13" s="48" t="s">
        <v>393</v>
      </c>
      <c r="I13" s="12" t="s">
        <v>393</v>
      </c>
      <c r="J13" s="12">
        <v>11</v>
      </c>
      <c r="K13" s="12" t="s">
        <v>393</v>
      </c>
      <c r="L13" s="12">
        <v>12</v>
      </c>
      <c r="M13" s="13">
        <v>12</v>
      </c>
    </row>
    <row r="14" spans="1:17">
      <c r="A14" s="76" t="s">
        <v>508</v>
      </c>
      <c r="B14" s="77">
        <v>211</v>
      </c>
      <c r="C14" s="77">
        <v>286</v>
      </c>
      <c r="D14" s="77">
        <v>497</v>
      </c>
      <c r="E14" s="77">
        <v>127</v>
      </c>
      <c r="F14" s="77">
        <v>284</v>
      </c>
      <c r="G14" s="77">
        <v>1073</v>
      </c>
      <c r="H14" s="81">
        <v>400</v>
      </c>
      <c r="I14" s="81">
        <v>800</v>
      </c>
      <c r="J14" s="81">
        <v>11</v>
      </c>
      <c r="K14" s="81">
        <v>278</v>
      </c>
      <c r="L14" s="81">
        <v>12</v>
      </c>
      <c r="M14" s="78">
        <v>290</v>
      </c>
    </row>
    <row r="15" spans="1:17">
      <c r="A15" s="66"/>
      <c r="B15" s="48"/>
      <c r="C15" s="48"/>
      <c r="D15" s="48"/>
      <c r="E15" s="48"/>
      <c r="F15" s="48"/>
      <c r="G15" s="48"/>
      <c r="H15" s="12"/>
      <c r="I15" s="12"/>
      <c r="J15" s="12"/>
      <c r="K15" s="12"/>
      <c r="L15" s="12"/>
      <c r="M15" s="49"/>
    </row>
    <row r="16" spans="1:17">
      <c r="A16" s="66" t="s">
        <v>509</v>
      </c>
      <c r="B16" s="85" t="s">
        <v>393</v>
      </c>
      <c r="C16" s="12" t="s">
        <v>393</v>
      </c>
      <c r="D16" s="12" t="s">
        <v>393</v>
      </c>
      <c r="E16" s="85" t="s">
        <v>393</v>
      </c>
      <c r="F16" s="12" t="s">
        <v>393</v>
      </c>
      <c r="G16" s="12">
        <v>13</v>
      </c>
      <c r="H16" s="85" t="s">
        <v>393</v>
      </c>
      <c r="I16" s="12" t="s">
        <v>393</v>
      </c>
      <c r="J16" s="48">
        <v>10</v>
      </c>
      <c r="K16" s="85" t="s">
        <v>393</v>
      </c>
      <c r="L16" s="48" t="s">
        <v>393</v>
      </c>
      <c r="M16" s="13" t="s">
        <v>393</v>
      </c>
    </row>
    <row r="17" spans="1:13">
      <c r="A17" s="76" t="s">
        <v>511</v>
      </c>
      <c r="B17" s="77" t="s">
        <v>393</v>
      </c>
      <c r="C17" s="77" t="s">
        <v>393</v>
      </c>
      <c r="D17" s="77" t="s">
        <v>393</v>
      </c>
      <c r="E17" s="77" t="s">
        <v>393</v>
      </c>
      <c r="F17" s="77" t="s">
        <v>393</v>
      </c>
      <c r="G17" s="77">
        <v>13</v>
      </c>
      <c r="H17" s="81" t="s">
        <v>393</v>
      </c>
      <c r="I17" s="81" t="s">
        <v>393</v>
      </c>
      <c r="J17" s="81">
        <v>10</v>
      </c>
      <c r="K17" s="81" t="s">
        <v>393</v>
      </c>
      <c r="L17" s="81" t="s">
        <v>393</v>
      </c>
      <c r="M17" s="78" t="s">
        <v>393</v>
      </c>
    </row>
    <row r="18" spans="1:13" ht="13.5" customHeight="1">
      <c r="A18" s="66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3"/>
    </row>
    <row r="19" spans="1:13" ht="13.5" thickBot="1">
      <c r="A19" s="69" t="s">
        <v>512</v>
      </c>
      <c r="B19" s="55">
        <v>212</v>
      </c>
      <c r="C19" s="55">
        <v>286</v>
      </c>
      <c r="D19" s="55">
        <v>498</v>
      </c>
      <c r="E19" s="55">
        <v>128</v>
      </c>
      <c r="F19" s="55">
        <v>284</v>
      </c>
      <c r="G19" s="55">
        <v>1086</v>
      </c>
      <c r="H19" s="205">
        <v>401</v>
      </c>
      <c r="I19" s="205">
        <v>800</v>
      </c>
      <c r="J19" s="205">
        <v>11</v>
      </c>
      <c r="K19" s="205">
        <v>279</v>
      </c>
      <c r="L19" s="205">
        <v>12</v>
      </c>
      <c r="M19" s="56">
        <v>291</v>
      </c>
    </row>
  </sheetData>
  <mergeCells count="13">
    <mergeCell ref="A1:M1"/>
    <mergeCell ref="A3:M3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sheetPr codeName="Hoja345">
    <pageSetUpPr fitToPage="1"/>
  </sheetPr>
  <dimension ref="A1:Q1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" style="240" customWidth="1"/>
    <col min="2" max="13" width="13" style="240" customWidth="1"/>
    <col min="14" max="16384" width="11.42578125" style="240"/>
  </cols>
  <sheetData>
    <row r="1" spans="1:17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</row>
    <row r="3" spans="1:17" s="91" customFormat="1" ht="15">
      <c r="A3" s="1545" t="s">
        <v>1483</v>
      </c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</row>
    <row r="4" spans="1:17" s="91" customFormat="1" ht="13.5" customHeight="1" thickBot="1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739" customFormat="1" ht="19.5" customHeight="1">
      <c r="A5" s="1213"/>
      <c r="B5" s="1534" t="s">
        <v>1088</v>
      </c>
      <c r="C5" s="1534"/>
      <c r="D5" s="1534"/>
      <c r="E5" s="1534"/>
      <c r="F5" s="1534"/>
      <c r="G5" s="1656" t="s">
        <v>1123</v>
      </c>
      <c r="H5" s="1531" t="s">
        <v>380</v>
      </c>
      <c r="I5" s="1533"/>
      <c r="J5" s="1247"/>
      <c r="K5" s="1763" t="s">
        <v>381</v>
      </c>
      <c r="L5" s="1763"/>
      <c r="M5" s="1531"/>
    </row>
    <row r="6" spans="1:17" s="739" customFormat="1" ht="19.5" customHeight="1">
      <c r="A6" s="1215" t="s">
        <v>552</v>
      </c>
      <c r="B6" s="1536" t="s">
        <v>383</v>
      </c>
      <c r="C6" s="1536"/>
      <c r="D6" s="1536"/>
      <c r="E6" s="1536"/>
      <c r="F6" s="1536"/>
      <c r="G6" s="1657"/>
      <c r="H6" s="1696" t="s">
        <v>1232</v>
      </c>
      <c r="I6" s="1848"/>
      <c r="J6" s="1224" t="s">
        <v>1121</v>
      </c>
      <c r="K6" s="1540" t="s">
        <v>1143</v>
      </c>
      <c r="L6" s="1540" t="s">
        <v>1123</v>
      </c>
      <c r="M6" s="1699" t="s">
        <v>1124</v>
      </c>
    </row>
    <row r="7" spans="1:17" s="739" customFormat="1" ht="19.5" customHeight="1">
      <c r="A7" s="1215" t="s">
        <v>531</v>
      </c>
      <c r="B7" s="740"/>
      <c r="C7" s="1219" t="s">
        <v>389</v>
      </c>
      <c r="D7" s="267"/>
      <c r="E7" s="1768" t="s">
        <v>1095</v>
      </c>
      <c r="F7" s="1768"/>
      <c r="G7" s="1657"/>
      <c r="H7" s="1536" t="s">
        <v>384</v>
      </c>
      <c r="I7" s="1536"/>
      <c r="J7" s="1223" t="s">
        <v>1092</v>
      </c>
      <c r="K7" s="1657"/>
      <c r="L7" s="1657"/>
      <c r="M7" s="1543"/>
    </row>
    <row r="8" spans="1:17" s="739" customFormat="1" ht="19.5" customHeight="1" thickBot="1">
      <c r="A8" s="1217"/>
      <c r="B8" s="733" t="s">
        <v>387</v>
      </c>
      <c r="C8" s="733" t="s">
        <v>388</v>
      </c>
      <c r="D8" s="733" t="s">
        <v>389</v>
      </c>
      <c r="E8" s="733" t="s">
        <v>387</v>
      </c>
      <c r="F8" s="733" t="s">
        <v>388</v>
      </c>
      <c r="G8" s="1541"/>
      <c r="H8" s="733" t="s">
        <v>387</v>
      </c>
      <c r="I8" s="733" t="s">
        <v>388</v>
      </c>
      <c r="J8" s="1225" t="s">
        <v>1129</v>
      </c>
      <c r="K8" s="1541"/>
      <c r="L8" s="1541"/>
      <c r="M8" s="1544"/>
      <c r="P8" s="1126"/>
      <c r="Q8" s="1126"/>
    </row>
    <row r="9" spans="1:17">
      <c r="A9" s="1078" t="s">
        <v>509</v>
      </c>
      <c r="B9" s="1082">
        <v>1</v>
      </c>
      <c r="C9" s="1082" t="s">
        <v>393</v>
      </c>
      <c r="D9" s="1082">
        <v>1</v>
      </c>
      <c r="E9" s="1082">
        <v>1</v>
      </c>
      <c r="F9" s="1082" t="s">
        <v>393</v>
      </c>
      <c r="G9" s="1082">
        <v>650</v>
      </c>
      <c r="H9" s="1082">
        <v>500</v>
      </c>
      <c r="I9" s="1082" t="s">
        <v>393</v>
      </c>
      <c r="J9" s="1082">
        <v>11</v>
      </c>
      <c r="K9" s="1082">
        <v>1</v>
      </c>
      <c r="L9" s="1082">
        <v>7</v>
      </c>
      <c r="M9" s="1093">
        <v>8</v>
      </c>
    </row>
    <row r="10" spans="1:17">
      <c r="A10" s="849" t="s">
        <v>511</v>
      </c>
      <c r="B10" s="850">
        <v>1</v>
      </c>
      <c r="C10" s="850" t="s">
        <v>393</v>
      </c>
      <c r="D10" s="850">
        <v>1</v>
      </c>
      <c r="E10" s="850">
        <v>1</v>
      </c>
      <c r="F10" s="850" t="s">
        <v>393</v>
      </c>
      <c r="G10" s="850">
        <v>650</v>
      </c>
      <c r="H10" s="851">
        <v>500</v>
      </c>
      <c r="I10" s="851" t="s">
        <v>393</v>
      </c>
      <c r="J10" s="851">
        <v>11</v>
      </c>
      <c r="K10" s="851">
        <v>1</v>
      </c>
      <c r="L10" s="851">
        <v>7</v>
      </c>
      <c r="M10" s="852">
        <v>8</v>
      </c>
    </row>
    <row r="11" spans="1:17">
      <c r="A11" s="973"/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38"/>
    </row>
    <row r="12" spans="1:17" ht="13.5" thickBot="1">
      <c r="A12" s="845" t="s">
        <v>512</v>
      </c>
      <c r="B12" s="846">
        <v>1</v>
      </c>
      <c r="C12" s="846" t="s">
        <v>393</v>
      </c>
      <c r="D12" s="846">
        <v>1</v>
      </c>
      <c r="E12" s="846">
        <v>1</v>
      </c>
      <c r="F12" s="846" t="s">
        <v>393</v>
      </c>
      <c r="G12" s="846">
        <v>650</v>
      </c>
      <c r="H12" s="846">
        <v>500</v>
      </c>
      <c r="I12" s="846" t="s">
        <v>393</v>
      </c>
      <c r="J12" s="846">
        <v>11</v>
      </c>
      <c r="K12" s="846">
        <v>1</v>
      </c>
      <c r="L12" s="846">
        <v>7</v>
      </c>
      <c r="M12" s="848">
        <v>8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43" orientation="portrait" r:id="rId1"/>
  <headerFooter alignWithMargins="0"/>
  <colBreaks count="1" manualBreakCount="1">
    <brk id="14" max="1048575" man="1"/>
  </colBreaks>
</worksheet>
</file>

<file path=xl/worksheets/sheet358.xml><?xml version="1.0" encoding="utf-8"?>
<worksheet xmlns="http://schemas.openxmlformats.org/spreadsheetml/2006/main" xmlns:r="http://schemas.openxmlformats.org/officeDocument/2006/relationships">
  <sheetPr codeName="Hoja332"/>
  <dimension ref="A1"/>
  <sheetViews>
    <sheetView workbookViewId="0">
      <selection activeCell="G42" sqref="G42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D26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4" width="29.7109375" customWidth="1"/>
    <col min="5" max="5" width="9.7109375" customWidth="1"/>
  </cols>
  <sheetData>
    <row r="1" spans="1:4" s="2" customFormat="1" ht="18">
      <c r="A1" s="1522" t="s">
        <v>369</v>
      </c>
      <c r="B1" s="1522"/>
      <c r="C1" s="1522"/>
      <c r="D1" s="1522"/>
    </row>
    <row r="2" spans="1:4" s="3" customFormat="1" ht="12.75" customHeight="1"/>
    <row r="3" spans="1:4" s="3" customFormat="1" ht="33.75" customHeight="1">
      <c r="A3" s="1585" t="s">
        <v>593</v>
      </c>
      <c r="B3" s="1585"/>
      <c r="C3" s="1585"/>
      <c r="D3" s="1585"/>
    </row>
    <row r="4" spans="1:4" s="3" customFormat="1" ht="13.5" customHeight="1" thickBot="1">
      <c r="A4" s="5"/>
      <c r="B4" s="6"/>
      <c r="C4" s="6"/>
      <c r="D4" s="6"/>
    </row>
    <row r="5" spans="1:4" ht="31.5" customHeight="1">
      <c r="A5" s="1586" t="s">
        <v>372</v>
      </c>
      <c r="B5" s="857" t="s">
        <v>373</v>
      </c>
      <c r="C5" s="857" t="s">
        <v>374</v>
      </c>
      <c r="D5" s="858" t="s">
        <v>375</v>
      </c>
    </row>
    <row r="6" spans="1:4" ht="32.25" customHeight="1" thickBot="1">
      <c r="A6" s="1587"/>
      <c r="B6" s="859" t="s">
        <v>376</v>
      </c>
      <c r="C6" s="859" t="s">
        <v>377</v>
      </c>
      <c r="D6" s="860" t="s">
        <v>378</v>
      </c>
    </row>
    <row r="7" spans="1:4" ht="21.75" customHeight="1">
      <c r="A7" s="861">
        <v>2004</v>
      </c>
      <c r="B7" s="865">
        <v>580.96199999999999</v>
      </c>
      <c r="C7" s="865">
        <v>599.82899999999995</v>
      </c>
      <c r="D7" s="866">
        <v>145104.13859999998</v>
      </c>
    </row>
    <row r="8" spans="1:4">
      <c r="A8" s="861">
        <v>2005</v>
      </c>
      <c r="B8" s="865">
        <v>564.94200000000001</v>
      </c>
      <c r="C8" s="865">
        <v>285.50900000000001</v>
      </c>
      <c r="D8" s="866">
        <v>107411.34129999999</v>
      </c>
    </row>
    <row r="9" spans="1:4">
      <c r="A9" s="861">
        <v>2006</v>
      </c>
      <c r="B9" s="865">
        <v>317.54199999999997</v>
      </c>
      <c r="C9" s="865">
        <v>346.48899999999998</v>
      </c>
      <c r="D9" s="866">
        <v>82751.323900000003</v>
      </c>
    </row>
    <row r="10" spans="1:4">
      <c r="A10" s="862">
        <v>2007</v>
      </c>
      <c r="B10" s="865">
        <v>280.11200000000002</v>
      </c>
      <c r="C10" s="865">
        <v>305.79199999999997</v>
      </c>
      <c r="D10" s="866">
        <v>106590.46089999999</v>
      </c>
    </row>
    <row r="11" spans="1:4">
      <c r="A11" s="862">
        <v>2008</v>
      </c>
      <c r="B11" s="865">
        <v>209.36099999999999</v>
      </c>
      <c r="C11" s="865">
        <v>249.98400000000001</v>
      </c>
      <c r="D11" s="866">
        <v>92023.431799999991</v>
      </c>
    </row>
    <row r="12" spans="1:4">
      <c r="A12" s="862">
        <v>2009</v>
      </c>
      <c r="B12" s="865">
        <v>311.11900000000003</v>
      </c>
      <c r="C12" s="865">
        <v>285.87900000000002</v>
      </c>
      <c r="D12" s="866">
        <v>104521.39019404138</v>
      </c>
    </row>
    <row r="13" spans="1:4">
      <c r="A13" s="862">
        <v>2010</v>
      </c>
      <c r="B13" s="865">
        <v>446.98099999999999</v>
      </c>
      <c r="C13" s="865">
        <v>515.80200000000002</v>
      </c>
      <c r="D13" s="866">
        <v>164853</v>
      </c>
    </row>
    <row r="14" spans="1:4">
      <c r="A14" s="862">
        <v>2011</v>
      </c>
      <c r="B14" s="865">
        <v>530.29</v>
      </c>
      <c r="C14" s="865">
        <v>520.28800000000001</v>
      </c>
      <c r="D14" s="867">
        <v>176441</v>
      </c>
    </row>
    <row r="15" spans="1:4">
      <c r="A15" s="862">
        <v>2012</v>
      </c>
      <c r="B15" s="865">
        <v>445.63</v>
      </c>
      <c r="C15" s="865">
        <v>324.471</v>
      </c>
      <c r="D15" s="867">
        <v>119054.32370079443</v>
      </c>
    </row>
    <row r="16" spans="1:4">
      <c r="A16" s="863">
        <v>2013</v>
      </c>
      <c r="B16" s="868">
        <v>378.113</v>
      </c>
      <c r="C16" s="868">
        <v>503.06900000000002</v>
      </c>
      <c r="D16" s="867">
        <v>197282.86700635156</v>
      </c>
    </row>
    <row r="17" spans="1:4" ht="13.5" thickBot="1">
      <c r="A17" s="864">
        <v>2014</v>
      </c>
      <c r="B17" s="869">
        <v>458.38099999999997</v>
      </c>
      <c r="C17" s="869">
        <v>450.50700000000001</v>
      </c>
      <c r="D17" s="1329">
        <v>163368.07939278899</v>
      </c>
    </row>
    <row r="18" spans="1:4">
      <c r="A18" s="24"/>
      <c r="B18" s="24"/>
      <c r="C18" s="24"/>
      <c r="D18" s="24"/>
    </row>
    <row r="19" spans="1:4">
      <c r="A19" s="24"/>
      <c r="B19" s="24"/>
      <c r="C19" s="24"/>
      <c r="D19" s="24"/>
    </row>
    <row r="20" spans="1:4">
      <c r="A20" s="24"/>
      <c r="B20" s="24"/>
      <c r="C20" s="24"/>
      <c r="D20" s="24"/>
    </row>
    <row r="21" spans="1:4">
      <c r="A21" s="24"/>
      <c r="B21" s="24"/>
      <c r="C21" s="24"/>
      <c r="D21" s="24"/>
    </row>
    <row r="22" spans="1:4">
      <c r="A22" s="24"/>
      <c r="B22" s="24"/>
      <c r="C22" s="24"/>
      <c r="D22" s="24"/>
    </row>
    <row r="23" spans="1:4">
      <c r="A23" s="24"/>
      <c r="B23" s="24"/>
      <c r="C23" s="24"/>
      <c r="D23" s="24"/>
    </row>
    <row r="24" spans="1:4">
      <c r="A24" s="24"/>
      <c r="B24" s="24"/>
      <c r="C24" s="24"/>
      <c r="D24" s="24"/>
    </row>
    <row r="25" spans="1:4">
      <c r="A25" s="24"/>
      <c r="B25" s="24"/>
      <c r="C25" s="24"/>
      <c r="D25" s="24"/>
    </row>
    <row r="26" spans="1:4">
      <c r="A26" s="24"/>
      <c r="B26" s="24"/>
      <c r="C26" s="24"/>
      <c r="D26" s="24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86">
    <pageSetUpPr fitToPage="1"/>
  </sheetPr>
  <dimension ref="A1:J4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2" width="11.42578125" style="37"/>
    <col min="3" max="3" width="19.42578125" style="37" customWidth="1"/>
    <col min="4" max="10" width="14.7109375" style="37" customWidth="1"/>
    <col min="11" max="11" width="4.7109375" style="37" customWidth="1"/>
    <col min="12" max="12" width="11.42578125" style="37"/>
    <col min="13" max="15" width="13" style="37" customWidth="1"/>
    <col min="16" max="21" width="12.42578125" style="37" customWidth="1"/>
    <col min="22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</row>
    <row r="3" spans="1:10" s="28" customFormat="1" ht="33" customHeight="1">
      <c r="A3" s="1527" t="s">
        <v>1343</v>
      </c>
      <c r="B3" s="1527"/>
      <c r="C3" s="1527"/>
      <c r="D3" s="1527"/>
      <c r="E3" s="1527"/>
      <c r="F3" s="1527"/>
      <c r="G3" s="1527"/>
      <c r="H3" s="1527"/>
      <c r="I3" s="1527"/>
      <c r="J3" s="1527"/>
    </row>
    <row r="4" spans="1:10" s="28" customFormat="1" ht="13.5" customHeight="1" thickBot="1">
      <c r="A4" s="30"/>
      <c r="B4" s="30"/>
      <c r="C4" s="30"/>
      <c r="D4" s="30"/>
      <c r="E4" s="30"/>
      <c r="F4" s="30"/>
      <c r="G4" s="30"/>
      <c r="H4" s="30"/>
      <c r="I4" s="30"/>
      <c r="J4" s="30"/>
    </row>
    <row r="5" spans="1:10" ht="30.75" customHeight="1">
      <c r="A5" s="791"/>
      <c r="B5" s="791"/>
      <c r="C5" s="791"/>
      <c r="D5" s="872" t="s">
        <v>373</v>
      </c>
      <c r="E5" s="872"/>
      <c r="F5" s="872"/>
      <c r="G5" s="1577" t="s">
        <v>380</v>
      </c>
      <c r="H5" s="1588"/>
      <c r="I5" s="873" t="s">
        <v>381</v>
      </c>
      <c r="J5" s="722"/>
    </row>
    <row r="6" spans="1:10" ht="20.25" customHeight="1">
      <c r="A6" s="795"/>
      <c r="B6" s="728" t="s">
        <v>382</v>
      </c>
      <c r="C6" s="795"/>
      <c r="D6" s="874" t="s">
        <v>383</v>
      </c>
      <c r="E6" s="874"/>
      <c r="F6" s="874"/>
      <c r="G6" s="1584" t="s">
        <v>384</v>
      </c>
      <c r="H6" s="1589"/>
      <c r="I6" s="870"/>
      <c r="J6" s="798" t="s">
        <v>386</v>
      </c>
    </row>
    <row r="7" spans="1:10" ht="35.25" customHeight="1" thickBot="1">
      <c r="A7" s="871"/>
      <c r="B7" s="871"/>
      <c r="C7" s="871"/>
      <c r="D7" s="781" t="s">
        <v>387</v>
      </c>
      <c r="E7" s="781" t="s">
        <v>388</v>
      </c>
      <c r="F7" s="781" t="s">
        <v>389</v>
      </c>
      <c r="G7" s="781" t="s">
        <v>387</v>
      </c>
      <c r="H7" s="781" t="s">
        <v>388</v>
      </c>
      <c r="I7" s="782" t="s">
        <v>385</v>
      </c>
      <c r="J7" s="799" t="s">
        <v>390</v>
      </c>
    </row>
    <row r="8" spans="1:10" ht="32.25" customHeight="1">
      <c r="A8" s="152" t="s">
        <v>594</v>
      </c>
      <c r="B8" s="152"/>
      <c r="C8" s="152"/>
      <c r="D8" s="883" t="s">
        <v>393</v>
      </c>
      <c r="E8" s="883" t="s">
        <v>393</v>
      </c>
      <c r="F8" s="883">
        <v>6305</v>
      </c>
      <c r="G8" s="883" t="s">
        <v>393</v>
      </c>
      <c r="H8" s="883" t="s">
        <v>393</v>
      </c>
      <c r="I8" s="883">
        <v>10155</v>
      </c>
      <c r="J8" s="884" t="s">
        <v>393</v>
      </c>
    </row>
    <row r="9" spans="1:10">
      <c r="A9" s="37" t="s">
        <v>595</v>
      </c>
      <c r="D9" s="875" t="s">
        <v>393</v>
      </c>
      <c r="E9" s="875" t="s">
        <v>393</v>
      </c>
      <c r="F9" s="875">
        <v>1432</v>
      </c>
      <c r="G9" s="875" t="s">
        <v>393</v>
      </c>
      <c r="H9" s="875" t="s">
        <v>393</v>
      </c>
      <c r="I9" s="875">
        <v>2474</v>
      </c>
      <c r="J9" s="876" t="s">
        <v>393</v>
      </c>
    </row>
    <row r="10" spans="1:10" s="47" customFormat="1">
      <c r="A10" s="47" t="s">
        <v>596</v>
      </c>
      <c r="D10" s="877">
        <v>3684</v>
      </c>
      <c r="E10" s="877">
        <v>4053</v>
      </c>
      <c r="F10" s="877">
        <v>7737</v>
      </c>
      <c r="G10" s="877">
        <v>1506</v>
      </c>
      <c r="H10" s="877">
        <v>1747</v>
      </c>
      <c r="I10" s="877">
        <v>12629</v>
      </c>
      <c r="J10" s="878">
        <v>4193</v>
      </c>
    </row>
    <row r="11" spans="1:10">
      <c r="A11" s="47"/>
      <c r="B11" s="47"/>
      <c r="C11" s="47"/>
      <c r="D11" s="875"/>
      <c r="E11" s="875"/>
      <c r="F11" s="875"/>
      <c r="G11" s="875"/>
      <c r="H11" s="875"/>
      <c r="I11" s="875"/>
      <c r="J11" s="876"/>
    </row>
    <row r="12" spans="1:10" ht="27.75" customHeight="1">
      <c r="A12" s="37" t="s">
        <v>597</v>
      </c>
      <c r="D12" s="875" t="s">
        <v>393</v>
      </c>
      <c r="E12" s="875" t="s">
        <v>393</v>
      </c>
      <c r="F12" s="875">
        <v>22918</v>
      </c>
      <c r="G12" s="875" t="s">
        <v>393</v>
      </c>
      <c r="H12" s="875" t="s">
        <v>393</v>
      </c>
      <c r="I12" s="875">
        <v>38703</v>
      </c>
      <c r="J12" s="876" t="s">
        <v>393</v>
      </c>
    </row>
    <row r="13" spans="1:10">
      <c r="A13" s="37" t="s">
        <v>598</v>
      </c>
      <c r="D13" s="875" t="s">
        <v>393</v>
      </c>
      <c r="E13" s="875" t="s">
        <v>393</v>
      </c>
      <c r="F13" s="875">
        <v>247</v>
      </c>
      <c r="G13" s="875" t="s">
        <v>393</v>
      </c>
      <c r="H13" s="875" t="s">
        <v>393</v>
      </c>
      <c r="I13" s="875">
        <v>238</v>
      </c>
      <c r="J13" s="876" t="s">
        <v>393</v>
      </c>
    </row>
    <row r="14" spans="1:10" s="47" customFormat="1">
      <c r="A14" s="47" t="s">
        <v>599</v>
      </c>
      <c r="D14" s="877">
        <v>19082</v>
      </c>
      <c r="E14" s="877">
        <v>4083</v>
      </c>
      <c r="F14" s="877">
        <v>23165</v>
      </c>
      <c r="G14" s="877">
        <v>1531</v>
      </c>
      <c r="H14" s="877">
        <v>2382</v>
      </c>
      <c r="I14" s="877">
        <v>38941</v>
      </c>
      <c r="J14" s="878">
        <v>11702</v>
      </c>
    </row>
    <row r="15" spans="1:10">
      <c r="A15" s="47"/>
      <c r="B15" s="47"/>
      <c r="C15" s="47"/>
      <c r="D15" s="875"/>
      <c r="E15" s="875"/>
      <c r="F15" s="875"/>
      <c r="G15" s="875"/>
      <c r="H15" s="875"/>
      <c r="I15" s="875"/>
      <c r="J15" s="876"/>
    </row>
    <row r="16" spans="1:10" s="47" customFormat="1">
      <c r="A16" s="47" t="s">
        <v>600</v>
      </c>
      <c r="D16" s="877">
        <v>30060</v>
      </c>
      <c r="E16" s="877">
        <v>1290</v>
      </c>
      <c r="F16" s="877">
        <v>31350</v>
      </c>
      <c r="G16" s="877">
        <v>733</v>
      </c>
      <c r="H16" s="877">
        <v>1449</v>
      </c>
      <c r="I16" s="877">
        <v>23905</v>
      </c>
      <c r="J16" s="878">
        <v>5127</v>
      </c>
    </row>
    <row r="17" spans="1:10">
      <c r="A17" s="47"/>
      <c r="B17" s="47"/>
      <c r="C17" s="47"/>
      <c r="D17" s="875"/>
      <c r="E17" s="875"/>
      <c r="F17" s="875"/>
      <c r="G17" s="879"/>
      <c r="H17" s="879"/>
      <c r="I17" s="875"/>
      <c r="J17" s="876"/>
    </row>
    <row r="18" spans="1:10" s="47" customFormat="1">
      <c r="A18" s="47" t="s">
        <v>601</v>
      </c>
      <c r="D18" s="877">
        <v>36696</v>
      </c>
      <c r="E18" s="877">
        <v>1914</v>
      </c>
      <c r="F18" s="877">
        <v>38610</v>
      </c>
      <c r="G18" s="877">
        <v>856</v>
      </c>
      <c r="H18" s="877">
        <v>1329</v>
      </c>
      <c r="I18" s="877">
        <v>33954</v>
      </c>
      <c r="J18" s="878">
        <v>8057</v>
      </c>
    </row>
    <row r="19" spans="1:10">
      <c r="A19" s="47"/>
      <c r="B19" s="47"/>
      <c r="C19" s="47"/>
      <c r="D19" s="875"/>
      <c r="E19" s="875"/>
      <c r="F19" s="875"/>
      <c r="G19" s="879"/>
      <c r="H19" s="879"/>
      <c r="I19" s="875"/>
      <c r="J19" s="876"/>
    </row>
    <row r="20" spans="1:10" ht="16.5" customHeight="1">
      <c r="A20" s="37" t="s">
        <v>602</v>
      </c>
      <c r="D20" s="875" t="s">
        <v>393</v>
      </c>
      <c r="E20" s="875" t="s">
        <v>393</v>
      </c>
      <c r="F20" s="875">
        <v>117325</v>
      </c>
      <c r="G20" s="875" t="s">
        <v>393</v>
      </c>
      <c r="H20" s="875" t="s">
        <v>393</v>
      </c>
      <c r="I20" s="875">
        <v>141141</v>
      </c>
      <c r="J20" s="876" t="s">
        <v>393</v>
      </c>
    </row>
    <row r="21" spans="1:10">
      <c r="A21" s="37" t="s">
        <v>603</v>
      </c>
      <c r="D21" s="875" t="s">
        <v>393</v>
      </c>
      <c r="E21" s="875" t="s">
        <v>393</v>
      </c>
      <c r="F21" s="875">
        <v>22061</v>
      </c>
      <c r="G21" s="875" t="s">
        <v>393</v>
      </c>
      <c r="H21" s="875" t="s">
        <v>393</v>
      </c>
      <c r="I21" s="875">
        <v>714</v>
      </c>
      <c r="J21" s="876" t="s">
        <v>393</v>
      </c>
    </row>
    <row r="22" spans="1:10" s="47" customFormat="1">
      <c r="A22" s="47" t="s">
        <v>604</v>
      </c>
      <c r="D22" s="877">
        <v>121778</v>
      </c>
      <c r="E22" s="877">
        <v>17608</v>
      </c>
      <c r="F22" s="877">
        <v>139386</v>
      </c>
      <c r="G22" s="877">
        <v>836</v>
      </c>
      <c r="H22" s="877">
        <v>2276</v>
      </c>
      <c r="I22" s="877">
        <v>141855</v>
      </c>
      <c r="J22" s="878">
        <v>26192</v>
      </c>
    </row>
    <row r="23" spans="1:10">
      <c r="A23" s="47"/>
      <c r="B23" s="47"/>
      <c r="C23" s="47"/>
      <c r="D23" s="875"/>
      <c r="E23" s="875"/>
      <c r="F23" s="875"/>
      <c r="G23" s="879"/>
      <c r="H23" s="879"/>
      <c r="I23" s="875"/>
      <c r="J23" s="876"/>
    </row>
    <row r="24" spans="1:10" s="47" customFormat="1">
      <c r="A24" s="47" t="s">
        <v>605</v>
      </c>
      <c r="D24" s="877">
        <v>90617</v>
      </c>
      <c r="E24" s="877">
        <v>4073</v>
      </c>
      <c r="F24" s="877">
        <v>94690</v>
      </c>
      <c r="G24" s="877">
        <v>801</v>
      </c>
      <c r="H24" s="877">
        <v>1591</v>
      </c>
      <c r="I24" s="877">
        <v>79043</v>
      </c>
      <c r="J24" s="878">
        <v>22045</v>
      </c>
    </row>
    <row r="25" spans="1:10">
      <c r="A25" s="47"/>
      <c r="B25" s="47"/>
      <c r="C25" s="47"/>
      <c r="D25" s="875"/>
      <c r="E25" s="875"/>
      <c r="F25" s="875"/>
      <c r="G25" s="879"/>
      <c r="H25" s="879"/>
      <c r="I25" s="875"/>
      <c r="J25" s="876"/>
    </row>
    <row r="26" spans="1:10" s="47" customFormat="1">
      <c r="A26" s="47" t="s">
        <v>606</v>
      </c>
      <c r="D26" s="877">
        <v>4652</v>
      </c>
      <c r="E26" s="877">
        <v>55</v>
      </c>
      <c r="F26" s="877">
        <v>4706</v>
      </c>
      <c r="G26" s="877">
        <v>623</v>
      </c>
      <c r="H26" s="877">
        <v>1171</v>
      </c>
      <c r="I26" s="877">
        <v>2963</v>
      </c>
      <c r="J26" s="878">
        <v>392</v>
      </c>
    </row>
    <row r="27" spans="1:10">
      <c r="A27" s="47"/>
      <c r="B27" s="47"/>
      <c r="C27" s="47"/>
      <c r="D27" s="875"/>
      <c r="E27" s="880"/>
      <c r="F27" s="875"/>
      <c r="G27" s="875"/>
      <c r="H27" s="880"/>
      <c r="I27" s="875"/>
      <c r="J27" s="876"/>
    </row>
    <row r="28" spans="1:10" s="47" customFormat="1">
      <c r="A28" s="47" t="s">
        <v>607</v>
      </c>
      <c r="D28" s="877">
        <v>313</v>
      </c>
      <c r="E28" s="877" t="s">
        <v>393</v>
      </c>
      <c r="F28" s="877">
        <v>313</v>
      </c>
      <c r="G28" s="877">
        <v>518</v>
      </c>
      <c r="H28" s="877" t="s">
        <v>393</v>
      </c>
      <c r="I28" s="877">
        <v>163</v>
      </c>
      <c r="J28" s="878">
        <v>26</v>
      </c>
    </row>
    <row r="29" spans="1:10">
      <c r="A29" s="53"/>
      <c r="B29" s="47"/>
      <c r="C29" s="47"/>
      <c r="D29" s="875"/>
      <c r="E29" s="875"/>
      <c r="F29" s="875"/>
      <c r="G29" s="875"/>
      <c r="H29" s="875"/>
      <c r="I29" s="875"/>
      <c r="J29" s="876"/>
    </row>
    <row r="30" spans="1:10" s="47" customFormat="1">
      <c r="A30" s="47" t="s">
        <v>608</v>
      </c>
      <c r="D30" s="877">
        <v>72</v>
      </c>
      <c r="E30" s="877" t="s">
        <v>393</v>
      </c>
      <c r="F30" s="877">
        <v>72</v>
      </c>
      <c r="G30" s="877">
        <v>617</v>
      </c>
      <c r="H30" s="877" t="s">
        <v>393</v>
      </c>
      <c r="I30" s="877">
        <v>44</v>
      </c>
      <c r="J30" s="878" t="s">
        <v>393</v>
      </c>
    </row>
    <row r="31" spans="1:10">
      <c r="A31" s="231"/>
      <c r="B31" s="47"/>
      <c r="C31" s="47"/>
      <c r="D31" s="875"/>
      <c r="E31" s="875"/>
      <c r="F31" s="875"/>
      <c r="G31" s="875"/>
      <c r="H31" s="875"/>
      <c r="I31" s="875"/>
      <c r="J31" s="876"/>
    </row>
    <row r="32" spans="1:10" s="47" customFormat="1">
      <c r="A32" s="47" t="s">
        <v>609</v>
      </c>
      <c r="D32" s="877">
        <v>1053</v>
      </c>
      <c r="E32" s="877">
        <v>56</v>
      </c>
      <c r="F32" s="877">
        <v>1109</v>
      </c>
      <c r="G32" s="877">
        <v>789</v>
      </c>
      <c r="H32" s="877">
        <v>999</v>
      </c>
      <c r="I32" s="877">
        <v>887</v>
      </c>
      <c r="J32" s="878">
        <v>262</v>
      </c>
    </row>
    <row r="33" spans="1:10">
      <c r="A33" s="47"/>
      <c r="B33" s="47"/>
      <c r="C33" s="47"/>
      <c r="D33" s="875"/>
      <c r="E33" s="875"/>
      <c r="F33" s="875"/>
      <c r="G33" s="875"/>
      <c r="H33" s="875"/>
      <c r="I33" s="875"/>
      <c r="J33" s="876"/>
    </row>
    <row r="34" spans="1:10" s="47" customFormat="1">
      <c r="A34" s="47" t="s">
        <v>610</v>
      </c>
      <c r="D34" s="877">
        <v>103622</v>
      </c>
      <c r="E34" s="877">
        <v>1563</v>
      </c>
      <c r="F34" s="877">
        <v>105185</v>
      </c>
      <c r="G34" s="877">
        <v>971</v>
      </c>
      <c r="H34" s="877">
        <v>1646</v>
      </c>
      <c r="I34" s="877">
        <v>103242</v>
      </c>
      <c r="J34" s="878">
        <v>29705</v>
      </c>
    </row>
    <row r="35" spans="1:10">
      <c r="A35" s="47"/>
      <c r="B35" s="47"/>
      <c r="C35" s="47"/>
      <c r="D35" s="875"/>
      <c r="E35" s="875"/>
      <c r="F35" s="875"/>
      <c r="G35" s="875"/>
      <c r="H35" s="875"/>
      <c r="I35" s="875"/>
      <c r="J35" s="876"/>
    </row>
    <row r="36" spans="1:10" s="47" customFormat="1">
      <c r="A36" s="47" t="s">
        <v>611</v>
      </c>
      <c r="D36" s="877">
        <v>10948</v>
      </c>
      <c r="E36" s="877">
        <v>1111</v>
      </c>
      <c r="F36" s="877">
        <v>12058</v>
      </c>
      <c r="G36" s="877">
        <v>968</v>
      </c>
      <c r="H36" s="877">
        <v>2065</v>
      </c>
      <c r="I36" s="877">
        <v>12881</v>
      </c>
      <c r="J36" s="878">
        <v>1728</v>
      </c>
    </row>
    <row r="37" spans="1:10">
      <c r="A37" s="47"/>
      <c r="B37" s="47"/>
      <c r="C37" s="47"/>
      <c r="D37" s="875"/>
      <c r="E37" s="875"/>
      <c r="F37" s="875"/>
      <c r="G37" s="875"/>
      <c r="H37" s="875"/>
      <c r="I37" s="875"/>
      <c r="J37" s="876"/>
    </row>
    <row r="38" spans="1:10" ht="13.5" thickBot="1">
      <c r="A38" s="54" t="s">
        <v>612</v>
      </c>
      <c r="B38" s="54"/>
      <c r="C38" s="54"/>
      <c r="D38" s="881">
        <v>422575</v>
      </c>
      <c r="E38" s="881">
        <v>35806</v>
      </c>
      <c r="F38" s="881">
        <v>458381</v>
      </c>
      <c r="G38" s="881" t="s">
        <v>393</v>
      </c>
      <c r="H38" s="881" t="s">
        <v>393</v>
      </c>
      <c r="I38" s="881">
        <v>450507</v>
      </c>
      <c r="J38" s="882">
        <v>109429</v>
      </c>
    </row>
    <row r="40" spans="1:10">
      <c r="D40" s="225"/>
      <c r="E40" s="225"/>
      <c r="F40" s="225"/>
      <c r="G40" s="225"/>
      <c r="H40" s="225"/>
      <c r="I40" s="225"/>
      <c r="J40" s="225"/>
    </row>
    <row r="41" spans="1:10">
      <c r="F41" s="225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84">
    <pageSetUpPr fitToPage="1"/>
  </sheetPr>
  <dimension ref="A1:I2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85546875" style="37" customWidth="1"/>
    <col min="2" max="7" width="15.85546875" style="37" customWidth="1"/>
    <col min="8" max="8" width="7.140625" style="37" customWidth="1"/>
    <col min="9" max="9" width="10.7109375" style="37" customWidth="1"/>
    <col min="10" max="16384" width="11.42578125" style="37"/>
  </cols>
  <sheetData>
    <row r="1" spans="1:9" s="27" customFormat="1" ht="18">
      <c r="A1" s="1526" t="s">
        <v>369</v>
      </c>
      <c r="B1" s="1526"/>
      <c r="C1" s="1526"/>
      <c r="D1" s="1526"/>
      <c r="E1" s="1526"/>
      <c r="F1" s="1526"/>
      <c r="G1" s="1526"/>
    </row>
    <row r="2" spans="1:9" s="28" customFormat="1" ht="12.75" customHeight="1"/>
    <row r="3" spans="1:9" s="28" customFormat="1" ht="27" customHeight="1">
      <c r="A3" s="1527" t="s">
        <v>1344</v>
      </c>
      <c r="B3" s="1527"/>
      <c r="C3" s="1527"/>
      <c r="D3" s="1527"/>
      <c r="E3" s="1527"/>
      <c r="F3" s="1527"/>
      <c r="G3" s="1527"/>
      <c r="H3" s="129"/>
      <c r="I3" s="129"/>
    </row>
    <row r="4" spans="1:9" s="28" customFormat="1" ht="13.5" customHeight="1" thickBot="1">
      <c r="A4" s="30"/>
      <c r="B4" s="30"/>
      <c r="C4" s="30"/>
      <c r="D4" s="30"/>
      <c r="E4" s="30"/>
      <c r="F4" s="30"/>
      <c r="G4" s="30"/>
    </row>
    <row r="5" spans="1:9" ht="32.25" customHeight="1">
      <c r="A5" s="1548" t="s">
        <v>382</v>
      </c>
      <c r="B5" s="1531" t="s">
        <v>419</v>
      </c>
      <c r="C5" s="1532"/>
      <c r="D5" s="1532"/>
      <c r="E5" s="1532"/>
      <c r="F5" s="1533"/>
      <c r="G5" s="746"/>
    </row>
    <row r="6" spans="1:9" ht="27.75" customHeight="1">
      <c r="A6" s="1549"/>
      <c r="B6" s="1546" t="s">
        <v>421</v>
      </c>
      <c r="C6" s="1547"/>
      <c r="D6" s="1551"/>
      <c r="E6" s="262" t="s">
        <v>422</v>
      </c>
      <c r="F6" s="262"/>
      <c r="G6" s="272" t="s">
        <v>389</v>
      </c>
    </row>
    <row r="7" spans="1:9" ht="21.75" customHeight="1">
      <c r="A7" s="1549"/>
      <c r="B7" s="1540" t="s">
        <v>423</v>
      </c>
      <c r="C7" s="1540" t="s">
        <v>424</v>
      </c>
      <c r="D7" s="262" t="s">
        <v>425</v>
      </c>
      <c r="E7" s="263" t="s">
        <v>426</v>
      </c>
      <c r="F7" s="263" t="s">
        <v>389</v>
      </c>
      <c r="G7" s="272" t="s">
        <v>613</v>
      </c>
    </row>
    <row r="8" spans="1:9" ht="20.25" customHeight="1" thickBot="1">
      <c r="A8" s="1550"/>
      <c r="B8" s="1541"/>
      <c r="C8" s="1541"/>
      <c r="D8" s="264" t="s">
        <v>427</v>
      </c>
      <c r="E8" s="264" t="s">
        <v>428</v>
      </c>
      <c r="F8" s="264"/>
      <c r="G8" s="273" t="s">
        <v>614</v>
      </c>
    </row>
    <row r="9" spans="1:9" ht="21" customHeight="1">
      <c r="A9" s="75" t="s">
        <v>615</v>
      </c>
      <c r="B9" s="1080">
        <v>438</v>
      </c>
      <c r="C9" s="1080">
        <v>234</v>
      </c>
      <c r="D9" s="1080">
        <v>2784</v>
      </c>
      <c r="E9" s="1080">
        <v>9173</v>
      </c>
      <c r="F9" s="1080">
        <v>12629</v>
      </c>
      <c r="G9" s="1263">
        <v>709</v>
      </c>
    </row>
    <row r="10" spans="1:9">
      <c r="A10" s="66" t="s">
        <v>616</v>
      </c>
      <c r="B10" s="1072">
        <v>1778</v>
      </c>
      <c r="C10" s="1072">
        <v>7849</v>
      </c>
      <c r="D10" s="1072">
        <v>10</v>
      </c>
      <c r="E10" s="1072">
        <v>29304</v>
      </c>
      <c r="F10" s="1072">
        <v>38941</v>
      </c>
      <c r="G10" s="1263">
        <v>2615</v>
      </c>
    </row>
    <row r="11" spans="1:9">
      <c r="A11" s="1259" t="s">
        <v>617</v>
      </c>
      <c r="B11" s="1072">
        <v>2064</v>
      </c>
      <c r="C11" s="1072">
        <v>534</v>
      </c>
      <c r="D11" s="1072">
        <v>162</v>
      </c>
      <c r="E11" s="1072">
        <v>21145</v>
      </c>
      <c r="F11" s="1072">
        <v>23905</v>
      </c>
      <c r="G11" s="1263">
        <v>3538</v>
      </c>
    </row>
    <row r="12" spans="1:9">
      <c r="A12" s="66" t="s">
        <v>618</v>
      </c>
      <c r="B12" s="1072">
        <v>2000</v>
      </c>
      <c r="C12" s="1072">
        <v>2031</v>
      </c>
      <c r="D12" s="1072">
        <v>479</v>
      </c>
      <c r="E12" s="1072">
        <v>29444</v>
      </c>
      <c r="F12" s="1072">
        <v>33954</v>
      </c>
      <c r="G12" s="1263">
        <v>3296</v>
      </c>
    </row>
    <row r="13" spans="1:9">
      <c r="A13" s="1259" t="s">
        <v>619</v>
      </c>
      <c r="B13" s="1072">
        <v>9521</v>
      </c>
      <c r="C13" s="1072">
        <v>14147</v>
      </c>
      <c r="D13" s="1072">
        <v>215</v>
      </c>
      <c r="E13" s="1072">
        <v>117972</v>
      </c>
      <c r="F13" s="1072">
        <v>141855</v>
      </c>
      <c r="G13" s="1263">
        <v>20297</v>
      </c>
    </row>
    <row r="14" spans="1:9">
      <c r="A14" s="1259" t="s">
        <v>620</v>
      </c>
      <c r="B14" s="1072">
        <v>8451</v>
      </c>
      <c r="C14" s="1072">
        <v>10497</v>
      </c>
      <c r="D14" s="1072" t="s">
        <v>393</v>
      </c>
      <c r="E14" s="1072">
        <v>60095</v>
      </c>
      <c r="F14" s="1072">
        <v>79043</v>
      </c>
      <c r="G14" s="1263">
        <v>11671</v>
      </c>
    </row>
    <row r="15" spans="1:9">
      <c r="A15" s="66" t="s">
        <v>621</v>
      </c>
      <c r="B15" s="1072">
        <v>291</v>
      </c>
      <c r="C15" s="1072">
        <v>756</v>
      </c>
      <c r="D15" s="1072">
        <v>8</v>
      </c>
      <c r="E15" s="1072">
        <v>1907</v>
      </c>
      <c r="F15" s="1072">
        <v>2963</v>
      </c>
      <c r="G15" s="1263">
        <v>432</v>
      </c>
    </row>
    <row r="16" spans="1:9">
      <c r="A16" s="66" t="s">
        <v>622</v>
      </c>
      <c r="B16" s="1072">
        <v>14</v>
      </c>
      <c r="C16" s="1072">
        <v>48</v>
      </c>
      <c r="D16" s="1072" t="s">
        <v>393</v>
      </c>
      <c r="E16" s="1072">
        <v>101</v>
      </c>
      <c r="F16" s="1072">
        <v>163</v>
      </c>
      <c r="G16" s="1263">
        <v>37</v>
      </c>
    </row>
    <row r="17" spans="1:7">
      <c r="A17" s="66" t="s">
        <v>666</v>
      </c>
      <c r="B17" s="1072">
        <v>2</v>
      </c>
      <c r="C17" s="1072">
        <v>42</v>
      </c>
      <c r="D17" s="1072" t="s">
        <v>393</v>
      </c>
      <c r="E17" s="1072" t="s">
        <v>393</v>
      </c>
      <c r="F17" s="1072">
        <v>44</v>
      </c>
      <c r="G17" s="1263">
        <v>8</v>
      </c>
    </row>
    <row r="18" spans="1:7">
      <c r="A18" s="1259" t="s">
        <v>623</v>
      </c>
      <c r="B18" s="1072">
        <v>83</v>
      </c>
      <c r="C18" s="1072">
        <v>210</v>
      </c>
      <c r="D18" s="1072" t="s">
        <v>393</v>
      </c>
      <c r="E18" s="1072">
        <v>594</v>
      </c>
      <c r="F18" s="1072">
        <v>887</v>
      </c>
      <c r="G18" s="1263">
        <v>93</v>
      </c>
    </row>
    <row r="19" spans="1:7">
      <c r="A19" s="1259" t="s">
        <v>624</v>
      </c>
      <c r="B19" s="1072">
        <v>5905</v>
      </c>
      <c r="C19" s="1072">
        <v>18853</v>
      </c>
      <c r="D19" s="1072" t="s">
        <v>393</v>
      </c>
      <c r="E19" s="1072">
        <v>78484</v>
      </c>
      <c r="F19" s="1072">
        <v>103242</v>
      </c>
      <c r="G19" s="1263">
        <v>11503</v>
      </c>
    </row>
    <row r="20" spans="1:7">
      <c r="A20" s="66" t="s">
        <v>625</v>
      </c>
      <c r="B20" s="1072">
        <v>831</v>
      </c>
      <c r="C20" s="1072">
        <v>6950</v>
      </c>
      <c r="D20" s="1072" t="s">
        <v>393</v>
      </c>
      <c r="E20" s="1072">
        <v>5100</v>
      </c>
      <c r="F20" s="1072">
        <v>12881</v>
      </c>
      <c r="G20" s="1263">
        <v>1194</v>
      </c>
    </row>
    <row r="21" spans="1:7">
      <c r="A21" s="66"/>
      <c r="B21" s="1072"/>
      <c r="C21" s="1072"/>
      <c r="D21" s="1072"/>
      <c r="E21" s="1072"/>
      <c r="F21" s="1072"/>
      <c r="G21" s="1263"/>
    </row>
    <row r="22" spans="1:7" ht="17.25" customHeight="1" thickBot="1">
      <c r="A22" s="1487" t="s">
        <v>612</v>
      </c>
      <c r="B22" s="1488">
        <v>31379</v>
      </c>
      <c r="C22" s="1488">
        <v>62151</v>
      </c>
      <c r="D22" s="1488">
        <v>3658</v>
      </c>
      <c r="E22" s="1488">
        <v>353319</v>
      </c>
      <c r="F22" s="1488">
        <v>450507</v>
      </c>
      <c r="G22" s="1489">
        <v>55393</v>
      </c>
    </row>
    <row r="24" spans="1:7">
      <c r="B24" s="225"/>
      <c r="C24" s="225"/>
      <c r="D24" s="225"/>
      <c r="E24" s="225"/>
      <c r="F24" s="225"/>
      <c r="G24" s="225"/>
    </row>
  </sheetData>
  <mergeCells count="7">
    <mergeCell ref="A1:G1"/>
    <mergeCell ref="A5:A8"/>
    <mergeCell ref="B7:B8"/>
    <mergeCell ref="C7:C8"/>
    <mergeCell ref="A3:G3"/>
    <mergeCell ref="B5:F5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16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7109375" style="37" customWidth="1"/>
    <col min="2" max="8" width="18.5703125" style="37" customWidth="1"/>
    <col min="9" max="9" width="12.570312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4.25"/>
    <row r="3" spans="1:10" s="28" customFormat="1" ht="24" customHeight="1">
      <c r="A3" s="1545" t="s">
        <v>1356</v>
      </c>
      <c r="B3" s="1545"/>
      <c r="C3" s="1545"/>
      <c r="D3" s="1545"/>
      <c r="E3" s="1545"/>
      <c r="F3" s="1545"/>
      <c r="G3" s="1545"/>
      <c r="H3" s="1545"/>
      <c r="I3" s="129"/>
      <c r="J3" s="129"/>
    </row>
    <row r="4" spans="1:10" s="28" customFormat="1" ht="15.75" thickBot="1">
      <c r="A4" s="218"/>
      <c r="B4" s="219"/>
      <c r="C4" s="219"/>
      <c r="D4" s="219"/>
      <c r="E4" s="219"/>
      <c r="F4" s="219"/>
      <c r="G4" s="219"/>
      <c r="H4" s="219"/>
    </row>
    <row r="5" spans="1:10" ht="18.7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>
      <c r="A6" s="1549" t="s">
        <v>531</v>
      </c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27.7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263" t="s">
        <v>526</v>
      </c>
      <c r="H7" s="272" t="s">
        <v>526</v>
      </c>
    </row>
    <row r="8" spans="1:10" ht="21" customHeight="1">
      <c r="A8" s="75" t="s">
        <v>452</v>
      </c>
      <c r="B8" s="45">
        <v>886</v>
      </c>
      <c r="C8" s="126">
        <v>46</v>
      </c>
      <c r="D8" s="45">
        <v>932</v>
      </c>
      <c r="E8" s="126" t="s">
        <v>393</v>
      </c>
      <c r="F8" s="232" t="s">
        <v>393</v>
      </c>
      <c r="G8" s="45">
        <v>2459</v>
      </c>
      <c r="H8" s="46">
        <v>1894</v>
      </c>
      <c r="I8" s="127"/>
      <c r="J8" s="127"/>
    </row>
    <row r="9" spans="1:10">
      <c r="A9" s="66" t="s">
        <v>453</v>
      </c>
      <c r="B9" s="48">
        <v>607</v>
      </c>
      <c r="C9" s="85">
        <v>31</v>
      </c>
      <c r="D9" s="48">
        <v>638</v>
      </c>
      <c r="E9" s="12" t="s">
        <v>393</v>
      </c>
      <c r="F9" s="85" t="s">
        <v>393</v>
      </c>
      <c r="G9" s="48">
        <v>1048</v>
      </c>
      <c r="H9" s="49">
        <v>616</v>
      </c>
      <c r="I9" s="127"/>
      <c r="J9" s="127"/>
    </row>
    <row r="10" spans="1:10">
      <c r="A10" s="66" t="s">
        <v>454</v>
      </c>
      <c r="B10" s="48">
        <v>233</v>
      </c>
      <c r="C10" s="85">
        <v>15</v>
      </c>
      <c r="D10" s="48">
        <v>248</v>
      </c>
      <c r="E10" s="12" t="s">
        <v>393</v>
      </c>
      <c r="F10" s="85" t="s">
        <v>393</v>
      </c>
      <c r="G10" s="48">
        <v>238</v>
      </c>
      <c r="H10" s="49">
        <v>213</v>
      </c>
      <c r="I10" s="127"/>
      <c r="J10" s="127"/>
    </row>
    <row r="11" spans="1:10">
      <c r="A11" s="66" t="s">
        <v>455</v>
      </c>
      <c r="B11" s="48">
        <v>276</v>
      </c>
      <c r="C11" s="85">
        <v>14</v>
      </c>
      <c r="D11" s="48">
        <v>290</v>
      </c>
      <c r="E11" s="12" t="s">
        <v>393</v>
      </c>
      <c r="F11" s="85" t="s">
        <v>393</v>
      </c>
      <c r="G11" s="48">
        <v>677</v>
      </c>
      <c r="H11" s="49">
        <v>94</v>
      </c>
      <c r="I11" s="127"/>
      <c r="J11" s="127"/>
    </row>
    <row r="12" spans="1:10">
      <c r="A12" s="76" t="s">
        <v>456</v>
      </c>
      <c r="B12" s="77">
        <v>2002</v>
      </c>
      <c r="C12" s="77">
        <v>106</v>
      </c>
      <c r="D12" s="77">
        <v>2108</v>
      </c>
      <c r="E12" s="77" t="s">
        <v>393</v>
      </c>
      <c r="F12" s="77" t="s">
        <v>393</v>
      </c>
      <c r="G12" s="77">
        <v>4422</v>
      </c>
      <c r="H12" s="78">
        <v>2817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>
        <v>860</v>
      </c>
      <c r="C14" s="77">
        <v>40</v>
      </c>
      <c r="D14" s="77">
        <v>900</v>
      </c>
      <c r="E14" s="77" t="s">
        <v>393</v>
      </c>
      <c r="F14" s="77" t="s">
        <v>393</v>
      </c>
      <c r="G14" s="77">
        <v>650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>
        <v>12</v>
      </c>
      <c r="C16" s="77" t="s">
        <v>393</v>
      </c>
      <c r="D16" s="77">
        <v>12</v>
      </c>
      <c r="E16" s="77" t="s">
        <v>393</v>
      </c>
      <c r="F16" s="77" t="s">
        <v>393</v>
      </c>
      <c r="G16" s="77">
        <v>12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1492</v>
      </c>
      <c r="C18" s="48">
        <v>2</v>
      </c>
      <c r="D18" s="48">
        <v>1494</v>
      </c>
      <c r="E18" s="12" t="s">
        <v>393</v>
      </c>
      <c r="F18" s="48" t="s">
        <v>393</v>
      </c>
      <c r="G18" s="48">
        <v>3406</v>
      </c>
      <c r="H18" s="49" t="s">
        <v>393</v>
      </c>
      <c r="I18" s="127"/>
      <c r="J18" s="127"/>
    </row>
    <row r="19" spans="1:10">
      <c r="A19" s="66" t="s">
        <v>460</v>
      </c>
      <c r="B19" s="85">
        <v>282</v>
      </c>
      <c r="C19" s="48" t="s">
        <v>393</v>
      </c>
      <c r="D19" s="85">
        <v>282</v>
      </c>
      <c r="E19" s="85" t="s">
        <v>393</v>
      </c>
      <c r="F19" s="48" t="s">
        <v>393</v>
      </c>
      <c r="G19" s="85">
        <v>213</v>
      </c>
      <c r="H19" s="49" t="s">
        <v>393</v>
      </c>
      <c r="I19" s="127"/>
      <c r="J19" s="127"/>
    </row>
    <row r="20" spans="1:10">
      <c r="A20" s="66" t="s">
        <v>461</v>
      </c>
      <c r="B20" s="85">
        <v>227</v>
      </c>
      <c r="C20" s="85">
        <v>5</v>
      </c>
      <c r="D20" s="85">
        <v>232</v>
      </c>
      <c r="E20" s="85" t="s">
        <v>393</v>
      </c>
      <c r="F20" s="85" t="s">
        <v>393</v>
      </c>
      <c r="G20" s="85">
        <v>213</v>
      </c>
      <c r="H20" s="49" t="s">
        <v>393</v>
      </c>
      <c r="I20" s="127"/>
      <c r="J20" s="127"/>
    </row>
    <row r="21" spans="1:10">
      <c r="A21" s="76" t="s">
        <v>462</v>
      </c>
      <c r="B21" s="77">
        <v>2001</v>
      </c>
      <c r="C21" s="77">
        <v>7</v>
      </c>
      <c r="D21" s="77">
        <v>2008</v>
      </c>
      <c r="E21" s="77" t="s">
        <v>393</v>
      </c>
      <c r="F21" s="77" t="s">
        <v>393</v>
      </c>
      <c r="G21" s="77">
        <v>3832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5565</v>
      </c>
      <c r="C23" s="77">
        <v>627</v>
      </c>
      <c r="D23" s="77">
        <v>6192</v>
      </c>
      <c r="E23" s="77" t="s">
        <v>393</v>
      </c>
      <c r="F23" s="77" t="s">
        <v>393</v>
      </c>
      <c r="G23" s="77">
        <v>12099</v>
      </c>
      <c r="H23" s="78">
        <v>533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>
        <v>206</v>
      </c>
      <c r="C25" s="77">
        <v>268</v>
      </c>
      <c r="D25" s="77">
        <v>474</v>
      </c>
      <c r="E25" s="77" t="s">
        <v>393</v>
      </c>
      <c r="F25" s="77" t="s">
        <v>393</v>
      </c>
      <c r="G25" s="77">
        <v>1044</v>
      </c>
      <c r="H25" s="78">
        <v>414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>
        <v>12717</v>
      </c>
      <c r="C27" s="48">
        <v>2926</v>
      </c>
      <c r="D27" s="48">
        <v>15643</v>
      </c>
      <c r="E27" s="12" t="s">
        <v>393</v>
      </c>
      <c r="F27" s="12" t="s">
        <v>393</v>
      </c>
      <c r="G27" s="48">
        <v>31478</v>
      </c>
      <c r="H27" s="49">
        <v>6240</v>
      </c>
      <c r="I27" s="127"/>
      <c r="J27" s="127"/>
    </row>
    <row r="28" spans="1:10">
      <c r="A28" s="66" t="s">
        <v>466</v>
      </c>
      <c r="B28" s="48">
        <v>15012</v>
      </c>
      <c r="C28" s="48">
        <v>249</v>
      </c>
      <c r="D28" s="48">
        <v>15261</v>
      </c>
      <c r="E28" s="12" t="s">
        <v>393</v>
      </c>
      <c r="F28" s="12" t="s">
        <v>393</v>
      </c>
      <c r="G28" s="48">
        <v>5323</v>
      </c>
      <c r="H28" s="49">
        <v>193</v>
      </c>
      <c r="I28" s="127"/>
      <c r="J28" s="127"/>
    </row>
    <row r="29" spans="1:10">
      <c r="A29" s="66" t="s">
        <v>467</v>
      </c>
      <c r="B29" s="48">
        <v>40307</v>
      </c>
      <c r="C29" s="48">
        <v>2234</v>
      </c>
      <c r="D29" s="48">
        <v>42541</v>
      </c>
      <c r="E29" s="12" t="s">
        <v>393</v>
      </c>
      <c r="F29" s="12" t="s">
        <v>393</v>
      </c>
      <c r="G29" s="48">
        <v>64165</v>
      </c>
      <c r="H29" s="49">
        <v>30518</v>
      </c>
      <c r="I29" s="127"/>
      <c r="J29" s="127"/>
    </row>
    <row r="30" spans="1:10">
      <c r="A30" s="76" t="s">
        <v>468</v>
      </c>
      <c r="B30" s="77">
        <v>68036</v>
      </c>
      <c r="C30" s="77">
        <v>5409</v>
      </c>
      <c r="D30" s="77">
        <v>73445</v>
      </c>
      <c r="E30" s="77" t="s">
        <v>393</v>
      </c>
      <c r="F30" s="77" t="s">
        <v>393</v>
      </c>
      <c r="G30" s="77">
        <v>100966</v>
      </c>
      <c r="H30" s="78">
        <v>36951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808</v>
      </c>
      <c r="C32" s="83">
        <v>262</v>
      </c>
      <c r="D32" s="48">
        <v>1070</v>
      </c>
      <c r="E32" s="83" t="s">
        <v>393</v>
      </c>
      <c r="F32" s="83" t="s">
        <v>393</v>
      </c>
      <c r="G32" s="12">
        <v>1195</v>
      </c>
      <c r="H32" s="84" t="s">
        <v>393</v>
      </c>
      <c r="I32" s="127"/>
      <c r="J32" s="127"/>
    </row>
    <row r="33" spans="1:10">
      <c r="A33" s="66" t="s">
        <v>470</v>
      </c>
      <c r="B33" s="83">
        <v>447</v>
      </c>
      <c r="C33" s="83">
        <v>236</v>
      </c>
      <c r="D33" s="48">
        <v>683</v>
      </c>
      <c r="E33" s="83" t="s">
        <v>393</v>
      </c>
      <c r="F33" s="83" t="s">
        <v>393</v>
      </c>
      <c r="G33" s="12">
        <v>1062</v>
      </c>
      <c r="H33" s="84" t="s">
        <v>393</v>
      </c>
      <c r="I33" s="127"/>
      <c r="J33" s="127"/>
    </row>
    <row r="34" spans="1:10">
      <c r="A34" s="66" t="s">
        <v>471</v>
      </c>
      <c r="B34" s="83">
        <v>514</v>
      </c>
      <c r="C34" s="83">
        <v>356</v>
      </c>
      <c r="D34" s="48">
        <v>870</v>
      </c>
      <c r="E34" s="83" t="s">
        <v>393</v>
      </c>
      <c r="F34" s="83" t="s">
        <v>393</v>
      </c>
      <c r="G34" s="12">
        <v>1550</v>
      </c>
      <c r="H34" s="84">
        <v>465</v>
      </c>
      <c r="I34" s="127"/>
      <c r="J34" s="127"/>
    </row>
    <row r="35" spans="1:10">
      <c r="A35" s="66" t="s">
        <v>472</v>
      </c>
      <c r="B35" s="83">
        <v>87</v>
      </c>
      <c r="C35" s="83">
        <v>12</v>
      </c>
      <c r="D35" s="48">
        <v>99</v>
      </c>
      <c r="E35" s="83" t="s">
        <v>393</v>
      </c>
      <c r="F35" s="83" t="s">
        <v>393</v>
      </c>
      <c r="G35" s="12">
        <v>108</v>
      </c>
      <c r="H35" s="84" t="s">
        <v>393</v>
      </c>
      <c r="I35" s="127"/>
      <c r="J35" s="127"/>
    </row>
    <row r="36" spans="1:10">
      <c r="A36" s="76" t="s">
        <v>473</v>
      </c>
      <c r="B36" s="77">
        <v>1856</v>
      </c>
      <c r="C36" s="77">
        <v>866</v>
      </c>
      <c r="D36" s="77">
        <v>2722</v>
      </c>
      <c r="E36" s="77" t="s">
        <v>393</v>
      </c>
      <c r="F36" s="77" t="s">
        <v>393</v>
      </c>
      <c r="G36" s="77">
        <v>3915</v>
      </c>
      <c r="H36" s="78">
        <v>465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>
        <v>2942</v>
      </c>
      <c r="C38" s="77" t="s">
        <v>393</v>
      </c>
      <c r="D38" s="77">
        <v>2942</v>
      </c>
      <c r="E38" s="77" t="s">
        <v>393</v>
      </c>
      <c r="F38" s="77" t="s">
        <v>393</v>
      </c>
      <c r="G38" s="77">
        <v>2928</v>
      </c>
      <c r="H38" s="78">
        <v>2115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975</v>
      </c>
      <c r="C40" s="12">
        <v>380</v>
      </c>
      <c r="D40" s="48">
        <v>1355</v>
      </c>
      <c r="E40" s="12" t="s">
        <v>393</v>
      </c>
      <c r="F40" s="12" t="s">
        <v>393</v>
      </c>
      <c r="G40" s="12">
        <v>1344</v>
      </c>
      <c r="H40" s="13">
        <v>238</v>
      </c>
      <c r="I40" s="127"/>
      <c r="J40" s="127"/>
    </row>
    <row r="41" spans="1:10">
      <c r="A41" s="66" t="s">
        <v>476</v>
      </c>
      <c r="B41" s="48">
        <v>20524</v>
      </c>
      <c r="C41" s="48">
        <v>48</v>
      </c>
      <c r="D41" s="48">
        <v>20572</v>
      </c>
      <c r="E41" s="12" t="s">
        <v>393</v>
      </c>
      <c r="F41" s="12" t="s">
        <v>393</v>
      </c>
      <c r="G41" s="48">
        <v>24850</v>
      </c>
      <c r="H41" s="49">
        <v>7840</v>
      </c>
      <c r="I41" s="127"/>
      <c r="J41" s="127"/>
    </row>
    <row r="42" spans="1:10">
      <c r="A42" s="66" t="s">
        <v>477</v>
      </c>
      <c r="B42" s="12">
        <v>5658</v>
      </c>
      <c r="C42" s="12">
        <v>3016</v>
      </c>
      <c r="D42" s="48">
        <v>8674</v>
      </c>
      <c r="E42" s="12" t="s">
        <v>393</v>
      </c>
      <c r="F42" s="12" t="s">
        <v>393</v>
      </c>
      <c r="G42" s="12">
        <v>7702</v>
      </c>
      <c r="H42" s="128">
        <v>2581</v>
      </c>
      <c r="I42" s="127"/>
      <c r="J42" s="127"/>
    </row>
    <row r="43" spans="1:10">
      <c r="A43" s="66" t="s">
        <v>478</v>
      </c>
      <c r="B43" s="12">
        <v>17921</v>
      </c>
      <c r="C43" s="12">
        <v>630</v>
      </c>
      <c r="D43" s="48">
        <v>18551</v>
      </c>
      <c r="E43" s="12" t="s">
        <v>393</v>
      </c>
      <c r="F43" s="12" t="s">
        <v>393</v>
      </c>
      <c r="G43" s="12">
        <v>17182</v>
      </c>
      <c r="H43" s="13">
        <v>3585</v>
      </c>
      <c r="I43" s="127"/>
      <c r="J43" s="127"/>
    </row>
    <row r="44" spans="1:10">
      <c r="A44" s="66" t="s">
        <v>479</v>
      </c>
      <c r="B44" s="12">
        <v>5466</v>
      </c>
      <c r="C44" s="12">
        <v>257</v>
      </c>
      <c r="D44" s="48">
        <v>5723</v>
      </c>
      <c r="E44" s="12" t="s">
        <v>393</v>
      </c>
      <c r="F44" s="12" t="s">
        <v>393</v>
      </c>
      <c r="G44" s="12">
        <v>4590</v>
      </c>
      <c r="H44" s="13">
        <v>3137</v>
      </c>
      <c r="I44" s="127"/>
      <c r="J44" s="127"/>
    </row>
    <row r="45" spans="1:10">
      <c r="A45" s="66" t="s">
        <v>480</v>
      </c>
      <c r="B45" s="12">
        <v>2710</v>
      </c>
      <c r="C45" s="12">
        <v>112</v>
      </c>
      <c r="D45" s="48">
        <v>2822</v>
      </c>
      <c r="E45" s="12" t="s">
        <v>393</v>
      </c>
      <c r="F45" s="12" t="s">
        <v>393</v>
      </c>
      <c r="G45" s="12">
        <v>1956</v>
      </c>
      <c r="H45" s="13">
        <v>1877</v>
      </c>
      <c r="I45" s="127"/>
      <c r="J45" s="127"/>
    </row>
    <row r="46" spans="1:10">
      <c r="A46" s="66" t="s">
        <v>481</v>
      </c>
      <c r="B46" s="12">
        <v>5942</v>
      </c>
      <c r="C46" s="12">
        <v>68</v>
      </c>
      <c r="D46" s="48">
        <v>6010</v>
      </c>
      <c r="E46" s="12" t="s">
        <v>393</v>
      </c>
      <c r="F46" s="12" t="s">
        <v>393</v>
      </c>
      <c r="G46" s="12">
        <v>3719</v>
      </c>
      <c r="H46" s="13">
        <v>941</v>
      </c>
      <c r="I46" s="127"/>
      <c r="J46" s="127"/>
    </row>
    <row r="47" spans="1:10">
      <c r="A47" s="66" t="s">
        <v>482</v>
      </c>
      <c r="B47" s="12">
        <v>32563</v>
      </c>
      <c r="C47" s="12">
        <v>2990</v>
      </c>
      <c r="D47" s="48">
        <v>35553</v>
      </c>
      <c r="E47" s="12" t="s">
        <v>393</v>
      </c>
      <c r="F47" s="12" t="s">
        <v>393</v>
      </c>
      <c r="G47" s="12">
        <v>29647</v>
      </c>
      <c r="H47" s="13">
        <v>4211</v>
      </c>
      <c r="I47" s="127"/>
      <c r="J47" s="127"/>
    </row>
    <row r="48" spans="1:10">
      <c r="A48" s="66" t="s">
        <v>483</v>
      </c>
      <c r="B48" s="12">
        <v>11268</v>
      </c>
      <c r="C48" s="12">
        <v>1329</v>
      </c>
      <c r="D48" s="48">
        <v>12597</v>
      </c>
      <c r="E48" s="12" t="s">
        <v>393</v>
      </c>
      <c r="F48" s="12" t="s">
        <v>393</v>
      </c>
      <c r="G48" s="12">
        <v>11280</v>
      </c>
      <c r="H48" s="13">
        <v>1523</v>
      </c>
      <c r="I48" s="127"/>
      <c r="J48" s="127"/>
    </row>
    <row r="49" spans="1:10">
      <c r="A49" s="76" t="s">
        <v>484</v>
      </c>
      <c r="B49" s="77">
        <v>103027</v>
      </c>
      <c r="C49" s="77">
        <v>8830</v>
      </c>
      <c r="D49" s="77">
        <v>111857</v>
      </c>
      <c r="E49" s="77" t="s">
        <v>393</v>
      </c>
      <c r="F49" s="77" t="s">
        <v>393</v>
      </c>
      <c r="G49" s="77">
        <v>102270</v>
      </c>
      <c r="H49" s="78">
        <v>25933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>
        <v>3951</v>
      </c>
      <c r="C51" s="77">
        <v>413</v>
      </c>
      <c r="D51" s="77">
        <v>4364</v>
      </c>
      <c r="E51" s="77" t="s">
        <v>393</v>
      </c>
      <c r="F51" s="77" t="s">
        <v>393</v>
      </c>
      <c r="G51" s="77">
        <v>4139</v>
      </c>
      <c r="H51" s="78">
        <v>3311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43370</v>
      </c>
      <c r="C53" s="48">
        <v>4040</v>
      </c>
      <c r="D53" s="48">
        <v>47410</v>
      </c>
      <c r="E53" s="12" t="s">
        <v>393</v>
      </c>
      <c r="F53" s="12" t="s">
        <v>393</v>
      </c>
      <c r="G53" s="48">
        <v>24492</v>
      </c>
      <c r="H53" s="49">
        <v>4520</v>
      </c>
      <c r="I53" s="127"/>
      <c r="J53" s="127"/>
    </row>
    <row r="54" spans="1:10">
      <c r="A54" s="66" t="s">
        <v>487</v>
      </c>
      <c r="B54" s="48">
        <v>32581</v>
      </c>
      <c r="C54" s="48">
        <v>6197</v>
      </c>
      <c r="D54" s="48">
        <v>38778</v>
      </c>
      <c r="E54" s="12" t="s">
        <v>393</v>
      </c>
      <c r="F54" s="12" t="s">
        <v>393</v>
      </c>
      <c r="G54" s="48">
        <v>41960</v>
      </c>
      <c r="H54" s="49" t="s">
        <v>393</v>
      </c>
      <c r="I54" s="127"/>
      <c r="J54" s="127"/>
    </row>
    <row r="55" spans="1:10">
      <c r="A55" s="66" t="s">
        <v>488</v>
      </c>
      <c r="B55" s="48">
        <v>33907</v>
      </c>
      <c r="C55" s="48">
        <v>935</v>
      </c>
      <c r="D55" s="48">
        <v>34842</v>
      </c>
      <c r="E55" s="12" t="s">
        <v>393</v>
      </c>
      <c r="F55" s="12" t="s">
        <v>393</v>
      </c>
      <c r="G55" s="48">
        <v>40855</v>
      </c>
      <c r="H55" s="49">
        <v>7950</v>
      </c>
      <c r="I55" s="127"/>
      <c r="J55" s="127"/>
    </row>
    <row r="56" spans="1:10">
      <c r="A56" s="66" t="s">
        <v>489</v>
      </c>
      <c r="B56" s="48">
        <v>7122</v>
      </c>
      <c r="C56" s="48">
        <v>54</v>
      </c>
      <c r="D56" s="48">
        <v>7176</v>
      </c>
      <c r="E56" s="12" t="s">
        <v>393</v>
      </c>
      <c r="F56" s="12" t="s">
        <v>393</v>
      </c>
      <c r="G56" s="48">
        <v>7404</v>
      </c>
      <c r="H56" s="49">
        <v>1443</v>
      </c>
      <c r="I56" s="127"/>
      <c r="J56" s="127"/>
    </row>
    <row r="57" spans="1:10">
      <c r="A57" s="66" t="s">
        <v>490</v>
      </c>
      <c r="B57" s="48">
        <v>44165</v>
      </c>
      <c r="C57" s="48">
        <v>1905</v>
      </c>
      <c r="D57" s="48">
        <v>46070</v>
      </c>
      <c r="E57" s="12" t="s">
        <v>393</v>
      </c>
      <c r="F57" s="12" t="s">
        <v>393</v>
      </c>
      <c r="G57" s="48">
        <v>22399</v>
      </c>
      <c r="H57" s="49">
        <v>2687</v>
      </c>
      <c r="I57" s="127"/>
      <c r="J57" s="127"/>
    </row>
    <row r="58" spans="1:10">
      <c r="A58" s="76" t="s">
        <v>539</v>
      </c>
      <c r="B58" s="77">
        <v>161145</v>
      </c>
      <c r="C58" s="77">
        <v>13131</v>
      </c>
      <c r="D58" s="77">
        <v>174276</v>
      </c>
      <c r="E58" s="77" t="s">
        <v>393</v>
      </c>
      <c r="F58" s="77" t="s">
        <v>393</v>
      </c>
      <c r="G58" s="77">
        <v>137110</v>
      </c>
      <c r="H58" s="78">
        <v>16600</v>
      </c>
      <c r="I58" s="127"/>
      <c r="J58" s="127"/>
    </row>
    <row r="59" spans="1:10">
      <c r="A59" s="66"/>
      <c r="B59" s="48"/>
      <c r="C59" s="48"/>
      <c r="D59" s="48"/>
      <c r="E59" s="12"/>
      <c r="F59" s="12"/>
      <c r="G59" s="48"/>
      <c r="H59" s="49"/>
      <c r="I59" s="127"/>
      <c r="J59" s="127"/>
    </row>
    <row r="60" spans="1:10">
      <c r="A60" s="66" t="s">
        <v>492</v>
      </c>
      <c r="B60" s="12">
        <v>296</v>
      </c>
      <c r="C60" s="12">
        <v>37</v>
      </c>
      <c r="D60" s="48">
        <v>333</v>
      </c>
      <c r="E60" s="12" t="s">
        <v>393</v>
      </c>
      <c r="F60" s="12" t="s">
        <v>393</v>
      </c>
      <c r="G60" s="12">
        <v>170</v>
      </c>
      <c r="H60" s="13">
        <v>124</v>
      </c>
      <c r="I60" s="127"/>
      <c r="J60" s="127"/>
    </row>
    <row r="61" spans="1:10">
      <c r="A61" s="66" t="s">
        <v>493</v>
      </c>
      <c r="B61" s="12">
        <v>62</v>
      </c>
      <c r="C61" s="12">
        <v>3</v>
      </c>
      <c r="D61" s="48">
        <v>65</v>
      </c>
      <c r="E61" s="12" t="s">
        <v>393</v>
      </c>
      <c r="F61" s="12" t="s">
        <v>393</v>
      </c>
      <c r="G61" s="12">
        <v>19</v>
      </c>
      <c r="H61" s="13">
        <v>18</v>
      </c>
      <c r="I61" s="127"/>
      <c r="J61" s="127"/>
    </row>
    <row r="62" spans="1:10">
      <c r="A62" s="66" t="s">
        <v>494</v>
      </c>
      <c r="B62" s="12">
        <v>552</v>
      </c>
      <c r="C62" s="12">
        <v>57</v>
      </c>
      <c r="D62" s="48">
        <v>609</v>
      </c>
      <c r="E62" s="12" t="s">
        <v>393</v>
      </c>
      <c r="F62" s="12" t="s">
        <v>393</v>
      </c>
      <c r="G62" s="12">
        <v>287</v>
      </c>
      <c r="H62" s="13">
        <v>494</v>
      </c>
      <c r="I62" s="127"/>
      <c r="J62" s="127"/>
    </row>
    <row r="63" spans="1:10">
      <c r="A63" s="76" t="s">
        <v>495</v>
      </c>
      <c r="B63" s="77">
        <v>910</v>
      </c>
      <c r="C63" s="77">
        <v>97</v>
      </c>
      <c r="D63" s="77">
        <v>1007</v>
      </c>
      <c r="E63" s="77" t="s">
        <v>393</v>
      </c>
      <c r="F63" s="77" t="s">
        <v>393</v>
      </c>
      <c r="G63" s="77">
        <v>476</v>
      </c>
      <c r="H63" s="78">
        <v>636</v>
      </c>
      <c r="I63" s="127"/>
      <c r="J63" s="127"/>
    </row>
    <row r="64" spans="1:10">
      <c r="A64" s="68"/>
      <c r="B64" s="73"/>
      <c r="C64" s="73"/>
      <c r="D64" s="73"/>
      <c r="E64" s="79"/>
      <c r="F64" s="79"/>
      <c r="G64" s="73"/>
      <c r="H64" s="74"/>
      <c r="I64" s="127"/>
      <c r="J64" s="127"/>
    </row>
    <row r="65" spans="1:10">
      <c r="A65" s="76" t="s">
        <v>496</v>
      </c>
      <c r="B65" s="77">
        <v>1524</v>
      </c>
      <c r="C65" s="77">
        <v>86</v>
      </c>
      <c r="D65" s="77">
        <v>1610</v>
      </c>
      <c r="E65" s="77" t="s">
        <v>393</v>
      </c>
      <c r="F65" s="77" t="s">
        <v>393</v>
      </c>
      <c r="G65" s="77">
        <v>1055</v>
      </c>
      <c r="H65" s="78">
        <v>377</v>
      </c>
      <c r="I65" s="127"/>
      <c r="J65" s="127"/>
    </row>
    <row r="66" spans="1:10">
      <c r="A66" s="66"/>
      <c r="B66" s="48"/>
      <c r="C66" s="48"/>
      <c r="D66" s="48"/>
      <c r="E66" s="12"/>
      <c r="F66" s="12"/>
      <c r="G66" s="48"/>
      <c r="H66" s="49"/>
      <c r="I66" s="127"/>
      <c r="J66" s="127"/>
    </row>
    <row r="67" spans="1:10">
      <c r="A67" s="66" t="s">
        <v>497</v>
      </c>
      <c r="B67" s="12">
        <v>17672</v>
      </c>
      <c r="C67" s="12" t="s">
        <v>393</v>
      </c>
      <c r="D67" s="48">
        <v>17672</v>
      </c>
      <c r="E67" s="12" t="s">
        <v>393</v>
      </c>
      <c r="F67" s="12" t="s">
        <v>393</v>
      </c>
      <c r="G67" s="12">
        <v>16605</v>
      </c>
      <c r="H67" s="13" t="s">
        <v>393</v>
      </c>
      <c r="I67" s="127"/>
      <c r="J67" s="127"/>
    </row>
    <row r="68" spans="1:10">
      <c r="A68" s="66" t="s">
        <v>498</v>
      </c>
      <c r="B68" s="12">
        <v>1022</v>
      </c>
      <c r="C68" s="12" t="s">
        <v>393</v>
      </c>
      <c r="D68" s="48">
        <v>1022</v>
      </c>
      <c r="E68" s="12" t="s">
        <v>393</v>
      </c>
      <c r="F68" s="12" t="s">
        <v>393</v>
      </c>
      <c r="G68" s="12">
        <v>776</v>
      </c>
      <c r="H68" s="13" t="s">
        <v>393</v>
      </c>
      <c r="I68" s="127"/>
      <c r="J68" s="127"/>
    </row>
    <row r="69" spans="1:10">
      <c r="A69" s="76" t="s">
        <v>499</v>
      </c>
      <c r="B69" s="77">
        <v>18694</v>
      </c>
      <c r="C69" s="77" t="s">
        <v>393</v>
      </c>
      <c r="D69" s="77">
        <v>18694</v>
      </c>
      <c r="E69" s="77" t="s">
        <v>393</v>
      </c>
      <c r="F69" s="77" t="s">
        <v>393</v>
      </c>
      <c r="G69" s="77">
        <v>17381</v>
      </c>
      <c r="H69" s="78" t="s">
        <v>393</v>
      </c>
      <c r="I69" s="127"/>
      <c r="J69" s="127"/>
    </row>
    <row r="70" spans="1:10">
      <c r="A70" s="66"/>
      <c r="B70" s="48"/>
      <c r="C70" s="48"/>
      <c r="D70" s="48"/>
      <c r="E70" s="12"/>
      <c r="F70" s="12"/>
      <c r="G70" s="48"/>
      <c r="H70" s="49"/>
      <c r="I70" s="127"/>
      <c r="J70" s="127"/>
    </row>
    <row r="71" spans="1:10">
      <c r="A71" s="66" t="s">
        <v>500</v>
      </c>
      <c r="B71" s="48">
        <v>2572</v>
      </c>
      <c r="C71" s="48">
        <v>278</v>
      </c>
      <c r="D71" s="48">
        <v>2850</v>
      </c>
      <c r="E71" s="12" t="s">
        <v>393</v>
      </c>
      <c r="F71" s="12" t="s">
        <v>393</v>
      </c>
      <c r="G71" s="48">
        <v>435</v>
      </c>
      <c r="H71" s="49">
        <v>197</v>
      </c>
      <c r="I71" s="127"/>
      <c r="J71" s="127"/>
    </row>
    <row r="72" spans="1:10">
      <c r="A72" s="66" t="s">
        <v>501</v>
      </c>
      <c r="B72" s="48">
        <v>5227</v>
      </c>
      <c r="C72" s="48">
        <v>325</v>
      </c>
      <c r="D72" s="48">
        <v>5552</v>
      </c>
      <c r="E72" s="12" t="s">
        <v>393</v>
      </c>
      <c r="F72" s="12" t="s">
        <v>393</v>
      </c>
      <c r="G72" s="48">
        <v>5725</v>
      </c>
      <c r="H72" s="49">
        <v>2820</v>
      </c>
      <c r="I72" s="127"/>
      <c r="J72" s="127"/>
    </row>
    <row r="73" spans="1:10">
      <c r="A73" s="66" t="s">
        <v>502</v>
      </c>
      <c r="B73" s="12">
        <v>7676</v>
      </c>
      <c r="C73" s="12">
        <v>1812</v>
      </c>
      <c r="D73" s="48">
        <v>9488</v>
      </c>
      <c r="E73" s="12" t="s">
        <v>393</v>
      </c>
      <c r="F73" s="12" t="s">
        <v>393</v>
      </c>
      <c r="G73" s="12">
        <v>12056</v>
      </c>
      <c r="H73" s="13">
        <v>7736</v>
      </c>
      <c r="I73" s="127"/>
      <c r="J73" s="127"/>
    </row>
    <row r="74" spans="1:10">
      <c r="A74" s="66" t="s">
        <v>503</v>
      </c>
      <c r="B74" s="48">
        <v>8446</v>
      </c>
      <c r="C74" s="48">
        <v>649</v>
      </c>
      <c r="D74" s="48">
        <v>9095</v>
      </c>
      <c r="E74" s="12" t="s">
        <v>393</v>
      </c>
      <c r="F74" s="12" t="s">
        <v>393</v>
      </c>
      <c r="G74" s="48">
        <v>2097</v>
      </c>
      <c r="H74" s="49">
        <v>1773</v>
      </c>
      <c r="I74" s="127"/>
      <c r="J74" s="127"/>
    </row>
    <row r="75" spans="1:10">
      <c r="A75" s="66" t="s">
        <v>504</v>
      </c>
      <c r="B75" s="48">
        <v>1134</v>
      </c>
      <c r="C75" s="48">
        <v>18</v>
      </c>
      <c r="D75" s="48">
        <v>1152</v>
      </c>
      <c r="E75" s="12" t="s">
        <v>393</v>
      </c>
      <c r="F75" s="12" t="s">
        <v>393</v>
      </c>
      <c r="G75" s="48">
        <v>1470</v>
      </c>
      <c r="H75" s="49" t="s">
        <v>393</v>
      </c>
      <c r="I75" s="127"/>
      <c r="J75" s="127"/>
    </row>
    <row r="76" spans="1:10">
      <c r="A76" s="66" t="s">
        <v>505</v>
      </c>
      <c r="B76" s="48">
        <v>1252</v>
      </c>
      <c r="C76" s="48">
        <v>149</v>
      </c>
      <c r="D76" s="48">
        <v>1401</v>
      </c>
      <c r="E76" s="12" t="s">
        <v>393</v>
      </c>
      <c r="F76" s="12" t="s">
        <v>393</v>
      </c>
      <c r="G76" s="48">
        <v>1131</v>
      </c>
      <c r="H76" s="49">
        <v>659</v>
      </c>
      <c r="I76" s="127"/>
      <c r="J76" s="127"/>
    </row>
    <row r="77" spans="1:10">
      <c r="A77" s="66" t="s">
        <v>506</v>
      </c>
      <c r="B77" s="48">
        <v>7600</v>
      </c>
      <c r="C77" s="48">
        <v>857</v>
      </c>
      <c r="D77" s="48">
        <v>8457</v>
      </c>
      <c r="E77" s="12" t="s">
        <v>393</v>
      </c>
      <c r="F77" s="12" t="s">
        <v>393</v>
      </c>
      <c r="G77" s="48">
        <v>12270</v>
      </c>
      <c r="H77" s="49">
        <v>850</v>
      </c>
      <c r="I77" s="127"/>
      <c r="J77" s="127"/>
    </row>
    <row r="78" spans="1:10">
      <c r="A78" s="66" t="s">
        <v>507</v>
      </c>
      <c r="B78" s="12">
        <v>15659</v>
      </c>
      <c r="C78" s="12">
        <v>1706</v>
      </c>
      <c r="D78" s="48">
        <v>17365</v>
      </c>
      <c r="E78" s="12" t="s">
        <v>393</v>
      </c>
      <c r="F78" s="12" t="s">
        <v>393</v>
      </c>
      <c r="G78" s="12">
        <v>22693</v>
      </c>
      <c r="H78" s="13">
        <v>5059</v>
      </c>
      <c r="I78" s="127"/>
      <c r="J78" s="127"/>
    </row>
    <row r="79" spans="1:10">
      <c r="A79" s="76" t="s">
        <v>508</v>
      </c>
      <c r="B79" s="77">
        <v>49566</v>
      </c>
      <c r="C79" s="77">
        <v>5794</v>
      </c>
      <c r="D79" s="77">
        <v>55360</v>
      </c>
      <c r="E79" s="77" t="s">
        <v>393</v>
      </c>
      <c r="F79" s="77" t="s">
        <v>393</v>
      </c>
      <c r="G79" s="77">
        <v>57877</v>
      </c>
      <c r="H79" s="78">
        <v>19094</v>
      </c>
      <c r="I79" s="127"/>
      <c r="J79" s="127"/>
    </row>
    <row r="80" spans="1:10">
      <c r="A80" s="66"/>
      <c r="B80" s="48"/>
      <c r="C80" s="48"/>
      <c r="D80" s="48"/>
      <c r="E80" s="12"/>
      <c r="F80" s="12"/>
      <c r="G80" s="48"/>
      <c r="H80" s="49"/>
      <c r="I80" s="127"/>
      <c r="J80" s="127"/>
    </row>
    <row r="81" spans="1:10">
      <c r="A81" s="66" t="s">
        <v>509</v>
      </c>
      <c r="B81" s="85">
        <v>77</v>
      </c>
      <c r="C81" s="85">
        <v>59</v>
      </c>
      <c r="D81" s="85">
        <v>136</v>
      </c>
      <c r="E81" s="85" t="s">
        <v>393</v>
      </c>
      <c r="F81" s="85" t="s">
        <v>393</v>
      </c>
      <c r="G81" s="85">
        <v>114</v>
      </c>
      <c r="H81" s="128" t="s">
        <v>393</v>
      </c>
      <c r="I81" s="127"/>
      <c r="J81" s="127"/>
    </row>
    <row r="82" spans="1:10">
      <c r="A82" s="66" t="s">
        <v>510</v>
      </c>
      <c r="B82" s="48">
        <v>201</v>
      </c>
      <c r="C82" s="85">
        <v>73</v>
      </c>
      <c r="D82" s="48">
        <v>274</v>
      </c>
      <c r="E82" s="12" t="s">
        <v>393</v>
      </c>
      <c r="F82" s="85" t="s">
        <v>393</v>
      </c>
      <c r="G82" s="48">
        <v>217</v>
      </c>
      <c r="H82" s="49">
        <v>183</v>
      </c>
      <c r="I82" s="127"/>
      <c r="J82" s="127"/>
    </row>
    <row r="83" spans="1:10">
      <c r="A83" s="76" t="s">
        <v>511</v>
      </c>
      <c r="B83" s="77">
        <v>278</v>
      </c>
      <c r="C83" s="77">
        <v>132</v>
      </c>
      <c r="D83" s="77">
        <v>410</v>
      </c>
      <c r="E83" s="77" t="s">
        <v>393</v>
      </c>
      <c r="F83" s="77" t="s">
        <v>393</v>
      </c>
      <c r="G83" s="77">
        <v>331</v>
      </c>
      <c r="H83" s="78">
        <v>183</v>
      </c>
      <c r="I83" s="127"/>
      <c r="J83" s="127"/>
    </row>
    <row r="84" spans="1:10">
      <c r="A84" s="66"/>
      <c r="B84" s="48"/>
      <c r="C84" s="48"/>
      <c r="D84" s="48"/>
      <c r="E84" s="12"/>
      <c r="F84" s="12"/>
      <c r="G84" s="48"/>
      <c r="H84" s="49"/>
      <c r="I84" s="127"/>
      <c r="J84" s="127"/>
    </row>
    <row r="85" spans="1:10" ht="13.5" thickBot="1">
      <c r="A85" s="69" t="s">
        <v>512</v>
      </c>
      <c r="B85" s="55">
        <v>422575</v>
      </c>
      <c r="C85" s="55">
        <v>35806</v>
      </c>
      <c r="D85" s="55">
        <v>458381</v>
      </c>
      <c r="E85" s="55" t="s">
        <v>393</v>
      </c>
      <c r="F85" s="55" t="s">
        <v>393</v>
      </c>
      <c r="G85" s="55">
        <v>450507</v>
      </c>
      <c r="H85" s="56">
        <v>109429</v>
      </c>
      <c r="I85" s="127"/>
      <c r="J85" s="127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7">
    <pageSetUpPr fitToPage="1"/>
  </sheetPr>
  <dimension ref="A1:I3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7.7109375" style="37" customWidth="1"/>
    <col min="2" max="2" width="10.7109375" style="37" customWidth="1"/>
    <col min="3" max="3" width="12.85546875" style="37" customWidth="1"/>
    <col min="4" max="4" width="18.5703125" style="37" customWidth="1"/>
    <col min="5" max="5" width="16.85546875" style="37" customWidth="1"/>
    <col min="6" max="6" width="14.7109375" style="37" customWidth="1"/>
    <col min="7" max="8" width="10.7109375" style="37" customWidth="1"/>
    <col min="9" max="16384" width="11.42578125" style="37"/>
  </cols>
  <sheetData>
    <row r="1" spans="1:9" ht="18">
      <c r="A1" s="1526" t="s">
        <v>369</v>
      </c>
      <c r="B1" s="1526"/>
      <c r="C1" s="1526"/>
      <c r="D1" s="1526"/>
      <c r="E1" s="1526"/>
      <c r="F1" s="1526"/>
      <c r="G1" s="70"/>
      <c r="H1" s="70"/>
      <c r="I1" s="70"/>
    </row>
    <row r="3" spans="1:9" s="28" customFormat="1" ht="15">
      <c r="A3" s="1545" t="s">
        <v>443</v>
      </c>
      <c r="B3" s="1545"/>
      <c r="C3" s="1545"/>
      <c r="D3" s="1545"/>
      <c r="E3" s="1545"/>
      <c r="F3" s="1545"/>
    </row>
    <row r="4" spans="1:9" s="28" customFormat="1" ht="15">
      <c r="A4" s="1545" t="s">
        <v>1501</v>
      </c>
      <c r="B4" s="1545"/>
      <c r="C4" s="1545"/>
      <c r="D4" s="1545"/>
      <c r="E4" s="1545"/>
      <c r="F4" s="1545"/>
    </row>
    <row r="5" spans="1:9" s="28" customFormat="1" ht="13.5" customHeight="1" thickBot="1">
      <c r="A5" s="30"/>
      <c r="B5" s="30"/>
      <c r="C5" s="30"/>
      <c r="D5" s="30"/>
      <c r="E5" s="30"/>
      <c r="F5" s="30"/>
    </row>
    <row r="6" spans="1:9" ht="22.5" customHeight="1">
      <c r="A6" s="1534" t="s">
        <v>382</v>
      </c>
      <c r="B6" s="1534"/>
      <c r="C6" s="1535"/>
      <c r="D6" s="1531" t="s">
        <v>381</v>
      </c>
      <c r="E6" s="1532"/>
      <c r="F6" s="1532"/>
    </row>
    <row r="7" spans="1:9">
      <c r="A7" s="1536"/>
      <c r="B7" s="1536"/>
      <c r="C7" s="1537"/>
      <c r="D7" s="1540" t="s">
        <v>385</v>
      </c>
      <c r="E7" s="1540" t="s">
        <v>444</v>
      </c>
      <c r="F7" s="735" t="s">
        <v>386</v>
      </c>
    </row>
    <row r="8" spans="1:9" ht="32.25" customHeight="1" thickBot="1">
      <c r="A8" s="1538"/>
      <c r="B8" s="1538"/>
      <c r="C8" s="1539"/>
      <c r="D8" s="1541"/>
      <c r="E8" s="1541"/>
      <c r="F8" s="273" t="s">
        <v>390</v>
      </c>
    </row>
    <row r="9" spans="1:9" ht="27" customHeight="1">
      <c r="A9" s="1298" t="s">
        <v>391</v>
      </c>
      <c r="B9" s="1298"/>
      <c r="C9" s="1299"/>
      <c r="D9" s="1072"/>
      <c r="E9" s="1072"/>
      <c r="F9" s="1038"/>
    </row>
    <row r="10" spans="1:9">
      <c r="A10" s="1083" t="s">
        <v>429</v>
      </c>
      <c r="B10" s="1083"/>
      <c r="C10" s="973"/>
      <c r="D10" s="1072">
        <v>6472734</v>
      </c>
      <c r="E10" s="1072">
        <v>52371</v>
      </c>
      <c r="F10" s="1038">
        <v>3488528</v>
      </c>
    </row>
    <row r="11" spans="1:9">
      <c r="A11" s="1300" t="s">
        <v>430</v>
      </c>
      <c r="B11" s="1083"/>
      <c r="C11" s="973"/>
      <c r="D11" s="1072">
        <v>6983289</v>
      </c>
      <c r="E11" s="1072">
        <v>26050</v>
      </c>
      <c r="F11" s="1038">
        <v>3800866</v>
      </c>
    </row>
    <row r="12" spans="1:9">
      <c r="A12" s="1083" t="s">
        <v>431</v>
      </c>
      <c r="B12" s="1083"/>
      <c r="C12" s="973"/>
      <c r="D12" s="1072">
        <v>649194</v>
      </c>
      <c r="E12" s="1072">
        <v>4260</v>
      </c>
      <c r="F12" s="1038">
        <v>372975</v>
      </c>
    </row>
    <row r="13" spans="1:9">
      <c r="A13" s="1083" t="s">
        <v>432</v>
      </c>
      <c r="B13" s="1083"/>
      <c r="C13" s="973"/>
      <c r="D13" s="1072">
        <v>233542</v>
      </c>
      <c r="E13" s="1072" t="s">
        <v>393</v>
      </c>
      <c r="F13" s="1038">
        <v>122553</v>
      </c>
    </row>
    <row r="14" spans="1:9">
      <c r="A14" s="1083" t="s">
        <v>433</v>
      </c>
      <c r="B14" s="1083"/>
      <c r="C14" s="973"/>
      <c r="D14" s="1072">
        <v>67</v>
      </c>
      <c r="E14" s="1072" t="s">
        <v>393</v>
      </c>
      <c r="F14" s="1038">
        <v>308</v>
      </c>
    </row>
    <row r="15" spans="1:9">
      <c r="A15" s="1300" t="s">
        <v>434</v>
      </c>
      <c r="B15" s="1083"/>
      <c r="C15" s="973"/>
      <c r="D15" s="1072">
        <v>57528</v>
      </c>
      <c r="E15" s="1072" t="s">
        <v>393</v>
      </c>
      <c r="F15" s="1038">
        <v>32731</v>
      </c>
    </row>
    <row r="16" spans="1:9">
      <c r="A16" s="1300" t="s">
        <v>435</v>
      </c>
      <c r="B16" s="1083"/>
      <c r="C16" s="973"/>
      <c r="D16" s="1072">
        <v>9667</v>
      </c>
      <c r="E16" s="1072" t="s">
        <v>393</v>
      </c>
      <c r="F16" s="1038">
        <v>3880</v>
      </c>
    </row>
    <row r="17" spans="1:6">
      <c r="A17" s="1083" t="s">
        <v>436</v>
      </c>
      <c r="B17" s="1083"/>
      <c r="C17" s="973"/>
      <c r="D17" s="1072">
        <v>449675</v>
      </c>
      <c r="E17" s="1072" t="s">
        <v>393</v>
      </c>
      <c r="F17" s="1038">
        <v>251961</v>
      </c>
    </row>
    <row r="18" spans="1:6">
      <c r="A18" s="1301" t="s">
        <v>445</v>
      </c>
      <c r="B18" s="1083"/>
      <c r="C18" s="973"/>
      <c r="D18" s="1072">
        <v>14855696</v>
      </c>
      <c r="E18" s="1072">
        <v>82681</v>
      </c>
      <c r="F18" s="1038">
        <v>8073802</v>
      </c>
    </row>
    <row r="19" spans="1:6">
      <c r="A19" s="1083"/>
      <c r="B19" s="1083"/>
      <c r="C19" s="973"/>
      <c r="D19" s="1072"/>
      <c r="E19" s="1072"/>
      <c r="F19" s="1038"/>
    </row>
    <row r="20" spans="1:6">
      <c r="A20" s="1302" t="s">
        <v>407</v>
      </c>
      <c r="B20" s="1083"/>
      <c r="C20" s="973"/>
      <c r="D20" s="1072"/>
      <c r="E20" s="1072"/>
      <c r="F20" s="1038"/>
    </row>
    <row r="21" spans="1:6">
      <c r="A21" s="1083" t="s">
        <v>437</v>
      </c>
      <c r="B21" s="1083"/>
      <c r="C21" s="973"/>
      <c r="D21" s="1072">
        <v>861103</v>
      </c>
      <c r="E21" s="1072" t="s">
        <v>393</v>
      </c>
      <c r="F21" s="1038" t="s">
        <v>393</v>
      </c>
    </row>
    <row r="22" spans="1:6">
      <c r="A22" s="1083" t="s">
        <v>438</v>
      </c>
      <c r="B22" s="1083"/>
      <c r="C22" s="973"/>
      <c r="D22" s="1072">
        <v>4810645</v>
      </c>
      <c r="E22" s="1072">
        <v>265101</v>
      </c>
      <c r="F22" s="1038" t="s">
        <v>393</v>
      </c>
    </row>
    <row r="23" spans="1:6">
      <c r="A23" s="1083" t="s">
        <v>439</v>
      </c>
      <c r="B23" s="1083"/>
      <c r="C23" s="973"/>
      <c r="D23" s="1072">
        <v>45744</v>
      </c>
      <c r="E23" s="1072" t="s">
        <v>393</v>
      </c>
      <c r="F23" s="1038" t="s">
        <v>393</v>
      </c>
    </row>
    <row r="24" spans="1:6">
      <c r="A24" s="1083" t="s">
        <v>440</v>
      </c>
      <c r="B24" s="1083"/>
      <c r="C24" s="973"/>
      <c r="D24" s="1072">
        <v>739</v>
      </c>
      <c r="E24" s="1072" t="s">
        <v>393</v>
      </c>
      <c r="F24" s="1038" t="s">
        <v>393</v>
      </c>
    </row>
    <row r="25" spans="1:6">
      <c r="A25" s="1303" t="s">
        <v>441</v>
      </c>
      <c r="B25" s="1083"/>
      <c r="C25" s="973"/>
      <c r="D25" s="1072">
        <v>12</v>
      </c>
      <c r="E25" s="1072" t="s">
        <v>393</v>
      </c>
      <c r="F25" s="1038" t="s">
        <v>393</v>
      </c>
    </row>
    <row r="26" spans="1:6">
      <c r="A26" s="1083" t="s">
        <v>442</v>
      </c>
      <c r="B26" s="1083"/>
      <c r="C26" s="973"/>
      <c r="D26" s="1072">
        <v>116</v>
      </c>
      <c r="E26" s="1072" t="s">
        <v>393</v>
      </c>
      <c r="F26" s="1038" t="s">
        <v>393</v>
      </c>
    </row>
    <row r="27" spans="1:6">
      <c r="A27" s="1083" t="s">
        <v>446</v>
      </c>
      <c r="B27" s="1083"/>
      <c r="C27" s="973"/>
      <c r="D27" s="1072" t="s">
        <v>393</v>
      </c>
      <c r="E27" s="1072" t="s">
        <v>393</v>
      </c>
      <c r="F27" s="1038" t="s">
        <v>393</v>
      </c>
    </row>
    <row r="28" spans="1:6">
      <c r="A28" s="1301" t="s">
        <v>447</v>
      </c>
      <c r="B28" s="1083"/>
      <c r="C28" s="973"/>
      <c r="D28" s="1072">
        <v>5718359</v>
      </c>
      <c r="E28" s="1072">
        <v>265101</v>
      </c>
      <c r="F28" s="1038" t="s">
        <v>393</v>
      </c>
    </row>
    <row r="29" spans="1:6">
      <c r="A29" s="1083"/>
      <c r="B29" s="1083"/>
      <c r="C29" s="973"/>
      <c r="D29" s="1072"/>
      <c r="E29" s="1072"/>
      <c r="F29" s="1038"/>
    </row>
    <row r="30" spans="1:6">
      <c r="A30" s="1301" t="s">
        <v>417</v>
      </c>
      <c r="B30" s="1301"/>
      <c r="C30" s="1265"/>
      <c r="D30" s="1072">
        <v>22885</v>
      </c>
      <c r="E30" s="1072" t="s">
        <v>393</v>
      </c>
      <c r="F30" s="1038" t="s">
        <v>393</v>
      </c>
    </row>
    <row r="31" spans="1:6">
      <c r="A31" s="1301"/>
      <c r="B31" s="1301"/>
      <c r="C31" s="1265"/>
      <c r="D31" s="1072"/>
      <c r="E31" s="1072"/>
      <c r="F31" s="1038"/>
    </row>
    <row r="32" spans="1:6" ht="13.5" thickBot="1">
      <c r="A32" s="1483" t="s">
        <v>418</v>
      </c>
      <c r="B32" s="1483"/>
      <c r="C32" s="1484"/>
      <c r="D32" s="1485">
        <v>20596940</v>
      </c>
      <c r="E32" s="1485">
        <v>347782</v>
      </c>
      <c r="F32" s="1486">
        <v>8073801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A1:H25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7.140625" customWidth="1"/>
    <col min="2" max="6" width="24.710937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8" s="3" customFormat="1" ht="12.75" customHeight="1"/>
    <row r="3" spans="1:8" s="3" customFormat="1" ht="15">
      <c r="A3" s="1523" t="s">
        <v>667</v>
      </c>
      <c r="B3" s="1523"/>
      <c r="C3" s="1523"/>
      <c r="D3" s="1523"/>
      <c r="E3" s="1523"/>
      <c r="F3" s="1523"/>
      <c r="G3" s="239"/>
      <c r="H3" s="239"/>
    </row>
    <row r="4" spans="1:8" s="3" customFormat="1" ht="15">
      <c r="A4" s="1523" t="s">
        <v>668</v>
      </c>
      <c r="B4" s="1523"/>
      <c r="C4" s="1523"/>
      <c r="D4" s="1523"/>
      <c r="E4" s="1523"/>
      <c r="F4" s="1523"/>
      <c r="G4" s="260"/>
      <c r="H4" s="260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1.75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8" ht="23.25" customHeight="1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543</v>
      </c>
    </row>
    <row r="8" spans="1:8" ht="19.5" customHeight="1">
      <c r="A8" s="1554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8" ht="19.5" customHeight="1" thickBot="1">
      <c r="A9" s="1555"/>
      <c r="B9" s="835"/>
      <c r="C9" s="835"/>
      <c r="D9" s="835"/>
      <c r="E9" s="279" t="s">
        <v>519</v>
      </c>
      <c r="F9" s="836"/>
    </row>
    <row r="10" spans="1:8" ht="21.75" customHeight="1">
      <c r="A10" s="102">
        <v>2004</v>
      </c>
      <c r="B10" s="1316">
        <v>11.798</v>
      </c>
      <c r="C10" s="1316">
        <v>13.466689269367688</v>
      </c>
      <c r="D10" s="1316">
        <v>15.888</v>
      </c>
      <c r="E10" s="1055">
        <v>122.89</v>
      </c>
      <c r="F10" s="866">
        <v>19524.763200000001</v>
      </c>
    </row>
    <row r="11" spans="1:8">
      <c r="A11" s="102">
        <v>2005</v>
      </c>
      <c r="B11" s="1316">
        <v>10.614000000000001</v>
      </c>
      <c r="C11" s="1316">
        <v>13.95798002638025</v>
      </c>
      <c r="D11" s="1316">
        <v>14.815</v>
      </c>
      <c r="E11" s="1055">
        <v>146.19</v>
      </c>
      <c r="F11" s="866">
        <v>21658.048500000001</v>
      </c>
    </row>
    <row r="12" spans="1:8">
      <c r="A12" s="102">
        <v>2006</v>
      </c>
      <c r="B12" s="1316">
        <v>9.2059999999999995</v>
      </c>
      <c r="C12" s="1316">
        <v>15.189007169237456</v>
      </c>
      <c r="D12" s="1316">
        <v>13.983000000000001</v>
      </c>
      <c r="E12" s="1055">
        <v>164.75</v>
      </c>
      <c r="F12" s="866">
        <v>23036.9925</v>
      </c>
    </row>
    <row r="13" spans="1:8">
      <c r="A13" s="102">
        <v>2007</v>
      </c>
      <c r="B13" s="1316">
        <v>8.5069999999999997</v>
      </c>
      <c r="C13" s="1316">
        <v>13.03044551545786</v>
      </c>
      <c r="D13" s="1316">
        <v>11.085000000000001</v>
      </c>
      <c r="E13" s="1055">
        <v>204.75</v>
      </c>
      <c r="F13" s="866">
        <v>22696.537500000006</v>
      </c>
    </row>
    <row r="14" spans="1:8">
      <c r="A14" s="102">
        <v>2008</v>
      </c>
      <c r="B14" s="1316">
        <v>7.18</v>
      </c>
      <c r="C14" s="1316">
        <v>15.387186629526465</v>
      </c>
      <c r="D14" s="1316">
        <v>11.048</v>
      </c>
      <c r="E14" s="1055">
        <v>198.34</v>
      </c>
      <c r="F14" s="866">
        <v>21912.603199999998</v>
      </c>
    </row>
    <row r="15" spans="1:8">
      <c r="A15" s="102">
        <v>2009</v>
      </c>
      <c r="B15" s="1316">
        <v>7.9820000000000002</v>
      </c>
      <c r="C15" s="1316">
        <v>16.505888248559259</v>
      </c>
      <c r="D15" s="1316">
        <v>13.175000000000001</v>
      </c>
      <c r="E15" s="1055">
        <v>208.85</v>
      </c>
      <c r="F15" s="866">
        <v>27515.987500000003</v>
      </c>
    </row>
    <row r="16" spans="1:8">
      <c r="A16" s="102">
        <v>2010</v>
      </c>
      <c r="B16" s="1316">
        <v>7.13</v>
      </c>
      <c r="C16" s="1316">
        <v>17.147265077138851</v>
      </c>
      <c r="D16" s="1316">
        <v>12.226000000000001</v>
      </c>
      <c r="E16" s="1055">
        <v>177.91</v>
      </c>
      <c r="F16" s="866">
        <v>21751.276600000001</v>
      </c>
    </row>
    <row r="17" spans="1:6">
      <c r="A17" s="102">
        <v>2011</v>
      </c>
      <c r="B17" s="1316">
        <v>6.9889999999999999</v>
      </c>
      <c r="C17" s="1316">
        <v>16.74202317928173</v>
      </c>
      <c r="D17" s="1316">
        <v>11.701000000000001</v>
      </c>
      <c r="E17" s="1055">
        <v>185.76</v>
      </c>
      <c r="F17" s="866">
        <v>21735.777600000001</v>
      </c>
    </row>
    <row r="18" spans="1:6">
      <c r="A18" s="102">
        <v>2012</v>
      </c>
      <c r="B18" s="1316">
        <v>6.5540000000000003</v>
      </c>
      <c r="C18" s="1316">
        <v>15.213610009154714</v>
      </c>
      <c r="D18" s="1317">
        <v>9.9710000000000001</v>
      </c>
      <c r="E18" s="1055">
        <v>189</v>
      </c>
      <c r="F18" s="866">
        <v>18845.189999999999</v>
      </c>
    </row>
    <row r="19" spans="1:6">
      <c r="A19" s="102">
        <v>2013</v>
      </c>
      <c r="B19" s="1316">
        <v>6.8289999999999997</v>
      </c>
      <c r="C19" s="1316">
        <f>D19*10/B19</f>
        <v>16.601259335188168</v>
      </c>
      <c r="D19" s="1316">
        <v>11.337</v>
      </c>
      <c r="E19" s="1055">
        <v>248.18</v>
      </c>
      <c r="F19" s="866">
        <v>28136.1666</v>
      </c>
    </row>
    <row r="20" spans="1:6" ht="13.5" thickBot="1">
      <c r="A20" s="102">
        <v>2014</v>
      </c>
      <c r="B20" s="1316">
        <v>7.7370000000000001</v>
      </c>
      <c r="C20" s="1316">
        <f>D20*10/B20</f>
        <v>16.322864159234843</v>
      </c>
      <c r="D20" s="1316">
        <v>12.629</v>
      </c>
      <c r="E20" s="1336">
        <v>235.51</v>
      </c>
      <c r="F20" s="1329">
        <v>29742.557899999996</v>
      </c>
    </row>
    <row r="21" spans="1:6" ht="13.15" customHeight="1">
      <c r="A21" s="109" t="s">
        <v>520</v>
      </c>
      <c r="B21" s="109"/>
      <c r="C21" s="109"/>
      <c r="D21" s="109"/>
      <c r="E21" s="109"/>
      <c r="F21" s="109"/>
    </row>
    <row r="22" spans="1:6">
      <c r="A22" s="138"/>
      <c r="B22" s="24"/>
      <c r="C22" s="24"/>
      <c r="D22" s="24"/>
      <c r="E22" s="24"/>
      <c r="F22" s="24"/>
    </row>
    <row r="23" spans="1:6">
      <c r="A23" s="24"/>
      <c r="B23" s="24"/>
      <c r="C23" s="233"/>
      <c r="D23" s="234"/>
      <c r="E23" s="24"/>
      <c r="F23" s="24"/>
    </row>
    <row r="24" spans="1:6">
      <c r="A24" s="24"/>
      <c r="B24" s="24"/>
      <c r="C24" s="24"/>
      <c r="D24" s="234"/>
      <c r="E24" s="24"/>
    </row>
    <row r="25" spans="1:6">
      <c r="A25" s="24"/>
      <c r="B25" s="24"/>
      <c r="C25" s="24"/>
      <c r="D25" s="24"/>
      <c r="E25" s="24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A1:H1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0.7109375" customWidth="1"/>
    <col min="2" max="5" width="24" customWidth="1"/>
    <col min="6" max="6" width="6.570312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"/>
      <c r="G1" s="1"/>
      <c r="H1" s="1"/>
    </row>
    <row r="2" spans="1:8" s="3" customFormat="1" ht="12.75" customHeight="1"/>
    <row r="3" spans="1:8" ht="15">
      <c r="A3" s="1590" t="s">
        <v>626</v>
      </c>
      <c r="B3" s="1590"/>
      <c r="C3" s="1590"/>
      <c r="D3" s="1590"/>
      <c r="E3" s="1590"/>
      <c r="F3" s="24"/>
    </row>
    <row r="4" spans="1:8" ht="15">
      <c r="A4" s="1590" t="s">
        <v>627</v>
      </c>
      <c r="B4" s="1590"/>
      <c r="C4" s="1590"/>
      <c r="D4" s="1590"/>
      <c r="E4" s="1590"/>
      <c r="F4" s="24"/>
    </row>
    <row r="5" spans="1:8" ht="13.5" thickBot="1">
      <c r="A5" s="235"/>
      <c r="B5" s="111"/>
      <c r="C5" s="111"/>
      <c r="D5" s="111"/>
      <c r="E5" s="235"/>
      <c r="F5" s="24"/>
    </row>
    <row r="6" spans="1:8" ht="24.75" customHeight="1">
      <c r="A6" s="274"/>
      <c r="B6" s="1581" t="s">
        <v>628</v>
      </c>
      <c r="C6" s="1592"/>
      <c r="D6" s="1581" t="s">
        <v>629</v>
      </c>
      <c r="E6" s="1582"/>
      <c r="F6" s="24"/>
    </row>
    <row r="7" spans="1:8" ht="21.75" customHeight="1">
      <c r="A7" s="275" t="s">
        <v>372</v>
      </c>
      <c r="B7" s="276" t="s">
        <v>373</v>
      </c>
      <c r="C7" s="276" t="s">
        <v>374</v>
      </c>
      <c r="D7" s="276" t="s">
        <v>373</v>
      </c>
      <c r="E7" s="277" t="s">
        <v>374</v>
      </c>
      <c r="F7" s="24"/>
    </row>
    <row r="8" spans="1:8" ht="20.25" customHeight="1" thickBot="1">
      <c r="A8" s="278"/>
      <c r="B8" s="279" t="s">
        <v>376</v>
      </c>
      <c r="C8" s="280" t="s">
        <v>377</v>
      </c>
      <c r="D8" s="279" t="s">
        <v>376</v>
      </c>
      <c r="E8" s="281" t="s">
        <v>377</v>
      </c>
      <c r="F8" s="24"/>
    </row>
    <row r="9" spans="1:8" ht="21.75" customHeight="1">
      <c r="A9" s="119">
        <v>2004</v>
      </c>
      <c r="B9" s="1316">
        <v>8.3149999999999995</v>
      </c>
      <c r="C9" s="1316">
        <v>13.928000000000001</v>
      </c>
      <c r="D9" s="1316">
        <v>3.4830000000000001</v>
      </c>
      <c r="E9" s="1330">
        <v>1.96</v>
      </c>
      <c r="F9" s="1591"/>
      <c r="G9" s="1591"/>
      <c r="H9" s="1591"/>
    </row>
    <row r="10" spans="1:8">
      <c r="A10" s="119">
        <v>2005</v>
      </c>
      <c r="B10" s="1316">
        <v>7.4870000000000001</v>
      </c>
      <c r="C10" s="1316">
        <v>12.704000000000001</v>
      </c>
      <c r="D10" s="1316">
        <v>3.1269999999999998</v>
      </c>
      <c r="E10" s="1330">
        <v>2.1110000000000002</v>
      </c>
      <c r="F10" s="119"/>
      <c r="G10" s="119"/>
      <c r="H10" s="119"/>
    </row>
    <row r="11" spans="1:8">
      <c r="A11" s="119">
        <v>2006</v>
      </c>
      <c r="B11" s="1316">
        <v>6.9050000000000002</v>
      </c>
      <c r="C11" s="1316">
        <v>12.446999999999999</v>
      </c>
      <c r="D11" s="1316">
        <v>2.3010000000000002</v>
      </c>
      <c r="E11" s="1330">
        <v>1.536</v>
      </c>
      <c r="F11" s="119"/>
      <c r="G11" s="119"/>
      <c r="H11" s="119"/>
    </row>
    <row r="12" spans="1:8">
      <c r="A12" s="119">
        <v>2007</v>
      </c>
      <c r="B12" s="1316">
        <v>6.5439999999999996</v>
      </c>
      <c r="C12" s="1316">
        <v>9.7789999999999999</v>
      </c>
      <c r="D12" s="1316">
        <v>1.9630000000000001</v>
      </c>
      <c r="E12" s="1330">
        <v>1.306</v>
      </c>
      <c r="F12" s="119"/>
      <c r="G12" s="119"/>
      <c r="H12" s="119"/>
    </row>
    <row r="13" spans="1:8">
      <c r="A13" s="119">
        <v>2008</v>
      </c>
      <c r="B13" s="1316">
        <v>5.0750000000000002</v>
      </c>
      <c r="C13" s="1316">
        <v>8.9830000000000005</v>
      </c>
      <c r="D13" s="1316">
        <v>2.105</v>
      </c>
      <c r="E13" s="1330">
        <v>2.0649999999999999</v>
      </c>
      <c r="F13" s="119"/>
      <c r="G13" s="119"/>
      <c r="H13" s="119"/>
    </row>
    <row r="14" spans="1:8">
      <c r="A14" s="119">
        <v>2009</v>
      </c>
      <c r="B14" s="1316">
        <v>6.2160000000000002</v>
      </c>
      <c r="C14" s="1316">
        <v>11.367000000000001</v>
      </c>
      <c r="D14" s="1316">
        <v>1.766</v>
      </c>
      <c r="E14" s="1330">
        <v>1.8080000000000001</v>
      </c>
      <c r="F14" s="119"/>
      <c r="G14" s="119"/>
      <c r="H14" s="119"/>
    </row>
    <row r="15" spans="1:8">
      <c r="A15" s="119">
        <v>2010</v>
      </c>
      <c r="B15" s="1316">
        <v>5.7919999999999998</v>
      </c>
      <c r="C15" s="1316">
        <v>10.837</v>
      </c>
      <c r="D15" s="1316">
        <v>1.3380000000000001</v>
      </c>
      <c r="E15" s="1330">
        <v>1.389</v>
      </c>
      <c r="F15" s="119"/>
      <c r="G15" s="119"/>
      <c r="H15" s="119"/>
    </row>
    <row r="16" spans="1:8">
      <c r="A16" s="119">
        <v>2011</v>
      </c>
      <c r="B16" s="1316">
        <v>5.6260000000000003</v>
      </c>
      <c r="C16" s="1316">
        <v>10.269</v>
      </c>
      <c r="D16" s="1316">
        <v>1.363</v>
      </c>
      <c r="E16" s="1330">
        <v>1.4319999999999999</v>
      </c>
      <c r="F16" s="119"/>
      <c r="G16" s="119"/>
      <c r="H16" s="119"/>
    </row>
    <row r="17" spans="1:8">
      <c r="A17" s="119">
        <v>2012</v>
      </c>
      <c r="B17" s="1316">
        <v>4.9820000000000002</v>
      </c>
      <c r="C17" s="1316">
        <v>8.2200000000000006</v>
      </c>
      <c r="D17" s="1316">
        <v>1.5720000000000001</v>
      </c>
      <c r="E17" s="1330">
        <v>1.7509999999999999</v>
      </c>
      <c r="F17" s="119"/>
      <c r="G17" s="119"/>
      <c r="H17" s="119"/>
    </row>
    <row r="18" spans="1:8">
      <c r="A18" s="119">
        <v>2013</v>
      </c>
      <c r="B18" s="1316">
        <v>5.3780000000000001</v>
      </c>
      <c r="C18" s="1316">
        <v>9.15</v>
      </c>
      <c r="D18" s="1316">
        <v>1.4510000000000001</v>
      </c>
      <c r="E18" s="1330">
        <v>2.1869999999999998</v>
      </c>
      <c r="F18" s="119"/>
      <c r="G18" s="119"/>
      <c r="H18" s="119"/>
    </row>
    <row r="19" spans="1:8" ht="13.5" thickBot="1">
      <c r="A19" s="1256">
        <v>2014</v>
      </c>
      <c r="B19" s="1337">
        <v>6.3049999999999997</v>
      </c>
      <c r="C19" s="1337">
        <v>10.154999999999999</v>
      </c>
      <c r="D19" s="1337">
        <v>1.4319999999999999</v>
      </c>
      <c r="E19" s="1347">
        <v>2.4740000000000002</v>
      </c>
      <c r="F19" s="119"/>
      <c r="G19" s="119"/>
      <c r="H19" s="119"/>
    </row>
  </sheetData>
  <mergeCells count="6">
    <mergeCell ref="A1:E1"/>
    <mergeCell ref="A3:E3"/>
    <mergeCell ref="A4:E4"/>
    <mergeCell ref="F9:H9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9">
    <pageSetUpPr fitToPage="1"/>
  </sheetPr>
  <dimension ref="A1:J85"/>
  <sheetViews>
    <sheetView topLeftCell="A25" zoomScaleNormal="100" zoomScaleSheetLayoutView="75" workbookViewId="0">
      <selection activeCell="G42" sqref="G42"/>
    </sheetView>
  </sheetViews>
  <sheetFormatPr baseColWidth="10" defaultRowHeight="12.75"/>
  <cols>
    <col min="1" max="1" width="36" style="37" customWidth="1"/>
    <col min="2" max="8" width="15.42578125" style="37" customWidth="1"/>
    <col min="9" max="9" width="13.570312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6" customHeight="1">
      <c r="A3" s="1527" t="s">
        <v>1347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1.7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1.75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39.7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263" t="s">
        <v>526</v>
      </c>
      <c r="H7" s="272" t="s">
        <v>526</v>
      </c>
    </row>
    <row r="8" spans="1:10" ht="18.75" customHeight="1">
      <c r="A8" s="75" t="s">
        <v>452</v>
      </c>
      <c r="B8" s="45">
        <v>886</v>
      </c>
      <c r="C8" s="126">
        <v>46</v>
      </c>
      <c r="D8" s="45">
        <v>932</v>
      </c>
      <c r="E8" s="126">
        <v>2638</v>
      </c>
      <c r="F8" s="232">
        <v>2638</v>
      </c>
      <c r="G8" s="45">
        <v>2459</v>
      </c>
      <c r="H8" s="46">
        <v>1894</v>
      </c>
      <c r="I8" s="127"/>
      <c r="J8" s="127"/>
    </row>
    <row r="9" spans="1:10">
      <c r="A9" s="66" t="s">
        <v>453</v>
      </c>
      <c r="B9" s="48">
        <v>603</v>
      </c>
      <c r="C9" s="85">
        <v>31</v>
      </c>
      <c r="D9" s="48">
        <v>634</v>
      </c>
      <c r="E9" s="12">
        <v>1647</v>
      </c>
      <c r="F9" s="85">
        <v>1647</v>
      </c>
      <c r="G9" s="48">
        <v>1044</v>
      </c>
      <c r="H9" s="49">
        <v>596</v>
      </c>
      <c r="I9" s="127"/>
      <c r="J9" s="127"/>
    </row>
    <row r="10" spans="1:10">
      <c r="A10" s="66" t="s">
        <v>454</v>
      </c>
      <c r="B10" s="48">
        <v>220</v>
      </c>
      <c r="C10" s="85">
        <v>12</v>
      </c>
      <c r="D10" s="48">
        <v>232</v>
      </c>
      <c r="E10" s="12">
        <v>962</v>
      </c>
      <c r="F10" s="85">
        <v>962</v>
      </c>
      <c r="G10" s="48">
        <v>223</v>
      </c>
      <c r="H10" s="49">
        <v>135</v>
      </c>
      <c r="I10" s="127"/>
      <c r="J10" s="127"/>
    </row>
    <row r="11" spans="1:10">
      <c r="A11" s="66" t="s">
        <v>455</v>
      </c>
      <c r="B11" s="48">
        <v>276</v>
      </c>
      <c r="C11" s="85">
        <v>14</v>
      </c>
      <c r="D11" s="48">
        <v>290</v>
      </c>
      <c r="E11" s="12">
        <v>2333</v>
      </c>
      <c r="F11" s="85">
        <v>2333</v>
      </c>
      <c r="G11" s="48">
        <v>677</v>
      </c>
      <c r="H11" s="49">
        <v>94</v>
      </c>
      <c r="I11" s="127"/>
      <c r="J11" s="127"/>
    </row>
    <row r="12" spans="1:10">
      <c r="A12" s="76" t="s">
        <v>456</v>
      </c>
      <c r="B12" s="77">
        <v>1985</v>
      </c>
      <c r="C12" s="77">
        <v>103</v>
      </c>
      <c r="D12" s="77">
        <v>2088</v>
      </c>
      <c r="E12" s="77">
        <v>2109</v>
      </c>
      <c r="F12" s="77">
        <v>2103</v>
      </c>
      <c r="G12" s="77">
        <v>4403</v>
      </c>
      <c r="H12" s="78">
        <v>2719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>
        <v>860</v>
      </c>
      <c r="C14" s="77">
        <v>40</v>
      </c>
      <c r="D14" s="77">
        <v>900</v>
      </c>
      <c r="E14" s="77">
        <v>688</v>
      </c>
      <c r="F14" s="77">
        <v>1500</v>
      </c>
      <c r="G14" s="77">
        <v>650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>
        <v>7</v>
      </c>
      <c r="C16" s="77" t="s">
        <v>393</v>
      </c>
      <c r="D16" s="77">
        <v>7</v>
      </c>
      <c r="E16" s="77">
        <v>1050</v>
      </c>
      <c r="F16" s="77" t="s">
        <v>393</v>
      </c>
      <c r="G16" s="77">
        <v>7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155</v>
      </c>
      <c r="C18" s="85">
        <v>2</v>
      </c>
      <c r="D18" s="48">
        <v>157</v>
      </c>
      <c r="E18" s="12">
        <v>1400</v>
      </c>
      <c r="F18" s="85">
        <v>1600</v>
      </c>
      <c r="G18" s="48">
        <v>220</v>
      </c>
      <c r="H18" s="49" t="s">
        <v>393</v>
      </c>
      <c r="I18" s="127"/>
      <c r="J18" s="127"/>
    </row>
    <row r="19" spans="1:10">
      <c r="A19" s="66" t="s">
        <v>460</v>
      </c>
      <c r="B19" s="85">
        <v>280</v>
      </c>
      <c r="C19" s="48" t="s">
        <v>393</v>
      </c>
      <c r="D19" s="85">
        <v>280</v>
      </c>
      <c r="E19" s="85">
        <v>750</v>
      </c>
      <c r="F19" s="48" t="s">
        <v>393</v>
      </c>
      <c r="G19" s="85">
        <v>210</v>
      </c>
      <c r="H19" s="49" t="s">
        <v>393</v>
      </c>
      <c r="I19" s="127"/>
      <c r="J19" s="127"/>
    </row>
    <row r="20" spans="1:10">
      <c r="A20" s="66" t="s">
        <v>461</v>
      </c>
      <c r="B20" s="85">
        <v>220</v>
      </c>
      <c r="C20" s="85">
        <v>5</v>
      </c>
      <c r="D20" s="85">
        <v>225</v>
      </c>
      <c r="E20" s="85">
        <v>900</v>
      </c>
      <c r="F20" s="85">
        <v>1250</v>
      </c>
      <c r="G20" s="85">
        <v>205</v>
      </c>
      <c r="H20" s="49" t="s">
        <v>393</v>
      </c>
      <c r="I20" s="127"/>
      <c r="J20" s="127"/>
    </row>
    <row r="21" spans="1:10">
      <c r="A21" s="76" t="s">
        <v>462</v>
      </c>
      <c r="B21" s="77">
        <v>655</v>
      </c>
      <c r="C21" s="77">
        <v>7</v>
      </c>
      <c r="D21" s="77">
        <v>662</v>
      </c>
      <c r="E21" s="77">
        <v>954</v>
      </c>
      <c r="F21" s="77">
        <v>1350</v>
      </c>
      <c r="G21" s="77">
        <v>635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37</v>
      </c>
      <c r="C23" s="77">
        <v>399</v>
      </c>
      <c r="D23" s="77">
        <v>436</v>
      </c>
      <c r="E23" s="77">
        <v>1003</v>
      </c>
      <c r="F23" s="77">
        <v>2933</v>
      </c>
      <c r="G23" s="77">
        <v>1207</v>
      </c>
      <c r="H23" s="78" t="s">
        <v>393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 t="s">
        <v>393</v>
      </c>
      <c r="C25" s="77">
        <v>115</v>
      </c>
      <c r="D25" s="77">
        <v>115</v>
      </c>
      <c r="E25" s="77" t="s">
        <v>393</v>
      </c>
      <c r="F25" s="77">
        <v>1700</v>
      </c>
      <c r="G25" s="77">
        <v>196</v>
      </c>
      <c r="H25" s="78">
        <v>60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 t="s">
        <v>393</v>
      </c>
      <c r="C27" s="48">
        <v>3</v>
      </c>
      <c r="D27" s="48">
        <v>3</v>
      </c>
      <c r="E27" s="12" t="s">
        <v>393</v>
      </c>
      <c r="F27" s="12">
        <v>2400</v>
      </c>
      <c r="G27" s="48">
        <v>7</v>
      </c>
      <c r="H27" s="49" t="s">
        <v>393</v>
      </c>
      <c r="I27" s="127"/>
      <c r="J27" s="127"/>
    </row>
    <row r="28" spans="1:10">
      <c r="A28" s="66" t="s">
        <v>466</v>
      </c>
      <c r="B28" s="48" t="s">
        <v>393</v>
      </c>
      <c r="C28" s="48" t="s">
        <v>393</v>
      </c>
      <c r="D28" s="48" t="s">
        <v>393</v>
      </c>
      <c r="E28" s="12" t="s">
        <v>393</v>
      </c>
      <c r="F28" s="12" t="s">
        <v>393</v>
      </c>
      <c r="G28" s="48" t="s">
        <v>393</v>
      </c>
      <c r="H28" s="49" t="s">
        <v>393</v>
      </c>
      <c r="I28" s="127"/>
      <c r="J28" s="127"/>
    </row>
    <row r="29" spans="1:10">
      <c r="A29" s="66" t="s">
        <v>467</v>
      </c>
      <c r="B29" s="48" t="s">
        <v>393</v>
      </c>
      <c r="C29" s="48">
        <v>1</v>
      </c>
      <c r="D29" s="48">
        <v>1</v>
      </c>
      <c r="E29" s="12" t="s">
        <v>393</v>
      </c>
      <c r="F29" s="12">
        <v>2100</v>
      </c>
      <c r="G29" s="48">
        <v>2</v>
      </c>
      <c r="H29" s="49" t="s">
        <v>393</v>
      </c>
      <c r="I29" s="127"/>
      <c r="J29" s="127"/>
    </row>
    <row r="30" spans="1:10">
      <c r="A30" s="76" t="s">
        <v>468</v>
      </c>
      <c r="B30" s="77" t="s">
        <v>393</v>
      </c>
      <c r="C30" s="77">
        <v>4</v>
      </c>
      <c r="D30" s="77">
        <v>4</v>
      </c>
      <c r="E30" s="77" t="s">
        <v>393</v>
      </c>
      <c r="F30" s="77">
        <v>2325</v>
      </c>
      <c r="G30" s="77">
        <v>9</v>
      </c>
      <c r="H30" s="78" t="s">
        <v>393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1</v>
      </c>
      <c r="C32" s="83">
        <v>167</v>
      </c>
      <c r="D32" s="48">
        <v>168</v>
      </c>
      <c r="E32" s="83">
        <v>300</v>
      </c>
      <c r="F32" s="83">
        <v>1033</v>
      </c>
      <c r="G32" s="12">
        <v>173</v>
      </c>
      <c r="H32" s="84" t="s">
        <v>393</v>
      </c>
      <c r="I32" s="127"/>
      <c r="J32" s="127"/>
    </row>
    <row r="33" spans="1:10">
      <c r="A33" s="66" t="s">
        <v>470</v>
      </c>
      <c r="B33" s="83">
        <v>26</v>
      </c>
      <c r="C33" s="83">
        <v>14</v>
      </c>
      <c r="D33" s="48">
        <v>40</v>
      </c>
      <c r="E33" s="83">
        <v>700</v>
      </c>
      <c r="F33" s="83">
        <v>2000</v>
      </c>
      <c r="G33" s="12">
        <v>46</v>
      </c>
      <c r="H33" s="84" t="s">
        <v>393</v>
      </c>
      <c r="I33" s="127"/>
      <c r="J33" s="127"/>
    </row>
    <row r="34" spans="1:10">
      <c r="A34" s="66" t="s">
        <v>471</v>
      </c>
      <c r="B34" s="83">
        <v>9</v>
      </c>
      <c r="C34" s="83" t="s">
        <v>393</v>
      </c>
      <c r="D34" s="48">
        <v>9</v>
      </c>
      <c r="E34" s="83">
        <v>1200</v>
      </c>
      <c r="F34" s="83" t="s">
        <v>393</v>
      </c>
      <c r="G34" s="12">
        <v>11</v>
      </c>
      <c r="H34" s="84">
        <v>3</v>
      </c>
      <c r="I34" s="127"/>
      <c r="J34" s="127"/>
    </row>
    <row r="35" spans="1:10">
      <c r="A35" s="66" t="s">
        <v>472</v>
      </c>
      <c r="B35" s="83" t="s">
        <v>393</v>
      </c>
      <c r="C35" s="83">
        <v>1</v>
      </c>
      <c r="D35" s="48">
        <v>1</v>
      </c>
      <c r="E35" s="83" t="s">
        <v>393</v>
      </c>
      <c r="F35" s="83">
        <v>1500</v>
      </c>
      <c r="G35" s="12">
        <v>2</v>
      </c>
      <c r="H35" s="84" t="s">
        <v>393</v>
      </c>
      <c r="I35" s="127"/>
      <c r="J35" s="127"/>
    </row>
    <row r="36" spans="1:10">
      <c r="A36" s="76" t="s">
        <v>473</v>
      </c>
      <c r="B36" s="77">
        <v>36</v>
      </c>
      <c r="C36" s="77">
        <v>182</v>
      </c>
      <c r="D36" s="77">
        <v>218</v>
      </c>
      <c r="E36" s="77">
        <v>814</v>
      </c>
      <c r="F36" s="77">
        <v>1110</v>
      </c>
      <c r="G36" s="77">
        <v>232</v>
      </c>
      <c r="H36" s="78">
        <v>3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>
        <v>5</v>
      </c>
      <c r="C38" s="77" t="s">
        <v>393</v>
      </c>
      <c r="D38" s="77">
        <v>5</v>
      </c>
      <c r="E38" s="77">
        <v>750</v>
      </c>
      <c r="F38" s="77" t="s">
        <v>393</v>
      </c>
      <c r="G38" s="77">
        <v>4</v>
      </c>
      <c r="H38" s="78">
        <v>3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14</v>
      </c>
      <c r="C40" s="12">
        <v>291</v>
      </c>
      <c r="D40" s="48">
        <v>305</v>
      </c>
      <c r="E40" s="12">
        <v>438</v>
      </c>
      <c r="F40" s="12">
        <v>1801</v>
      </c>
      <c r="G40" s="12">
        <v>530</v>
      </c>
      <c r="H40" s="13">
        <v>28</v>
      </c>
      <c r="I40" s="127"/>
      <c r="J40" s="127"/>
    </row>
    <row r="41" spans="1:10">
      <c r="A41" s="66" t="s">
        <v>476</v>
      </c>
      <c r="B41" s="48" t="s">
        <v>393</v>
      </c>
      <c r="C41" s="48">
        <v>48</v>
      </c>
      <c r="D41" s="48">
        <v>48</v>
      </c>
      <c r="E41" s="12" t="s">
        <v>393</v>
      </c>
      <c r="F41" s="12">
        <v>1300</v>
      </c>
      <c r="G41" s="48">
        <v>62</v>
      </c>
      <c r="H41" s="49" t="s">
        <v>393</v>
      </c>
      <c r="I41" s="127"/>
      <c r="J41" s="127"/>
    </row>
    <row r="42" spans="1:10">
      <c r="A42" s="66" t="s">
        <v>477</v>
      </c>
      <c r="B42" s="12" t="s">
        <v>393</v>
      </c>
      <c r="C42" s="12">
        <v>2440</v>
      </c>
      <c r="D42" s="48">
        <v>2440</v>
      </c>
      <c r="E42" s="12" t="s">
        <v>393</v>
      </c>
      <c r="F42" s="12">
        <v>1580</v>
      </c>
      <c r="G42" s="12">
        <v>3855</v>
      </c>
      <c r="H42" s="128">
        <v>1120</v>
      </c>
      <c r="I42" s="127"/>
      <c r="J42" s="127"/>
    </row>
    <row r="43" spans="1:10">
      <c r="A43" s="66" t="s">
        <v>478</v>
      </c>
      <c r="B43" s="12" t="s">
        <v>393</v>
      </c>
      <c r="C43" s="12">
        <v>53</v>
      </c>
      <c r="D43" s="48">
        <v>53</v>
      </c>
      <c r="E43" s="12" t="s">
        <v>393</v>
      </c>
      <c r="F43" s="12">
        <v>1800</v>
      </c>
      <c r="G43" s="12">
        <v>95</v>
      </c>
      <c r="H43" s="13" t="s">
        <v>393</v>
      </c>
      <c r="I43" s="127"/>
      <c r="J43" s="127"/>
    </row>
    <row r="44" spans="1:10">
      <c r="A44" s="66" t="s">
        <v>479</v>
      </c>
      <c r="B44" s="12" t="s">
        <v>393</v>
      </c>
      <c r="C44" s="12">
        <v>55</v>
      </c>
      <c r="D44" s="48">
        <v>55</v>
      </c>
      <c r="E44" s="12" t="s">
        <v>393</v>
      </c>
      <c r="F44" s="12">
        <v>1963</v>
      </c>
      <c r="G44" s="12">
        <v>108</v>
      </c>
      <c r="H44" s="13">
        <v>91</v>
      </c>
      <c r="I44" s="127"/>
      <c r="J44" s="127"/>
    </row>
    <row r="45" spans="1:10">
      <c r="A45" s="66" t="s">
        <v>480</v>
      </c>
      <c r="B45" s="12" t="s">
        <v>393</v>
      </c>
      <c r="C45" s="12">
        <v>30</v>
      </c>
      <c r="D45" s="48">
        <v>30</v>
      </c>
      <c r="E45" s="12" t="s">
        <v>393</v>
      </c>
      <c r="F45" s="12">
        <v>2000</v>
      </c>
      <c r="G45" s="12">
        <v>60</v>
      </c>
      <c r="H45" s="13">
        <v>30</v>
      </c>
      <c r="I45" s="127"/>
      <c r="J45" s="127"/>
    </row>
    <row r="46" spans="1:10">
      <c r="A46" s="66" t="s">
        <v>481</v>
      </c>
      <c r="B46" s="12" t="s">
        <v>393</v>
      </c>
      <c r="C46" s="12">
        <v>2</v>
      </c>
      <c r="D46" s="48">
        <v>2</v>
      </c>
      <c r="E46" s="12" t="s">
        <v>393</v>
      </c>
      <c r="F46" s="12">
        <v>1100</v>
      </c>
      <c r="G46" s="12">
        <v>2</v>
      </c>
      <c r="H46" s="13" t="s">
        <v>393</v>
      </c>
      <c r="I46" s="127"/>
      <c r="J46" s="127"/>
    </row>
    <row r="47" spans="1:10">
      <c r="A47" s="66" t="s">
        <v>482</v>
      </c>
      <c r="B47" s="12">
        <v>19</v>
      </c>
      <c r="C47" s="12">
        <v>60</v>
      </c>
      <c r="D47" s="48">
        <v>79</v>
      </c>
      <c r="E47" s="12">
        <v>900</v>
      </c>
      <c r="F47" s="12">
        <v>3000</v>
      </c>
      <c r="G47" s="12">
        <v>197</v>
      </c>
      <c r="H47" s="13" t="s">
        <v>393</v>
      </c>
      <c r="I47" s="127"/>
      <c r="J47" s="127"/>
    </row>
    <row r="48" spans="1:10">
      <c r="A48" s="66" t="s">
        <v>483</v>
      </c>
      <c r="B48" s="12" t="s">
        <v>393</v>
      </c>
      <c r="C48" s="12">
        <v>82</v>
      </c>
      <c r="D48" s="48">
        <v>82</v>
      </c>
      <c r="E48" s="12" t="s">
        <v>393</v>
      </c>
      <c r="F48" s="12">
        <v>2000</v>
      </c>
      <c r="G48" s="12">
        <v>164</v>
      </c>
      <c r="H48" s="13">
        <v>49</v>
      </c>
      <c r="I48" s="127"/>
      <c r="J48" s="127"/>
    </row>
    <row r="49" spans="1:10">
      <c r="A49" s="76" t="s">
        <v>484</v>
      </c>
      <c r="B49" s="77">
        <v>33</v>
      </c>
      <c r="C49" s="77">
        <v>3061</v>
      </c>
      <c r="D49" s="77">
        <v>3094</v>
      </c>
      <c r="E49" s="77">
        <v>704</v>
      </c>
      <c r="F49" s="77">
        <v>1650</v>
      </c>
      <c r="G49" s="77">
        <v>5073</v>
      </c>
      <c r="H49" s="78">
        <v>1318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 t="s">
        <v>393</v>
      </c>
      <c r="C51" s="77" t="s">
        <v>393</v>
      </c>
      <c r="D51" s="77" t="s">
        <v>393</v>
      </c>
      <c r="E51" s="77" t="s">
        <v>393</v>
      </c>
      <c r="F51" s="77" t="s">
        <v>393</v>
      </c>
      <c r="G51" s="77" t="s">
        <v>393</v>
      </c>
      <c r="H51" s="78" t="s">
        <v>393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</row>
    <row r="53" spans="1:10">
      <c r="A53" s="66" t="s">
        <v>486</v>
      </c>
      <c r="B53" s="48" t="s">
        <v>393</v>
      </c>
      <c r="C53" s="48">
        <v>40</v>
      </c>
      <c r="D53" s="48">
        <v>40</v>
      </c>
      <c r="E53" s="12" t="s">
        <v>393</v>
      </c>
      <c r="F53" s="12">
        <v>1500</v>
      </c>
      <c r="G53" s="48">
        <v>60</v>
      </c>
      <c r="H53" s="49">
        <v>3</v>
      </c>
    </row>
    <row r="54" spans="1:10">
      <c r="A54" s="66" t="s">
        <v>487</v>
      </c>
      <c r="B54" s="48" t="s">
        <v>393</v>
      </c>
      <c r="C54" s="48" t="s">
        <v>393</v>
      </c>
      <c r="D54" s="48" t="s">
        <v>393</v>
      </c>
      <c r="E54" s="12" t="s">
        <v>393</v>
      </c>
      <c r="F54" s="12" t="s">
        <v>393</v>
      </c>
      <c r="G54" s="48" t="s">
        <v>393</v>
      </c>
      <c r="H54" s="49" t="s">
        <v>393</v>
      </c>
    </row>
    <row r="55" spans="1:10">
      <c r="A55" s="66" t="s">
        <v>488</v>
      </c>
      <c r="B55" s="48" t="s">
        <v>393</v>
      </c>
      <c r="C55" s="48" t="s">
        <v>393</v>
      </c>
      <c r="D55" s="48" t="s">
        <v>393</v>
      </c>
      <c r="E55" s="12" t="s">
        <v>393</v>
      </c>
      <c r="F55" s="12" t="s">
        <v>393</v>
      </c>
      <c r="G55" s="48" t="s">
        <v>393</v>
      </c>
      <c r="H55" s="49" t="s">
        <v>393</v>
      </c>
    </row>
    <row r="56" spans="1:10">
      <c r="A56" s="66" t="s">
        <v>489</v>
      </c>
      <c r="B56" s="48" t="s">
        <v>393</v>
      </c>
      <c r="C56" s="48" t="s">
        <v>393</v>
      </c>
      <c r="D56" s="48" t="s">
        <v>393</v>
      </c>
      <c r="E56" s="12" t="s">
        <v>393</v>
      </c>
      <c r="F56" s="12" t="s">
        <v>393</v>
      </c>
      <c r="G56" s="48" t="s">
        <v>393</v>
      </c>
      <c r="H56" s="49" t="s">
        <v>393</v>
      </c>
    </row>
    <row r="57" spans="1:10">
      <c r="A57" s="66" t="s">
        <v>490</v>
      </c>
      <c r="B57" s="48">
        <v>11</v>
      </c>
      <c r="C57" s="48" t="s">
        <v>393</v>
      </c>
      <c r="D57" s="48">
        <v>11</v>
      </c>
      <c r="E57" s="12">
        <v>500</v>
      </c>
      <c r="F57" s="12" t="s">
        <v>393</v>
      </c>
      <c r="G57" s="48">
        <v>6</v>
      </c>
      <c r="H57" s="49">
        <v>1</v>
      </c>
    </row>
    <row r="58" spans="1:10">
      <c r="A58" s="76" t="s">
        <v>539</v>
      </c>
      <c r="B58" s="77">
        <v>11</v>
      </c>
      <c r="C58" s="77">
        <v>40</v>
      </c>
      <c r="D58" s="77">
        <v>51</v>
      </c>
      <c r="E58" s="77">
        <v>500</v>
      </c>
      <c r="F58" s="77">
        <v>1500</v>
      </c>
      <c r="G58" s="77">
        <v>66</v>
      </c>
      <c r="H58" s="78">
        <v>4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492</v>
      </c>
      <c r="B60" s="12" t="s">
        <v>393</v>
      </c>
      <c r="C60" s="12" t="s">
        <v>393</v>
      </c>
      <c r="D60" s="48" t="s">
        <v>393</v>
      </c>
      <c r="E60" s="12" t="s">
        <v>393</v>
      </c>
      <c r="F60" s="12" t="s">
        <v>393</v>
      </c>
      <c r="G60" s="12" t="s">
        <v>393</v>
      </c>
      <c r="H60" s="13" t="s">
        <v>393</v>
      </c>
    </row>
    <row r="61" spans="1:10">
      <c r="A61" s="66" t="s">
        <v>493</v>
      </c>
      <c r="B61" s="12" t="s">
        <v>393</v>
      </c>
      <c r="C61" s="12" t="s">
        <v>393</v>
      </c>
      <c r="D61" s="48" t="s">
        <v>393</v>
      </c>
      <c r="E61" s="12" t="s">
        <v>393</v>
      </c>
      <c r="F61" s="12" t="s">
        <v>393</v>
      </c>
      <c r="G61" s="12" t="s">
        <v>393</v>
      </c>
      <c r="H61" s="13" t="s">
        <v>393</v>
      </c>
    </row>
    <row r="62" spans="1:10">
      <c r="A62" s="66" t="s">
        <v>494</v>
      </c>
      <c r="B62" s="12" t="s">
        <v>393</v>
      </c>
      <c r="C62" s="12" t="s">
        <v>393</v>
      </c>
      <c r="D62" s="48" t="s">
        <v>393</v>
      </c>
      <c r="E62" s="12" t="s">
        <v>393</v>
      </c>
      <c r="F62" s="12" t="s">
        <v>393</v>
      </c>
      <c r="G62" s="12" t="s">
        <v>393</v>
      </c>
      <c r="H62" s="13" t="s">
        <v>393</v>
      </c>
    </row>
    <row r="63" spans="1:10">
      <c r="A63" s="76" t="s">
        <v>495</v>
      </c>
      <c r="B63" s="77" t="s">
        <v>393</v>
      </c>
      <c r="C63" s="77" t="s">
        <v>393</v>
      </c>
      <c r="D63" s="77" t="s">
        <v>393</v>
      </c>
      <c r="E63" s="77" t="s">
        <v>393</v>
      </c>
      <c r="F63" s="77" t="s">
        <v>393</v>
      </c>
      <c r="G63" s="77" t="s">
        <v>393</v>
      </c>
      <c r="H63" s="78" t="s">
        <v>393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496</v>
      </c>
      <c r="B65" s="77">
        <v>6</v>
      </c>
      <c r="C65" s="77">
        <v>2</v>
      </c>
      <c r="D65" s="77">
        <v>8</v>
      </c>
      <c r="E65" s="77">
        <v>471</v>
      </c>
      <c r="F65" s="77">
        <v>1600</v>
      </c>
      <c r="G65" s="77">
        <v>6</v>
      </c>
      <c r="H65" s="78">
        <v>6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497</v>
      </c>
      <c r="B67" s="12" t="s">
        <v>393</v>
      </c>
      <c r="C67" s="12" t="s">
        <v>393</v>
      </c>
      <c r="D67" s="48" t="s">
        <v>393</v>
      </c>
      <c r="E67" s="12" t="s">
        <v>393</v>
      </c>
      <c r="F67" s="12" t="s">
        <v>393</v>
      </c>
      <c r="G67" s="12" t="s">
        <v>393</v>
      </c>
      <c r="H67" s="13" t="s">
        <v>393</v>
      </c>
    </row>
    <row r="68" spans="1:8">
      <c r="A68" s="66" t="s">
        <v>498</v>
      </c>
      <c r="B68" s="12" t="s">
        <v>393</v>
      </c>
      <c r="C68" s="12" t="s">
        <v>393</v>
      </c>
      <c r="D68" s="48" t="s">
        <v>393</v>
      </c>
      <c r="E68" s="12" t="s">
        <v>393</v>
      </c>
      <c r="F68" s="12" t="s">
        <v>393</v>
      </c>
      <c r="G68" s="12" t="s">
        <v>393</v>
      </c>
      <c r="H68" s="13" t="s">
        <v>393</v>
      </c>
    </row>
    <row r="69" spans="1:8">
      <c r="A69" s="76" t="s">
        <v>499</v>
      </c>
      <c r="B69" s="77" t="s">
        <v>393</v>
      </c>
      <c r="C69" s="77" t="s">
        <v>393</v>
      </c>
      <c r="D69" s="77" t="s">
        <v>393</v>
      </c>
      <c r="E69" s="77" t="s">
        <v>393</v>
      </c>
      <c r="F69" s="77" t="s">
        <v>393</v>
      </c>
      <c r="G69" s="77" t="s">
        <v>393</v>
      </c>
      <c r="H69" s="78" t="s">
        <v>393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500</v>
      </c>
      <c r="B71" s="48" t="s">
        <v>393</v>
      </c>
      <c r="C71" s="48" t="s">
        <v>393</v>
      </c>
      <c r="D71" s="48" t="s">
        <v>393</v>
      </c>
      <c r="E71" s="12" t="s">
        <v>393</v>
      </c>
      <c r="F71" s="12" t="s">
        <v>393</v>
      </c>
      <c r="G71" s="48" t="s">
        <v>393</v>
      </c>
      <c r="H71" s="49" t="s">
        <v>393</v>
      </c>
    </row>
    <row r="72" spans="1:8">
      <c r="A72" s="66" t="s">
        <v>501</v>
      </c>
      <c r="B72" s="48" t="s">
        <v>393</v>
      </c>
      <c r="C72" s="48" t="s">
        <v>393</v>
      </c>
      <c r="D72" s="48" t="s">
        <v>393</v>
      </c>
      <c r="E72" s="12" t="s">
        <v>393</v>
      </c>
      <c r="F72" s="12" t="s">
        <v>393</v>
      </c>
      <c r="G72" s="48" t="s">
        <v>393</v>
      </c>
      <c r="H72" s="49" t="s">
        <v>393</v>
      </c>
    </row>
    <row r="73" spans="1:8">
      <c r="A73" s="66" t="s">
        <v>502</v>
      </c>
      <c r="B73" s="12" t="s">
        <v>393</v>
      </c>
      <c r="C73" s="12" t="s">
        <v>393</v>
      </c>
      <c r="D73" s="48" t="s">
        <v>393</v>
      </c>
      <c r="E73" s="12" t="s">
        <v>393</v>
      </c>
      <c r="F73" s="12" t="s">
        <v>393</v>
      </c>
      <c r="G73" s="12" t="s">
        <v>393</v>
      </c>
      <c r="H73" s="13" t="s">
        <v>393</v>
      </c>
    </row>
    <row r="74" spans="1:8">
      <c r="A74" s="66" t="s">
        <v>503</v>
      </c>
      <c r="B74" s="48">
        <v>2</v>
      </c>
      <c r="C74" s="48">
        <v>2</v>
      </c>
      <c r="D74" s="48">
        <v>4</v>
      </c>
      <c r="E74" s="12">
        <v>140</v>
      </c>
      <c r="F74" s="12">
        <v>1200</v>
      </c>
      <c r="G74" s="48">
        <v>3</v>
      </c>
      <c r="H74" s="49">
        <v>3</v>
      </c>
    </row>
    <row r="75" spans="1:8">
      <c r="A75" s="66" t="s">
        <v>504</v>
      </c>
      <c r="B75" s="48" t="s">
        <v>393</v>
      </c>
      <c r="C75" s="48" t="s">
        <v>393</v>
      </c>
      <c r="D75" s="48" t="s">
        <v>393</v>
      </c>
      <c r="E75" s="12" t="s">
        <v>393</v>
      </c>
      <c r="F75" s="12" t="s">
        <v>393</v>
      </c>
      <c r="G75" s="48" t="s">
        <v>393</v>
      </c>
      <c r="H75" s="49" t="s">
        <v>393</v>
      </c>
    </row>
    <row r="76" spans="1:8">
      <c r="A76" s="66" t="s">
        <v>505</v>
      </c>
      <c r="B76" s="48" t="s">
        <v>393</v>
      </c>
      <c r="C76" s="48">
        <v>2</v>
      </c>
      <c r="D76" s="48">
        <v>2</v>
      </c>
      <c r="E76" s="12" t="s">
        <v>393</v>
      </c>
      <c r="F76" s="12">
        <v>1200</v>
      </c>
      <c r="G76" s="48">
        <v>2</v>
      </c>
      <c r="H76" s="49">
        <v>15</v>
      </c>
    </row>
    <row r="77" spans="1:8">
      <c r="A77" s="66" t="s">
        <v>506</v>
      </c>
      <c r="B77" s="48">
        <v>22</v>
      </c>
      <c r="C77" s="48" t="s">
        <v>393</v>
      </c>
      <c r="D77" s="48">
        <v>22</v>
      </c>
      <c r="E77" s="12">
        <v>800</v>
      </c>
      <c r="F77" s="12" t="s">
        <v>393</v>
      </c>
      <c r="G77" s="48">
        <v>18</v>
      </c>
      <c r="H77" s="49" t="s">
        <v>393</v>
      </c>
    </row>
    <row r="78" spans="1:8">
      <c r="A78" s="66" t="s">
        <v>507</v>
      </c>
      <c r="B78" s="12">
        <v>3</v>
      </c>
      <c r="C78" s="12">
        <v>1</v>
      </c>
      <c r="D78" s="48">
        <v>4</v>
      </c>
      <c r="E78" s="12">
        <v>1950</v>
      </c>
      <c r="F78" s="12">
        <v>2750</v>
      </c>
      <c r="G78" s="12">
        <v>9</v>
      </c>
      <c r="H78" s="13">
        <v>2</v>
      </c>
    </row>
    <row r="79" spans="1:8">
      <c r="A79" s="76" t="s">
        <v>508</v>
      </c>
      <c r="B79" s="77">
        <v>27</v>
      </c>
      <c r="C79" s="77">
        <v>5</v>
      </c>
      <c r="D79" s="77">
        <v>32</v>
      </c>
      <c r="E79" s="77">
        <v>879</v>
      </c>
      <c r="F79" s="77">
        <v>1510</v>
      </c>
      <c r="G79" s="77">
        <v>32</v>
      </c>
      <c r="H79" s="78">
        <v>20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509</v>
      </c>
      <c r="B81" s="85">
        <v>9</v>
      </c>
      <c r="C81" s="85">
        <v>31</v>
      </c>
      <c r="D81" s="85">
        <v>40</v>
      </c>
      <c r="E81" s="85">
        <v>765</v>
      </c>
      <c r="F81" s="85">
        <v>1000</v>
      </c>
      <c r="G81" s="85">
        <v>38</v>
      </c>
      <c r="H81" s="128" t="s">
        <v>393</v>
      </c>
    </row>
    <row r="82" spans="1:8">
      <c r="A82" s="66" t="s">
        <v>510</v>
      </c>
      <c r="B82" s="48">
        <v>13</v>
      </c>
      <c r="C82" s="85">
        <v>64</v>
      </c>
      <c r="D82" s="48">
        <v>77</v>
      </c>
      <c r="E82" s="12">
        <v>500</v>
      </c>
      <c r="F82" s="85">
        <v>1000</v>
      </c>
      <c r="G82" s="48">
        <v>71</v>
      </c>
      <c r="H82" s="49">
        <v>60</v>
      </c>
    </row>
    <row r="83" spans="1:8">
      <c r="A83" s="76" t="s">
        <v>511</v>
      </c>
      <c r="B83" s="77">
        <v>22</v>
      </c>
      <c r="C83" s="77">
        <v>95</v>
      </c>
      <c r="D83" s="77">
        <v>117</v>
      </c>
      <c r="E83" s="77">
        <v>608</v>
      </c>
      <c r="F83" s="77">
        <v>1000</v>
      </c>
      <c r="G83" s="77">
        <v>109</v>
      </c>
      <c r="H83" s="78">
        <v>60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512</v>
      </c>
      <c r="B85" s="55">
        <v>3684</v>
      </c>
      <c r="C85" s="55">
        <v>4053</v>
      </c>
      <c r="D85" s="55">
        <v>7737</v>
      </c>
      <c r="E85" s="55">
        <v>1506</v>
      </c>
      <c r="F85" s="55">
        <v>1747</v>
      </c>
      <c r="G85" s="55">
        <v>12629</v>
      </c>
      <c r="H85" s="56">
        <v>4193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90"/>
  <dimension ref="A1:F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37" customWidth="1"/>
    <col min="2" max="5" width="22.7109375" style="37" customWidth="1"/>
    <col min="6" max="6" width="14.5703125" style="37" customWidth="1"/>
    <col min="7" max="16384" width="11.42578125" style="37"/>
  </cols>
  <sheetData>
    <row r="1" spans="1:6" s="27" customFormat="1" ht="18">
      <c r="A1" s="1526" t="s">
        <v>369</v>
      </c>
      <c r="B1" s="1526"/>
      <c r="C1" s="1526"/>
      <c r="D1" s="1526"/>
      <c r="E1" s="1526"/>
    </row>
    <row r="2" spans="1:6">
      <c r="A2" s="236"/>
      <c r="B2" s="236"/>
      <c r="C2" s="236"/>
      <c r="D2" s="236"/>
      <c r="E2" s="236"/>
    </row>
    <row r="3" spans="1:6" s="28" customFormat="1" ht="15">
      <c r="A3" s="1545" t="s">
        <v>630</v>
      </c>
      <c r="B3" s="1545"/>
      <c r="C3" s="1545"/>
      <c r="D3" s="1545"/>
      <c r="E3" s="1545"/>
    </row>
    <row r="4" spans="1:6" s="28" customFormat="1" ht="15">
      <c r="A4" s="1545" t="s">
        <v>1345</v>
      </c>
      <c r="B4" s="1545"/>
      <c r="C4" s="1545"/>
      <c r="D4" s="1545"/>
      <c r="E4" s="1545"/>
    </row>
    <row r="5" spans="1:6" s="28" customFormat="1" ht="13.5" customHeight="1" thickBot="1">
      <c r="A5" s="5"/>
      <c r="B5" s="6"/>
      <c r="C5" s="6"/>
      <c r="D5" s="6"/>
      <c r="E5" s="6"/>
    </row>
    <row r="6" spans="1:6" ht="27" customHeight="1">
      <c r="A6" s="1548" t="s">
        <v>448</v>
      </c>
      <c r="B6" s="722" t="s">
        <v>628</v>
      </c>
      <c r="C6" s="724"/>
      <c r="D6" s="722" t="s">
        <v>631</v>
      </c>
      <c r="E6" s="723"/>
    </row>
    <row r="7" spans="1:6" ht="24.75" customHeight="1">
      <c r="A7" s="1549"/>
      <c r="B7" s="262" t="s">
        <v>373</v>
      </c>
      <c r="C7" s="781" t="s">
        <v>374</v>
      </c>
      <c r="D7" s="262" t="s">
        <v>373</v>
      </c>
      <c r="E7" s="798" t="s">
        <v>374</v>
      </c>
    </row>
    <row r="8" spans="1:6" ht="13.5" thickBot="1">
      <c r="A8" s="1549"/>
      <c r="B8" s="782" t="s">
        <v>383</v>
      </c>
      <c r="C8" s="263" t="s">
        <v>526</v>
      </c>
      <c r="D8" s="782" t="s">
        <v>383</v>
      </c>
      <c r="E8" s="272" t="s">
        <v>526</v>
      </c>
    </row>
    <row r="9" spans="1:6" ht="24" customHeight="1">
      <c r="A9" s="75" t="s">
        <v>452</v>
      </c>
      <c r="B9" s="45">
        <v>373</v>
      </c>
      <c r="C9" s="45">
        <v>982</v>
      </c>
      <c r="D9" s="45">
        <v>559</v>
      </c>
      <c r="E9" s="46">
        <v>1477</v>
      </c>
      <c r="F9" s="127"/>
    </row>
    <row r="10" spans="1:6">
      <c r="A10" s="66" t="s">
        <v>453</v>
      </c>
      <c r="B10" s="48">
        <v>595</v>
      </c>
      <c r="C10" s="48">
        <v>887</v>
      </c>
      <c r="D10" s="85">
        <v>39</v>
      </c>
      <c r="E10" s="128">
        <v>157</v>
      </c>
      <c r="F10" s="127"/>
    </row>
    <row r="11" spans="1:6">
      <c r="A11" s="66" t="s">
        <v>454</v>
      </c>
      <c r="B11" s="48">
        <v>167</v>
      </c>
      <c r="C11" s="48">
        <v>161</v>
      </c>
      <c r="D11" s="48">
        <v>65</v>
      </c>
      <c r="E11" s="49">
        <v>62</v>
      </c>
      <c r="F11" s="127"/>
    </row>
    <row r="12" spans="1:6">
      <c r="A12" s="66" t="s">
        <v>455</v>
      </c>
      <c r="B12" s="48">
        <v>84</v>
      </c>
      <c r="C12" s="48">
        <v>198</v>
      </c>
      <c r="D12" s="48">
        <v>206</v>
      </c>
      <c r="E12" s="49">
        <v>479</v>
      </c>
      <c r="F12" s="127"/>
    </row>
    <row r="13" spans="1:6">
      <c r="A13" s="76" t="s">
        <v>456</v>
      </c>
      <c r="B13" s="77">
        <v>1219</v>
      </c>
      <c r="C13" s="77">
        <v>2228</v>
      </c>
      <c r="D13" s="77">
        <v>869</v>
      </c>
      <c r="E13" s="78">
        <v>2175</v>
      </c>
      <c r="F13" s="127"/>
    </row>
    <row r="14" spans="1:6">
      <c r="A14" s="68"/>
      <c r="B14" s="73"/>
      <c r="C14" s="73"/>
      <c r="D14" s="73"/>
      <c r="E14" s="74"/>
      <c r="F14" s="127"/>
    </row>
    <row r="15" spans="1:6">
      <c r="A15" s="76" t="s">
        <v>457</v>
      </c>
      <c r="B15" s="77">
        <v>575</v>
      </c>
      <c r="C15" s="77">
        <v>550</v>
      </c>
      <c r="D15" s="77">
        <v>325</v>
      </c>
      <c r="E15" s="78">
        <v>100</v>
      </c>
      <c r="F15" s="127"/>
    </row>
    <row r="16" spans="1:6">
      <c r="A16" s="68"/>
      <c r="B16" s="73"/>
      <c r="C16" s="73"/>
      <c r="D16" s="73"/>
      <c r="E16" s="74"/>
      <c r="F16" s="127"/>
    </row>
    <row r="17" spans="1:6">
      <c r="A17" s="76" t="s">
        <v>458</v>
      </c>
      <c r="B17" s="77">
        <v>7</v>
      </c>
      <c r="C17" s="77">
        <v>7</v>
      </c>
      <c r="D17" s="77" t="s">
        <v>393</v>
      </c>
      <c r="E17" s="78" t="s">
        <v>393</v>
      </c>
      <c r="F17" s="127"/>
    </row>
    <row r="18" spans="1:6">
      <c r="A18" s="66"/>
      <c r="B18" s="48"/>
      <c r="C18" s="48"/>
      <c r="D18" s="48"/>
      <c r="E18" s="49"/>
      <c r="F18" s="127"/>
    </row>
    <row r="19" spans="1:6">
      <c r="A19" s="66" t="s">
        <v>537</v>
      </c>
      <c r="B19" s="48">
        <v>155</v>
      </c>
      <c r="C19" s="48">
        <v>217</v>
      </c>
      <c r="D19" s="48">
        <v>2</v>
      </c>
      <c r="E19" s="49">
        <v>3</v>
      </c>
      <c r="F19" s="127"/>
    </row>
    <row r="20" spans="1:6">
      <c r="A20" s="66" t="s">
        <v>460</v>
      </c>
      <c r="B20" s="48">
        <v>160</v>
      </c>
      <c r="C20" s="48">
        <v>120</v>
      </c>
      <c r="D20" s="48">
        <v>120</v>
      </c>
      <c r="E20" s="49">
        <v>90</v>
      </c>
      <c r="F20" s="127"/>
    </row>
    <row r="21" spans="1:6">
      <c r="A21" s="66" t="s">
        <v>461</v>
      </c>
      <c r="B21" s="48">
        <v>160</v>
      </c>
      <c r="C21" s="48">
        <v>146</v>
      </c>
      <c r="D21" s="48">
        <v>65</v>
      </c>
      <c r="E21" s="49">
        <v>59</v>
      </c>
      <c r="F21" s="127"/>
    </row>
    <row r="22" spans="1:6">
      <c r="A22" s="76" t="s">
        <v>462</v>
      </c>
      <c r="B22" s="77">
        <v>475</v>
      </c>
      <c r="C22" s="77">
        <v>483</v>
      </c>
      <c r="D22" s="77">
        <v>187</v>
      </c>
      <c r="E22" s="78">
        <v>152</v>
      </c>
      <c r="F22" s="127"/>
    </row>
    <row r="23" spans="1:6">
      <c r="A23" s="68"/>
      <c r="B23" s="73"/>
      <c r="C23" s="73"/>
      <c r="D23" s="73"/>
      <c r="E23" s="74"/>
      <c r="F23" s="127"/>
    </row>
    <row r="24" spans="1:6">
      <c r="A24" s="76" t="s">
        <v>463</v>
      </c>
      <c r="B24" s="77">
        <v>436</v>
      </c>
      <c r="C24" s="77">
        <v>1207</v>
      </c>
      <c r="D24" s="77" t="s">
        <v>393</v>
      </c>
      <c r="E24" s="78" t="s">
        <v>393</v>
      </c>
      <c r="F24" s="127"/>
    </row>
    <row r="25" spans="1:6">
      <c r="A25" s="68"/>
      <c r="B25" s="73"/>
      <c r="C25" s="73"/>
      <c r="D25" s="73"/>
      <c r="E25" s="74"/>
      <c r="F25" s="127"/>
    </row>
    <row r="26" spans="1:6">
      <c r="A26" s="76" t="s">
        <v>464</v>
      </c>
      <c r="B26" s="77">
        <v>115</v>
      </c>
      <c r="C26" s="77">
        <v>196</v>
      </c>
      <c r="D26" s="77" t="s">
        <v>393</v>
      </c>
      <c r="E26" s="78" t="s">
        <v>393</v>
      </c>
      <c r="F26" s="127"/>
    </row>
    <row r="27" spans="1:6">
      <c r="A27" s="66"/>
      <c r="B27" s="48"/>
      <c r="C27" s="48"/>
      <c r="D27" s="48"/>
      <c r="E27" s="49"/>
      <c r="F27" s="127"/>
    </row>
    <row r="28" spans="1:6">
      <c r="A28" s="66" t="s">
        <v>465</v>
      </c>
      <c r="B28" s="85">
        <v>3</v>
      </c>
      <c r="C28" s="85">
        <v>7</v>
      </c>
      <c r="D28" s="48" t="s">
        <v>393</v>
      </c>
      <c r="E28" s="49" t="s">
        <v>393</v>
      </c>
      <c r="F28" s="127"/>
    </row>
    <row r="29" spans="1:6">
      <c r="A29" s="66" t="s">
        <v>466</v>
      </c>
      <c r="B29" s="48" t="s">
        <v>393</v>
      </c>
      <c r="C29" s="48" t="s">
        <v>393</v>
      </c>
      <c r="D29" s="48" t="s">
        <v>393</v>
      </c>
      <c r="E29" s="49" t="s">
        <v>393</v>
      </c>
      <c r="F29" s="127"/>
    </row>
    <row r="30" spans="1:6">
      <c r="A30" s="66" t="s">
        <v>467</v>
      </c>
      <c r="B30" s="48">
        <v>1</v>
      </c>
      <c r="C30" s="48">
        <v>2</v>
      </c>
      <c r="D30" s="48" t="s">
        <v>393</v>
      </c>
      <c r="E30" s="49" t="s">
        <v>393</v>
      </c>
      <c r="F30" s="127"/>
    </row>
    <row r="31" spans="1:6">
      <c r="A31" s="76" t="s">
        <v>468</v>
      </c>
      <c r="B31" s="77">
        <v>4</v>
      </c>
      <c r="C31" s="77">
        <v>9</v>
      </c>
      <c r="D31" s="77" t="s">
        <v>393</v>
      </c>
      <c r="E31" s="78" t="s">
        <v>393</v>
      </c>
      <c r="F31" s="127"/>
    </row>
    <row r="32" spans="1:6">
      <c r="A32" s="66"/>
      <c r="B32" s="48"/>
      <c r="C32" s="48"/>
      <c r="D32" s="48"/>
      <c r="E32" s="49"/>
      <c r="F32" s="127"/>
    </row>
    <row r="33" spans="1:6">
      <c r="A33" s="66" t="s">
        <v>469</v>
      </c>
      <c r="B33" s="83">
        <v>168</v>
      </c>
      <c r="C33" s="83">
        <v>173</v>
      </c>
      <c r="D33" s="83" t="s">
        <v>393</v>
      </c>
      <c r="E33" s="84" t="s">
        <v>393</v>
      </c>
      <c r="F33" s="127"/>
    </row>
    <row r="34" spans="1:6">
      <c r="A34" s="66" t="s">
        <v>470</v>
      </c>
      <c r="B34" s="83">
        <v>40</v>
      </c>
      <c r="C34" s="83">
        <v>46</v>
      </c>
      <c r="D34" s="48" t="s">
        <v>393</v>
      </c>
      <c r="E34" s="49" t="s">
        <v>393</v>
      </c>
      <c r="F34" s="127"/>
    </row>
    <row r="35" spans="1:6">
      <c r="A35" s="66" t="s">
        <v>471</v>
      </c>
      <c r="B35" s="83">
        <v>9</v>
      </c>
      <c r="C35" s="83">
        <v>11</v>
      </c>
      <c r="D35" s="48" t="s">
        <v>393</v>
      </c>
      <c r="E35" s="49" t="s">
        <v>393</v>
      </c>
      <c r="F35" s="127"/>
    </row>
    <row r="36" spans="1:6">
      <c r="A36" s="66" t="s">
        <v>472</v>
      </c>
      <c r="B36" s="83">
        <v>1</v>
      </c>
      <c r="C36" s="83">
        <v>2</v>
      </c>
      <c r="D36" s="48" t="s">
        <v>393</v>
      </c>
      <c r="E36" s="49" t="s">
        <v>393</v>
      </c>
      <c r="F36" s="127"/>
    </row>
    <row r="37" spans="1:6">
      <c r="A37" s="76" t="s">
        <v>473</v>
      </c>
      <c r="B37" s="77">
        <v>218</v>
      </c>
      <c r="C37" s="77">
        <v>232</v>
      </c>
      <c r="D37" s="77" t="s">
        <v>393</v>
      </c>
      <c r="E37" s="78" t="s">
        <v>393</v>
      </c>
      <c r="F37" s="127"/>
    </row>
    <row r="38" spans="1:6">
      <c r="A38" s="68"/>
      <c r="B38" s="73"/>
      <c r="C38" s="73"/>
      <c r="D38" s="73"/>
      <c r="E38" s="74"/>
      <c r="F38" s="127"/>
    </row>
    <row r="39" spans="1:6">
      <c r="A39" s="76" t="s">
        <v>474</v>
      </c>
      <c r="B39" s="77">
        <v>5</v>
      </c>
      <c r="C39" s="77">
        <v>4</v>
      </c>
      <c r="D39" s="77" t="s">
        <v>393</v>
      </c>
      <c r="E39" s="78" t="s">
        <v>393</v>
      </c>
      <c r="F39" s="127"/>
    </row>
    <row r="40" spans="1:6">
      <c r="A40" s="66"/>
      <c r="B40" s="48"/>
      <c r="C40" s="48"/>
      <c r="D40" s="48"/>
      <c r="E40" s="49"/>
      <c r="F40" s="127"/>
    </row>
    <row r="41" spans="1:6">
      <c r="A41" s="66" t="s">
        <v>538</v>
      </c>
      <c r="B41" s="12">
        <v>305</v>
      </c>
      <c r="C41" s="12">
        <v>530</v>
      </c>
      <c r="D41" s="48" t="s">
        <v>393</v>
      </c>
      <c r="E41" s="49" t="s">
        <v>393</v>
      </c>
      <c r="F41" s="127"/>
    </row>
    <row r="42" spans="1:6">
      <c r="A42" s="66" t="s">
        <v>476</v>
      </c>
      <c r="B42" s="48">
        <v>48</v>
      </c>
      <c r="C42" s="48">
        <v>62</v>
      </c>
      <c r="D42" s="48" t="s">
        <v>393</v>
      </c>
      <c r="E42" s="49" t="s">
        <v>393</v>
      </c>
      <c r="F42" s="127"/>
    </row>
    <row r="43" spans="1:6">
      <c r="A43" s="66" t="s">
        <v>477</v>
      </c>
      <c r="B43" s="12">
        <v>2440</v>
      </c>
      <c r="C43" s="12">
        <v>3855</v>
      </c>
      <c r="D43" s="48" t="s">
        <v>393</v>
      </c>
      <c r="E43" s="49" t="s">
        <v>393</v>
      </c>
      <c r="F43" s="127"/>
    </row>
    <row r="44" spans="1:6">
      <c r="A44" s="66" t="s">
        <v>478</v>
      </c>
      <c r="B44" s="12">
        <v>53</v>
      </c>
      <c r="C44" s="12">
        <v>95</v>
      </c>
      <c r="D44" s="48" t="s">
        <v>393</v>
      </c>
      <c r="E44" s="49" t="s">
        <v>393</v>
      </c>
      <c r="F44" s="127"/>
    </row>
    <row r="45" spans="1:6">
      <c r="A45" s="66" t="s">
        <v>479</v>
      </c>
      <c r="B45" s="12">
        <v>55</v>
      </c>
      <c r="C45" s="12">
        <v>108</v>
      </c>
      <c r="D45" s="48" t="s">
        <v>393</v>
      </c>
      <c r="E45" s="49" t="s">
        <v>393</v>
      </c>
      <c r="F45" s="127"/>
    </row>
    <row r="46" spans="1:6">
      <c r="A46" s="66" t="s">
        <v>480</v>
      </c>
      <c r="B46" s="12">
        <v>30</v>
      </c>
      <c r="C46" s="12">
        <v>60</v>
      </c>
      <c r="D46" s="48" t="s">
        <v>393</v>
      </c>
      <c r="E46" s="49" t="s">
        <v>393</v>
      </c>
      <c r="F46" s="127"/>
    </row>
    <row r="47" spans="1:6">
      <c r="A47" s="66" t="s">
        <v>481</v>
      </c>
      <c r="B47" s="12">
        <v>2</v>
      </c>
      <c r="C47" s="12">
        <v>2</v>
      </c>
      <c r="D47" s="48" t="s">
        <v>393</v>
      </c>
      <c r="E47" s="49" t="s">
        <v>393</v>
      </c>
      <c r="F47" s="127"/>
    </row>
    <row r="48" spans="1:6">
      <c r="A48" s="66" t="s">
        <v>482</v>
      </c>
      <c r="B48" s="12">
        <v>79</v>
      </c>
      <c r="C48" s="12">
        <v>197</v>
      </c>
      <c r="D48" s="48" t="s">
        <v>393</v>
      </c>
      <c r="E48" s="49" t="s">
        <v>393</v>
      </c>
      <c r="F48" s="127"/>
    </row>
    <row r="49" spans="1:6">
      <c r="A49" s="66" t="s">
        <v>483</v>
      </c>
      <c r="B49" s="12">
        <v>82</v>
      </c>
      <c r="C49" s="12">
        <v>164</v>
      </c>
      <c r="D49" s="48" t="s">
        <v>393</v>
      </c>
      <c r="E49" s="49" t="s">
        <v>393</v>
      </c>
      <c r="F49" s="127"/>
    </row>
    <row r="50" spans="1:6">
      <c r="A50" s="76" t="s">
        <v>484</v>
      </c>
      <c r="B50" s="77">
        <v>3094</v>
      </c>
      <c r="C50" s="77">
        <v>5073</v>
      </c>
      <c r="D50" s="77" t="s">
        <v>393</v>
      </c>
      <c r="E50" s="78" t="s">
        <v>393</v>
      </c>
      <c r="F50" s="127"/>
    </row>
    <row r="51" spans="1:6">
      <c r="A51" s="68"/>
      <c r="B51" s="73"/>
      <c r="C51" s="73"/>
      <c r="D51" s="73"/>
      <c r="E51" s="74"/>
      <c r="F51" s="127"/>
    </row>
    <row r="52" spans="1:6">
      <c r="A52" s="76" t="s">
        <v>485</v>
      </c>
      <c r="B52" s="77" t="s">
        <v>393</v>
      </c>
      <c r="C52" s="77" t="s">
        <v>393</v>
      </c>
      <c r="D52" s="77" t="s">
        <v>393</v>
      </c>
      <c r="E52" s="78" t="s">
        <v>393</v>
      </c>
      <c r="F52" s="127"/>
    </row>
    <row r="53" spans="1:6">
      <c r="A53" s="66"/>
      <c r="B53" s="48"/>
      <c r="C53" s="48"/>
      <c r="D53" s="48"/>
      <c r="E53" s="49"/>
      <c r="F53" s="127"/>
    </row>
    <row r="54" spans="1:6">
      <c r="A54" s="66" t="s">
        <v>486</v>
      </c>
      <c r="B54" s="48">
        <v>40</v>
      </c>
      <c r="C54" s="48">
        <v>60</v>
      </c>
      <c r="D54" s="48" t="s">
        <v>393</v>
      </c>
      <c r="E54" s="49" t="s">
        <v>393</v>
      </c>
      <c r="F54" s="127"/>
    </row>
    <row r="55" spans="1:6">
      <c r="A55" s="66" t="s">
        <v>487</v>
      </c>
      <c r="B55" s="48" t="s">
        <v>393</v>
      </c>
      <c r="C55" s="48" t="s">
        <v>393</v>
      </c>
      <c r="D55" s="48" t="s">
        <v>393</v>
      </c>
      <c r="E55" s="49" t="s">
        <v>393</v>
      </c>
      <c r="F55" s="127"/>
    </row>
    <row r="56" spans="1:6">
      <c r="A56" s="66" t="s">
        <v>488</v>
      </c>
      <c r="B56" s="48" t="s">
        <v>393</v>
      </c>
      <c r="C56" s="48" t="s">
        <v>393</v>
      </c>
      <c r="D56" s="48" t="s">
        <v>393</v>
      </c>
      <c r="E56" s="49" t="s">
        <v>393</v>
      </c>
      <c r="F56" s="127"/>
    </row>
    <row r="57" spans="1:6">
      <c r="A57" s="66" t="s">
        <v>489</v>
      </c>
      <c r="B57" s="48" t="s">
        <v>393</v>
      </c>
      <c r="C57" s="48" t="s">
        <v>393</v>
      </c>
      <c r="D57" s="48" t="s">
        <v>393</v>
      </c>
      <c r="E57" s="49" t="s">
        <v>393</v>
      </c>
      <c r="F57" s="127"/>
    </row>
    <row r="58" spans="1:6">
      <c r="A58" s="66" t="s">
        <v>490</v>
      </c>
      <c r="B58" s="48">
        <v>11</v>
      </c>
      <c r="C58" s="48">
        <v>6</v>
      </c>
      <c r="D58" s="48" t="s">
        <v>393</v>
      </c>
      <c r="E58" s="49" t="s">
        <v>393</v>
      </c>
    </row>
    <row r="59" spans="1:6">
      <c r="A59" s="76" t="s">
        <v>565</v>
      </c>
      <c r="B59" s="77">
        <v>51</v>
      </c>
      <c r="C59" s="77">
        <v>66</v>
      </c>
      <c r="D59" s="77" t="s">
        <v>393</v>
      </c>
      <c r="E59" s="78" t="s">
        <v>393</v>
      </c>
    </row>
    <row r="60" spans="1:6">
      <c r="A60" s="66"/>
      <c r="B60" s="48"/>
      <c r="C60" s="48"/>
      <c r="D60" s="48"/>
      <c r="E60" s="49"/>
    </row>
    <row r="61" spans="1:6">
      <c r="A61" s="66" t="s">
        <v>492</v>
      </c>
      <c r="B61" s="12" t="s">
        <v>393</v>
      </c>
      <c r="C61" s="12" t="s">
        <v>393</v>
      </c>
      <c r="D61" s="48" t="s">
        <v>393</v>
      </c>
      <c r="E61" s="49" t="s">
        <v>393</v>
      </c>
    </row>
    <row r="62" spans="1:6">
      <c r="A62" s="66" t="s">
        <v>493</v>
      </c>
      <c r="B62" s="12" t="s">
        <v>393</v>
      </c>
      <c r="C62" s="12" t="s">
        <v>393</v>
      </c>
      <c r="D62" s="12" t="s">
        <v>393</v>
      </c>
      <c r="E62" s="13" t="s">
        <v>393</v>
      </c>
    </row>
    <row r="63" spans="1:6">
      <c r="A63" s="66" t="s">
        <v>494</v>
      </c>
      <c r="B63" s="12" t="s">
        <v>393</v>
      </c>
      <c r="C63" s="12" t="s">
        <v>393</v>
      </c>
      <c r="D63" s="48" t="s">
        <v>393</v>
      </c>
      <c r="E63" s="49" t="s">
        <v>393</v>
      </c>
    </row>
    <row r="64" spans="1:6">
      <c r="A64" s="76" t="s">
        <v>495</v>
      </c>
      <c r="B64" s="77" t="s">
        <v>393</v>
      </c>
      <c r="C64" s="77" t="s">
        <v>393</v>
      </c>
      <c r="D64" s="77" t="s">
        <v>393</v>
      </c>
      <c r="E64" s="78" t="s">
        <v>393</v>
      </c>
    </row>
    <row r="65" spans="1:5">
      <c r="A65" s="68"/>
      <c r="B65" s="73"/>
      <c r="C65" s="73"/>
      <c r="D65" s="73"/>
      <c r="E65" s="74"/>
    </row>
    <row r="66" spans="1:5">
      <c r="A66" s="76" t="s">
        <v>496</v>
      </c>
      <c r="B66" s="77">
        <v>8</v>
      </c>
      <c r="C66" s="77">
        <v>6</v>
      </c>
      <c r="D66" s="77" t="s">
        <v>393</v>
      </c>
      <c r="E66" s="78" t="s">
        <v>393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48" t="s">
        <v>393</v>
      </c>
      <c r="C68" s="48" t="s">
        <v>393</v>
      </c>
      <c r="D68" s="48" t="s">
        <v>393</v>
      </c>
      <c r="E68" s="49" t="s">
        <v>393</v>
      </c>
    </row>
    <row r="69" spans="1:5">
      <c r="A69" s="66" t="s">
        <v>498</v>
      </c>
      <c r="B69" s="48" t="s">
        <v>393</v>
      </c>
      <c r="C69" s="48" t="s">
        <v>393</v>
      </c>
      <c r="D69" s="48" t="s">
        <v>393</v>
      </c>
      <c r="E69" s="49" t="s">
        <v>393</v>
      </c>
    </row>
    <row r="70" spans="1:5">
      <c r="A70" s="76" t="s">
        <v>499</v>
      </c>
      <c r="B70" s="77" t="s">
        <v>393</v>
      </c>
      <c r="C70" s="77" t="s">
        <v>393</v>
      </c>
      <c r="D70" s="77" t="s">
        <v>393</v>
      </c>
      <c r="E70" s="78" t="s">
        <v>393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48" t="s">
        <v>393</v>
      </c>
      <c r="C72" s="48" t="s">
        <v>393</v>
      </c>
      <c r="D72" s="48" t="s">
        <v>393</v>
      </c>
      <c r="E72" s="49" t="s">
        <v>393</v>
      </c>
    </row>
    <row r="73" spans="1:5">
      <c r="A73" s="66" t="s">
        <v>501</v>
      </c>
      <c r="B73" s="48" t="s">
        <v>393</v>
      </c>
      <c r="C73" s="48" t="s">
        <v>393</v>
      </c>
      <c r="D73" s="48" t="s">
        <v>393</v>
      </c>
      <c r="E73" s="49" t="s">
        <v>393</v>
      </c>
    </row>
    <row r="74" spans="1:5">
      <c r="A74" s="66" t="s">
        <v>502</v>
      </c>
      <c r="B74" s="12" t="s">
        <v>393</v>
      </c>
      <c r="C74" s="48" t="s">
        <v>393</v>
      </c>
      <c r="D74" s="48" t="s">
        <v>393</v>
      </c>
      <c r="E74" s="49" t="s">
        <v>393</v>
      </c>
    </row>
    <row r="75" spans="1:5">
      <c r="A75" s="66" t="s">
        <v>503</v>
      </c>
      <c r="B75" s="48" t="s">
        <v>393</v>
      </c>
      <c r="C75" s="48" t="s">
        <v>393</v>
      </c>
      <c r="D75" s="85">
        <v>4</v>
      </c>
      <c r="E75" s="128">
        <v>3</v>
      </c>
    </row>
    <row r="76" spans="1:5">
      <c r="A76" s="66" t="s">
        <v>504</v>
      </c>
      <c r="B76" s="48" t="s">
        <v>393</v>
      </c>
      <c r="C76" s="48" t="s">
        <v>393</v>
      </c>
      <c r="D76" s="48" t="s">
        <v>393</v>
      </c>
      <c r="E76" s="49" t="s">
        <v>393</v>
      </c>
    </row>
    <row r="77" spans="1:5">
      <c r="A77" s="66" t="s">
        <v>505</v>
      </c>
      <c r="B77" s="48">
        <v>2</v>
      </c>
      <c r="C77" s="48">
        <v>2</v>
      </c>
      <c r="D77" s="48" t="s">
        <v>393</v>
      </c>
      <c r="E77" s="49" t="s">
        <v>393</v>
      </c>
    </row>
    <row r="78" spans="1:5">
      <c r="A78" s="66" t="s">
        <v>506</v>
      </c>
      <c r="B78" s="48">
        <v>22</v>
      </c>
      <c r="C78" s="48">
        <v>18</v>
      </c>
      <c r="D78" s="48" t="s">
        <v>393</v>
      </c>
      <c r="E78" s="49" t="s">
        <v>393</v>
      </c>
    </row>
    <row r="79" spans="1:5">
      <c r="A79" s="66" t="s">
        <v>507</v>
      </c>
      <c r="B79" s="12">
        <v>4</v>
      </c>
      <c r="C79" s="12">
        <v>9</v>
      </c>
      <c r="D79" s="48" t="s">
        <v>393</v>
      </c>
      <c r="E79" s="49" t="s">
        <v>393</v>
      </c>
    </row>
    <row r="80" spans="1:5">
      <c r="A80" s="76" t="s">
        <v>508</v>
      </c>
      <c r="B80" s="77">
        <v>28</v>
      </c>
      <c r="C80" s="77">
        <v>29</v>
      </c>
      <c r="D80" s="77">
        <v>4</v>
      </c>
      <c r="E80" s="78">
        <v>3</v>
      </c>
    </row>
    <row r="81" spans="1:5">
      <c r="A81" s="66"/>
      <c r="B81" s="48"/>
      <c r="C81" s="48"/>
      <c r="D81" s="48"/>
      <c r="E81" s="49"/>
    </row>
    <row r="82" spans="1:5">
      <c r="A82" s="66" t="s">
        <v>509</v>
      </c>
      <c r="B82" s="48">
        <v>40</v>
      </c>
      <c r="C82" s="48">
        <v>38</v>
      </c>
      <c r="D82" s="48" t="s">
        <v>393</v>
      </c>
      <c r="E82" s="49" t="s">
        <v>393</v>
      </c>
    </row>
    <row r="83" spans="1:5">
      <c r="A83" s="66" t="s">
        <v>510</v>
      </c>
      <c r="B83" s="48">
        <v>30</v>
      </c>
      <c r="C83" s="48">
        <v>27</v>
      </c>
      <c r="D83" s="48">
        <v>47</v>
      </c>
      <c r="E83" s="49">
        <v>44</v>
      </c>
    </row>
    <row r="84" spans="1:5">
      <c r="A84" s="76" t="s">
        <v>511</v>
      </c>
      <c r="B84" s="77">
        <v>70</v>
      </c>
      <c r="C84" s="77">
        <v>65</v>
      </c>
      <c r="D84" s="77">
        <v>47</v>
      </c>
      <c r="E84" s="78">
        <v>44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512</v>
      </c>
      <c r="B86" s="55">
        <v>6305</v>
      </c>
      <c r="C86" s="55">
        <v>10155</v>
      </c>
      <c r="D86" s="55">
        <v>1432</v>
      </c>
      <c r="E86" s="56">
        <v>2474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121">
    <pageSetUpPr fitToPage="1"/>
  </sheetPr>
  <dimension ref="A1:G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2.85546875" customWidth="1"/>
  </cols>
  <sheetData>
    <row r="1" spans="1:7" s="2" customFormat="1" ht="18">
      <c r="A1" s="1522" t="s">
        <v>369</v>
      </c>
      <c r="B1" s="1522"/>
      <c r="C1" s="1522"/>
      <c r="D1" s="1522"/>
      <c r="E1" s="1522"/>
      <c r="F1" s="1522"/>
    </row>
    <row r="2" spans="1:7" s="3" customFormat="1" ht="12.75" customHeight="1"/>
    <row r="3" spans="1:7" s="3" customFormat="1" ht="15">
      <c r="A3" s="1523" t="s">
        <v>669</v>
      </c>
      <c r="B3" s="1523"/>
      <c r="C3" s="1523"/>
      <c r="D3" s="1523"/>
      <c r="E3" s="1523"/>
      <c r="F3" s="1523"/>
      <c r="G3" s="239"/>
    </row>
    <row r="4" spans="1:7" s="3" customFormat="1" ht="15">
      <c r="A4" s="1523" t="s">
        <v>670</v>
      </c>
      <c r="B4" s="1523"/>
      <c r="C4" s="1523"/>
      <c r="D4" s="1523"/>
      <c r="E4" s="1523"/>
      <c r="F4" s="1523"/>
      <c r="G4" s="259"/>
    </row>
    <row r="5" spans="1:7" s="3" customFormat="1" ht="13.5" customHeight="1" thickBot="1">
      <c r="A5" s="5"/>
      <c r="B5" s="6"/>
      <c r="C5" s="6"/>
      <c r="D5" s="6"/>
      <c r="E5" s="6"/>
      <c r="F5" s="6"/>
    </row>
    <row r="6" spans="1:7" ht="19.5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7" ht="14.25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516</v>
      </c>
    </row>
    <row r="8" spans="1:7">
      <c r="A8" s="1554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7" ht="26.25" customHeight="1" thickBot="1">
      <c r="A9" s="1555"/>
      <c r="B9" s="835"/>
      <c r="C9" s="835"/>
      <c r="D9" s="835"/>
      <c r="E9" s="279" t="s">
        <v>519</v>
      </c>
      <c r="F9" s="836"/>
    </row>
    <row r="10" spans="1:7" ht="27" customHeight="1">
      <c r="A10" s="102">
        <v>2004</v>
      </c>
      <c r="B10" s="1316">
        <v>47.661000000000001</v>
      </c>
      <c r="C10" s="1331">
        <v>13.502024716225005</v>
      </c>
      <c r="D10" s="1316">
        <v>64.352000000000004</v>
      </c>
      <c r="E10" s="1316">
        <v>21.3</v>
      </c>
      <c r="F10" s="1330">
        <v>13706.976000000002</v>
      </c>
    </row>
    <row r="11" spans="1:7">
      <c r="A11" s="102">
        <v>2005</v>
      </c>
      <c r="B11" s="1316">
        <v>59.515000000000001</v>
      </c>
      <c r="C11" s="1331">
        <v>6.8218096278249183</v>
      </c>
      <c r="D11" s="1316">
        <v>40.6</v>
      </c>
      <c r="E11" s="1316">
        <v>22.02</v>
      </c>
      <c r="F11" s="1330">
        <v>14263.014599999999</v>
      </c>
    </row>
    <row r="12" spans="1:7">
      <c r="A12" s="102">
        <v>2006</v>
      </c>
      <c r="B12" s="1316">
        <v>36.640999999999998</v>
      </c>
      <c r="C12" s="1331">
        <v>13.06896645833902</v>
      </c>
      <c r="D12" s="1316">
        <v>47.886000000000003</v>
      </c>
      <c r="E12" s="1316">
        <v>20.85</v>
      </c>
      <c r="F12" s="1330">
        <v>9984.2310000000016</v>
      </c>
    </row>
    <row r="13" spans="1:7">
      <c r="A13" s="102">
        <v>2007</v>
      </c>
      <c r="B13" s="1316">
        <v>25.672000000000001</v>
      </c>
      <c r="C13" s="1331">
        <v>14.873792458709879</v>
      </c>
      <c r="D13" s="1316">
        <v>38.183999999999997</v>
      </c>
      <c r="E13" s="1316">
        <v>24.91</v>
      </c>
      <c r="F13" s="1330">
        <v>9511.634399999999</v>
      </c>
    </row>
    <row r="14" spans="1:7">
      <c r="A14" s="102">
        <v>2009</v>
      </c>
      <c r="B14" s="1316">
        <v>21.228000000000002</v>
      </c>
      <c r="C14" s="1331">
        <v>12.942811381194648</v>
      </c>
      <c r="D14" s="1316">
        <v>27.475000000000001</v>
      </c>
      <c r="E14" s="1316">
        <v>30.69</v>
      </c>
      <c r="F14" s="1330">
        <v>8432.0774999999994</v>
      </c>
    </row>
    <row r="15" spans="1:7">
      <c r="A15" s="102">
        <v>2009</v>
      </c>
      <c r="B15" s="1316">
        <v>18.704000000000001</v>
      </c>
      <c r="C15" s="1331">
        <v>14.89841745081266</v>
      </c>
      <c r="D15" s="1316">
        <v>27.866</v>
      </c>
      <c r="E15" s="1316">
        <v>32.51</v>
      </c>
      <c r="F15" s="1330">
        <v>9059.2366000000002</v>
      </c>
    </row>
    <row r="16" spans="1:7">
      <c r="A16" s="102">
        <v>2010</v>
      </c>
      <c r="B16" s="1316">
        <v>24.675000000000001</v>
      </c>
      <c r="C16" s="1331">
        <v>14.713272543059777</v>
      </c>
      <c r="D16" s="1316">
        <v>36.305</v>
      </c>
      <c r="E16" s="1316">
        <v>18.54</v>
      </c>
      <c r="F16" s="1330">
        <v>6730.9470000000001</v>
      </c>
    </row>
    <row r="17" spans="1:6">
      <c r="A17" s="102">
        <v>2011</v>
      </c>
      <c r="B17" s="1316">
        <v>27.957000000000001</v>
      </c>
      <c r="C17" s="1331">
        <v>15.338555639017059</v>
      </c>
      <c r="D17" s="1316">
        <v>42.881999999999998</v>
      </c>
      <c r="E17" s="1316">
        <v>25.67</v>
      </c>
      <c r="F17" s="1330">
        <v>11007.809400000002</v>
      </c>
    </row>
    <row r="18" spans="1:6">
      <c r="A18" s="102">
        <v>2012</v>
      </c>
      <c r="B18" s="1316">
        <v>24.564</v>
      </c>
      <c r="C18" s="1331">
        <v>10.53900016283993</v>
      </c>
      <c r="D18" s="1317">
        <v>25.888000000000002</v>
      </c>
      <c r="E18" s="1316">
        <v>30.98</v>
      </c>
      <c r="F18" s="1330">
        <v>8020.1024000000007</v>
      </c>
    </row>
    <row r="19" spans="1:6">
      <c r="A19" s="102">
        <v>2013</v>
      </c>
      <c r="B19" s="1316">
        <v>17.542000000000002</v>
      </c>
      <c r="C19" s="1331">
        <v>15.824307376581917</v>
      </c>
      <c r="D19" s="1317">
        <v>27.759</v>
      </c>
      <c r="E19" s="1327">
        <v>30.34</v>
      </c>
      <c r="F19" s="1348">
        <v>8422.0806000000011</v>
      </c>
    </row>
    <row r="20" spans="1:6" ht="13.5" thickBot="1">
      <c r="A20" s="102">
        <v>2014</v>
      </c>
      <c r="B20" s="1316">
        <v>23.164999999999999</v>
      </c>
      <c r="C20" s="1331">
        <f>D20/B20*10</f>
        <v>16.810274120440319</v>
      </c>
      <c r="D20" s="1317">
        <v>38.941000000000003</v>
      </c>
      <c r="E20" s="1327">
        <v>24.95</v>
      </c>
      <c r="F20" s="1349">
        <v>9715.7795000000006</v>
      </c>
    </row>
    <row r="21" spans="1:6" ht="13.15" customHeight="1">
      <c r="A21" s="161" t="s">
        <v>632</v>
      </c>
      <c r="B21" s="109"/>
      <c r="C21" s="109"/>
      <c r="D21" s="109"/>
      <c r="E21" s="109"/>
      <c r="F21" s="109"/>
    </row>
    <row r="22" spans="1:6">
      <c r="A22" s="138"/>
      <c r="B22" s="24"/>
      <c r="C22" s="24"/>
      <c r="D22" s="24"/>
      <c r="E22" s="24"/>
      <c r="F22" s="24"/>
    </row>
    <row r="23" spans="1:6">
      <c r="A23" s="24"/>
      <c r="B23" s="24"/>
      <c r="C23" s="24"/>
      <c r="D23" s="24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3"/>
  <dimension ref="A1:J1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10" s="3" customFormat="1" ht="12.75" customHeight="1"/>
    <row r="3" spans="1:10" ht="15">
      <c r="A3" s="1590" t="s">
        <v>671</v>
      </c>
      <c r="B3" s="1590"/>
      <c r="C3" s="1590"/>
      <c r="D3" s="1590"/>
      <c r="E3" s="1590"/>
      <c r="F3" s="1590"/>
      <c r="G3" s="24"/>
      <c r="H3" s="24"/>
    </row>
    <row r="4" spans="1:10" ht="15">
      <c r="A4" s="1590" t="s">
        <v>672</v>
      </c>
      <c r="B4" s="1590"/>
      <c r="C4" s="1590"/>
      <c r="D4" s="1590"/>
      <c r="E4" s="1590"/>
      <c r="F4" s="1590"/>
      <c r="G4" s="24"/>
      <c r="H4" s="24"/>
    </row>
    <row r="5" spans="1:10" ht="13.5" thickBot="1">
      <c r="A5" s="235"/>
      <c r="B5" s="110"/>
      <c r="C5" s="111"/>
      <c r="D5" s="111"/>
      <c r="E5" s="111"/>
      <c r="F5" s="111"/>
      <c r="G5" s="24"/>
      <c r="H5" s="24"/>
    </row>
    <row r="6" spans="1:10" ht="31.5" customHeight="1">
      <c r="A6" s="747"/>
      <c r="B6" s="800"/>
      <c r="C6" s="801" t="s">
        <v>634</v>
      </c>
      <c r="D6" s="802"/>
      <c r="E6" s="801" t="s">
        <v>635</v>
      </c>
      <c r="F6" s="803"/>
      <c r="G6" s="24"/>
      <c r="H6" s="24"/>
    </row>
    <row r="7" spans="1:10" ht="18.75" customHeight="1">
      <c r="A7" s="1558" t="s">
        <v>372</v>
      </c>
      <c r="B7" s="1559"/>
      <c r="C7" s="276" t="s">
        <v>373</v>
      </c>
      <c r="D7" s="276" t="s">
        <v>374</v>
      </c>
      <c r="E7" s="276" t="s">
        <v>373</v>
      </c>
      <c r="F7" s="277" t="s">
        <v>374</v>
      </c>
      <c r="G7" s="24"/>
      <c r="H7" s="24"/>
    </row>
    <row r="8" spans="1:10" ht="27.75" customHeight="1" thickBot="1">
      <c r="A8" s="748"/>
      <c r="B8" s="786"/>
      <c r="C8" s="279" t="s">
        <v>376</v>
      </c>
      <c r="D8" s="279" t="s">
        <v>377</v>
      </c>
      <c r="E8" s="279" t="s">
        <v>376</v>
      </c>
      <c r="F8" s="885" t="s">
        <v>377</v>
      </c>
      <c r="G8" s="24"/>
      <c r="H8" s="24"/>
    </row>
    <row r="9" spans="1:10">
      <c r="A9" s="1254">
        <v>2004</v>
      </c>
      <c r="B9" s="1255"/>
      <c r="C9" s="1331">
        <v>46.402000000000001</v>
      </c>
      <c r="D9" s="1331">
        <v>62.697000000000003</v>
      </c>
      <c r="E9" s="1331">
        <v>1.2589999999999999</v>
      </c>
      <c r="F9" s="1332">
        <v>1.655</v>
      </c>
      <c r="G9" s="119"/>
      <c r="H9" s="119"/>
      <c r="I9" s="237"/>
      <c r="J9" s="237"/>
    </row>
    <row r="10" spans="1:10">
      <c r="A10" s="1254">
        <v>2005</v>
      </c>
      <c r="B10" s="1255"/>
      <c r="C10" s="1331">
        <v>58.484000000000002</v>
      </c>
      <c r="D10" s="1331">
        <v>39.774999999999999</v>
      </c>
      <c r="E10" s="1331">
        <v>0.90400000000000003</v>
      </c>
      <c r="F10" s="1332">
        <v>0.81</v>
      </c>
      <c r="G10" s="119"/>
      <c r="H10" s="119"/>
      <c r="I10" s="237"/>
      <c r="J10" s="237"/>
    </row>
    <row r="11" spans="1:10">
      <c r="A11" s="1254">
        <v>2006</v>
      </c>
      <c r="B11" s="1255"/>
      <c r="C11" s="1316">
        <v>36.441000000000003</v>
      </c>
      <c r="D11" s="1316">
        <v>47.634999999999998</v>
      </c>
      <c r="E11" s="1316">
        <v>0.16200000000000001</v>
      </c>
      <c r="F11" s="1330">
        <v>0.20899999999999999</v>
      </c>
      <c r="G11" s="119"/>
      <c r="H11" s="119"/>
      <c r="I11" s="237"/>
      <c r="J11" s="237"/>
    </row>
    <row r="12" spans="1:10">
      <c r="A12" s="1254">
        <v>2007</v>
      </c>
      <c r="B12" s="1255"/>
      <c r="C12" s="1316">
        <f>25237/1000</f>
        <v>25.236999999999998</v>
      </c>
      <c r="D12" s="1316">
        <f>37523/1000</f>
        <v>37.523000000000003</v>
      </c>
      <c r="E12" s="1316">
        <f>435/1000</f>
        <v>0.435</v>
      </c>
      <c r="F12" s="1330">
        <f>661/1000</f>
        <v>0.66100000000000003</v>
      </c>
      <c r="G12" s="119"/>
      <c r="H12" s="119"/>
      <c r="I12" s="237"/>
      <c r="J12" s="237"/>
    </row>
    <row r="13" spans="1:10">
      <c r="A13" s="1254">
        <v>2008</v>
      </c>
      <c r="B13" s="1255"/>
      <c r="C13" s="1316">
        <v>20.238</v>
      </c>
      <c r="D13" s="1316">
        <v>25.954999999999998</v>
      </c>
      <c r="E13" s="1316">
        <v>0.96899999999999997</v>
      </c>
      <c r="F13" s="1330">
        <v>1.5049999999999999</v>
      </c>
      <c r="G13" s="238"/>
      <c r="H13" s="238"/>
      <c r="I13" s="238"/>
      <c r="J13" s="238"/>
    </row>
    <row r="14" spans="1:10">
      <c r="A14" s="1254">
        <v>2009</v>
      </c>
      <c r="B14" s="1255"/>
      <c r="C14" s="1316">
        <v>18.585999999999999</v>
      </c>
      <c r="D14" s="1316">
        <v>27.701000000000001</v>
      </c>
      <c r="E14" s="1316">
        <v>0.11799999999999999</v>
      </c>
      <c r="F14" s="1330">
        <v>0.16500000000000001</v>
      </c>
      <c r="G14" s="238"/>
      <c r="H14" s="238"/>
      <c r="I14" s="238"/>
      <c r="J14" s="238"/>
    </row>
    <row r="15" spans="1:10">
      <c r="A15" s="1254">
        <v>2010</v>
      </c>
      <c r="B15" s="1255"/>
      <c r="C15" s="1316">
        <v>27.596</v>
      </c>
      <c r="D15" s="1316">
        <v>42.262</v>
      </c>
      <c r="E15" s="1316">
        <v>0.36099999999999999</v>
      </c>
      <c r="F15" s="1330">
        <v>0.62</v>
      </c>
      <c r="G15" s="238"/>
      <c r="H15" s="238"/>
      <c r="I15" s="238"/>
      <c r="J15" s="238"/>
    </row>
    <row r="16" spans="1:10">
      <c r="A16" s="1254">
        <v>2012</v>
      </c>
      <c r="B16" s="1255"/>
      <c r="C16" s="1316">
        <v>24.155999999999999</v>
      </c>
      <c r="D16" s="1316">
        <v>25.317</v>
      </c>
      <c r="E16" s="1316">
        <v>0.40799999999999997</v>
      </c>
      <c r="F16" s="1330">
        <v>0.57099999999999995</v>
      </c>
      <c r="G16" s="238"/>
      <c r="H16" s="238"/>
      <c r="I16" s="238"/>
      <c r="J16" s="238"/>
    </row>
    <row r="17" spans="1:10">
      <c r="A17" s="1591">
        <v>2013</v>
      </c>
      <c r="B17" s="1595"/>
      <c r="C17" s="1316">
        <v>17.100000000000001</v>
      </c>
      <c r="D17" s="1316">
        <v>27.212</v>
      </c>
      <c r="E17" s="1316">
        <v>0.442</v>
      </c>
      <c r="F17" s="1330">
        <v>0.54700000000000004</v>
      </c>
      <c r="G17" s="238"/>
      <c r="H17" s="238"/>
      <c r="I17" s="238"/>
      <c r="J17" s="238"/>
    </row>
    <row r="18" spans="1:10" ht="13.5" thickBot="1">
      <c r="A18" s="1593">
        <v>2014</v>
      </c>
      <c r="B18" s="1594"/>
      <c r="C18" s="1337">
        <v>22.917999999999999</v>
      </c>
      <c r="D18" s="1337">
        <v>38.703000000000003</v>
      </c>
      <c r="E18" s="1337">
        <v>0.247</v>
      </c>
      <c r="F18" s="1347">
        <v>0.23799999999999999</v>
      </c>
      <c r="G18" s="238"/>
      <c r="H18" s="238"/>
      <c r="I18" s="238"/>
      <c r="J18" s="238"/>
    </row>
  </sheetData>
  <mergeCells count="6">
    <mergeCell ref="A18:B18"/>
    <mergeCell ref="A17:B17"/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106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5703125" style="37" customWidth="1"/>
    <col min="2" max="8" width="18.140625" style="37" customWidth="1"/>
    <col min="9" max="9" width="10.14062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0.75" customHeight="1">
      <c r="A3" s="1527" t="s">
        <v>1348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28.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1.75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31.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263" t="s">
        <v>526</v>
      </c>
      <c r="H7" s="272" t="s">
        <v>526</v>
      </c>
    </row>
    <row r="8" spans="1:10" ht="21.75" customHeight="1">
      <c r="A8" s="75" t="s">
        <v>452</v>
      </c>
      <c r="B8" s="45" t="s">
        <v>393</v>
      </c>
      <c r="C8" s="126" t="s">
        <v>393</v>
      </c>
      <c r="D8" s="45" t="s">
        <v>393</v>
      </c>
      <c r="E8" s="126" t="s">
        <v>393</v>
      </c>
      <c r="F8" s="45" t="s">
        <v>393</v>
      </c>
      <c r="G8" s="45" t="s">
        <v>393</v>
      </c>
      <c r="H8" s="46" t="s">
        <v>393</v>
      </c>
      <c r="I8" s="127"/>
      <c r="J8" s="127"/>
    </row>
    <row r="9" spans="1:10">
      <c r="A9" s="66" t="s">
        <v>453</v>
      </c>
      <c r="B9" s="48" t="s">
        <v>393</v>
      </c>
      <c r="C9" s="48" t="s">
        <v>393</v>
      </c>
      <c r="D9" s="48" t="s">
        <v>393</v>
      </c>
      <c r="E9" s="12" t="s">
        <v>393</v>
      </c>
      <c r="F9" s="48" t="s">
        <v>393</v>
      </c>
      <c r="G9" s="48" t="s">
        <v>393</v>
      </c>
      <c r="H9" s="49" t="s">
        <v>393</v>
      </c>
      <c r="I9" s="127"/>
      <c r="J9" s="127"/>
    </row>
    <row r="10" spans="1:10">
      <c r="A10" s="66" t="s">
        <v>454</v>
      </c>
      <c r="B10" s="48" t="s">
        <v>393</v>
      </c>
      <c r="C10" s="48" t="s">
        <v>393</v>
      </c>
      <c r="D10" s="48" t="s">
        <v>393</v>
      </c>
      <c r="E10" s="12" t="s">
        <v>393</v>
      </c>
      <c r="F10" s="48" t="s">
        <v>393</v>
      </c>
      <c r="G10" s="48" t="s">
        <v>393</v>
      </c>
      <c r="H10" s="49" t="s">
        <v>393</v>
      </c>
      <c r="I10" s="127"/>
      <c r="J10" s="127"/>
    </row>
    <row r="11" spans="1:10">
      <c r="A11" s="66" t="s">
        <v>455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48" t="s">
        <v>393</v>
      </c>
      <c r="H11" s="49" t="s">
        <v>393</v>
      </c>
      <c r="I11" s="127"/>
      <c r="J11" s="127"/>
    </row>
    <row r="12" spans="1:10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77" t="s">
        <v>393</v>
      </c>
      <c r="G12" s="77" t="s">
        <v>393</v>
      </c>
      <c r="H12" s="78" t="s">
        <v>393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>
        <v>1</v>
      </c>
      <c r="C16" s="77" t="s">
        <v>393</v>
      </c>
      <c r="D16" s="77">
        <v>1</v>
      </c>
      <c r="E16" s="77">
        <v>600</v>
      </c>
      <c r="F16" s="77" t="s">
        <v>393</v>
      </c>
      <c r="G16" s="77">
        <v>1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1167</v>
      </c>
      <c r="C18" s="48" t="s">
        <v>393</v>
      </c>
      <c r="D18" s="48">
        <v>1167</v>
      </c>
      <c r="E18" s="12">
        <v>2500</v>
      </c>
      <c r="F18" s="48" t="s">
        <v>393</v>
      </c>
      <c r="G18" s="48">
        <v>2918</v>
      </c>
      <c r="H18" s="49" t="s">
        <v>393</v>
      </c>
      <c r="I18" s="127"/>
      <c r="J18" s="127"/>
    </row>
    <row r="19" spans="1:10">
      <c r="A19" s="66" t="s">
        <v>460</v>
      </c>
      <c r="B19" s="85">
        <v>1</v>
      </c>
      <c r="C19" s="48" t="s">
        <v>393</v>
      </c>
      <c r="D19" s="85">
        <v>1</v>
      </c>
      <c r="E19" s="85">
        <v>1500</v>
      </c>
      <c r="F19" s="48" t="s">
        <v>393</v>
      </c>
      <c r="G19" s="85">
        <v>2</v>
      </c>
      <c r="H19" s="49" t="s">
        <v>393</v>
      </c>
      <c r="I19" s="127"/>
      <c r="J19" s="127"/>
    </row>
    <row r="20" spans="1:10">
      <c r="A20" s="66" t="s">
        <v>461</v>
      </c>
      <c r="B20" s="85">
        <v>5</v>
      </c>
      <c r="C20" s="48" t="s">
        <v>393</v>
      </c>
      <c r="D20" s="85">
        <v>5</v>
      </c>
      <c r="E20" s="85">
        <v>1200</v>
      </c>
      <c r="F20" s="48" t="s">
        <v>393</v>
      </c>
      <c r="G20" s="85">
        <v>6</v>
      </c>
      <c r="H20" s="49" t="s">
        <v>393</v>
      </c>
      <c r="I20" s="127"/>
      <c r="J20" s="127"/>
    </row>
    <row r="21" spans="1:10">
      <c r="A21" s="76" t="s">
        <v>462</v>
      </c>
      <c r="B21" s="77">
        <v>1173</v>
      </c>
      <c r="C21" s="77" t="s">
        <v>393</v>
      </c>
      <c r="D21" s="77">
        <v>1173</v>
      </c>
      <c r="E21" s="77">
        <v>2494</v>
      </c>
      <c r="F21" s="77" t="s">
        <v>393</v>
      </c>
      <c r="G21" s="77">
        <v>2926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2255</v>
      </c>
      <c r="C23" s="77">
        <v>29</v>
      </c>
      <c r="D23" s="77">
        <v>2284</v>
      </c>
      <c r="E23" s="77">
        <v>2569</v>
      </c>
      <c r="F23" s="77">
        <v>3057</v>
      </c>
      <c r="G23" s="77">
        <v>5882</v>
      </c>
      <c r="H23" s="78">
        <v>348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>
        <v>18</v>
      </c>
      <c r="C25" s="77">
        <v>9</v>
      </c>
      <c r="D25" s="77">
        <v>27</v>
      </c>
      <c r="E25" s="77">
        <v>2500</v>
      </c>
      <c r="F25" s="77">
        <v>3200</v>
      </c>
      <c r="G25" s="77">
        <v>75</v>
      </c>
      <c r="H25" s="78">
        <v>15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 t="s">
        <v>393</v>
      </c>
      <c r="C27" s="48" t="s">
        <v>393</v>
      </c>
      <c r="D27" s="48" t="s">
        <v>393</v>
      </c>
      <c r="E27" s="12" t="s">
        <v>393</v>
      </c>
      <c r="F27" s="12" t="s">
        <v>393</v>
      </c>
      <c r="G27" s="48" t="s">
        <v>393</v>
      </c>
      <c r="H27" s="49" t="s">
        <v>393</v>
      </c>
      <c r="I27" s="127"/>
      <c r="J27" s="127"/>
    </row>
    <row r="28" spans="1:10">
      <c r="A28" s="66" t="s">
        <v>466</v>
      </c>
      <c r="B28" s="48" t="s">
        <v>393</v>
      </c>
      <c r="C28" s="48">
        <v>1</v>
      </c>
      <c r="D28" s="48">
        <v>1</v>
      </c>
      <c r="E28" s="12" t="s">
        <v>393</v>
      </c>
      <c r="F28" s="12">
        <v>2000</v>
      </c>
      <c r="G28" s="48">
        <v>2</v>
      </c>
      <c r="H28" s="49" t="s">
        <v>393</v>
      </c>
      <c r="I28" s="127"/>
      <c r="J28" s="127"/>
    </row>
    <row r="29" spans="1:10">
      <c r="A29" s="66" t="s">
        <v>467</v>
      </c>
      <c r="B29" s="48">
        <v>43</v>
      </c>
      <c r="C29" s="48">
        <v>698</v>
      </c>
      <c r="D29" s="48">
        <v>741</v>
      </c>
      <c r="E29" s="12">
        <v>393</v>
      </c>
      <c r="F29" s="12">
        <v>2748</v>
      </c>
      <c r="G29" s="48">
        <v>1935</v>
      </c>
      <c r="H29" s="49">
        <v>812</v>
      </c>
      <c r="I29" s="127"/>
      <c r="J29" s="127"/>
    </row>
    <row r="30" spans="1:10">
      <c r="A30" s="76" t="s">
        <v>468</v>
      </c>
      <c r="B30" s="77">
        <v>43</v>
      </c>
      <c r="C30" s="77">
        <v>699</v>
      </c>
      <c r="D30" s="77">
        <v>742</v>
      </c>
      <c r="E30" s="77">
        <v>393</v>
      </c>
      <c r="F30" s="77">
        <v>2747</v>
      </c>
      <c r="G30" s="77">
        <v>1937</v>
      </c>
      <c r="H30" s="78">
        <v>812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35</v>
      </c>
      <c r="C32" s="83">
        <v>22</v>
      </c>
      <c r="D32" s="48">
        <v>57</v>
      </c>
      <c r="E32" s="83">
        <v>1054</v>
      </c>
      <c r="F32" s="83">
        <v>2673</v>
      </c>
      <c r="G32" s="12">
        <v>96</v>
      </c>
      <c r="H32" s="84" t="s">
        <v>393</v>
      </c>
      <c r="I32" s="127"/>
      <c r="J32" s="127"/>
    </row>
    <row r="33" spans="1:10">
      <c r="A33" s="66" t="s">
        <v>470</v>
      </c>
      <c r="B33" s="83">
        <v>14</v>
      </c>
      <c r="C33" s="83">
        <v>76</v>
      </c>
      <c r="D33" s="48">
        <v>90</v>
      </c>
      <c r="E33" s="83">
        <v>1150</v>
      </c>
      <c r="F33" s="83">
        <v>2000</v>
      </c>
      <c r="G33" s="12">
        <v>168</v>
      </c>
      <c r="H33" s="84" t="s">
        <v>393</v>
      </c>
      <c r="I33" s="127"/>
      <c r="J33" s="127"/>
    </row>
    <row r="34" spans="1:10">
      <c r="A34" s="66" t="s">
        <v>471</v>
      </c>
      <c r="B34" s="83">
        <v>42</v>
      </c>
      <c r="C34" s="83">
        <v>38</v>
      </c>
      <c r="D34" s="48">
        <v>80</v>
      </c>
      <c r="E34" s="83">
        <v>1119</v>
      </c>
      <c r="F34" s="83">
        <v>3015</v>
      </c>
      <c r="G34" s="12">
        <v>162</v>
      </c>
      <c r="H34" s="84">
        <v>49</v>
      </c>
      <c r="I34" s="127"/>
      <c r="J34" s="127"/>
    </row>
    <row r="35" spans="1:10">
      <c r="A35" s="66" t="s">
        <v>472</v>
      </c>
      <c r="B35" s="83" t="s">
        <v>393</v>
      </c>
      <c r="C35" s="83">
        <v>4</v>
      </c>
      <c r="D35" s="48">
        <v>4</v>
      </c>
      <c r="E35" s="83" t="s">
        <v>393</v>
      </c>
      <c r="F35" s="83">
        <v>2000</v>
      </c>
      <c r="G35" s="12">
        <v>8</v>
      </c>
      <c r="H35" s="84" t="s">
        <v>393</v>
      </c>
      <c r="I35" s="127"/>
      <c r="J35" s="127"/>
    </row>
    <row r="36" spans="1:10">
      <c r="A36" s="76" t="s">
        <v>473</v>
      </c>
      <c r="B36" s="77">
        <v>91</v>
      </c>
      <c r="C36" s="77">
        <v>140</v>
      </c>
      <c r="D36" s="77">
        <v>231</v>
      </c>
      <c r="E36" s="77">
        <v>1099</v>
      </c>
      <c r="F36" s="77">
        <v>2381</v>
      </c>
      <c r="G36" s="77">
        <v>434</v>
      </c>
      <c r="H36" s="78">
        <v>49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>
        <v>1985</v>
      </c>
      <c r="C38" s="77" t="s">
        <v>393</v>
      </c>
      <c r="D38" s="77">
        <v>1985</v>
      </c>
      <c r="E38" s="77">
        <v>982</v>
      </c>
      <c r="F38" s="77" t="s">
        <v>393</v>
      </c>
      <c r="G38" s="77">
        <v>1949</v>
      </c>
      <c r="H38" s="78">
        <v>1364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10</v>
      </c>
      <c r="C40" s="12" t="s">
        <v>393</v>
      </c>
      <c r="D40" s="48">
        <v>10</v>
      </c>
      <c r="E40" s="12">
        <v>590</v>
      </c>
      <c r="F40" s="12" t="s">
        <v>393</v>
      </c>
      <c r="G40" s="12">
        <v>6</v>
      </c>
      <c r="H40" s="13">
        <v>1</v>
      </c>
      <c r="I40" s="127"/>
      <c r="J40" s="127"/>
    </row>
    <row r="41" spans="1:10">
      <c r="A41" s="66" t="s">
        <v>476</v>
      </c>
      <c r="B41" s="48">
        <v>507</v>
      </c>
      <c r="C41" s="48" t="s">
        <v>393</v>
      </c>
      <c r="D41" s="48">
        <v>507</v>
      </c>
      <c r="E41" s="12">
        <v>2501</v>
      </c>
      <c r="F41" s="12" t="s">
        <v>393</v>
      </c>
      <c r="G41" s="48">
        <v>1268</v>
      </c>
      <c r="H41" s="49" t="s">
        <v>393</v>
      </c>
      <c r="I41" s="127"/>
      <c r="J41" s="127"/>
    </row>
    <row r="42" spans="1:10">
      <c r="A42" s="66" t="s">
        <v>477</v>
      </c>
      <c r="B42" s="12" t="s">
        <v>393</v>
      </c>
      <c r="C42" s="12" t="s">
        <v>393</v>
      </c>
      <c r="D42" s="48" t="s">
        <v>393</v>
      </c>
      <c r="E42" s="12" t="s">
        <v>393</v>
      </c>
      <c r="F42" s="12" t="s">
        <v>393</v>
      </c>
      <c r="G42" s="12" t="s">
        <v>393</v>
      </c>
      <c r="H42" s="49" t="s">
        <v>393</v>
      </c>
      <c r="I42" s="127"/>
      <c r="J42" s="127"/>
    </row>
    <row r="43" spans="1:10">
      <c r="A43" s="66" t="s">
        <v>478</v>
      </c>
      <c r="B43" s="12" t="s">
        <v>393</v>
      </c>
      <c r="C43" s="12" t="s">
        <v>393</v>
      </c>
      <c r="D43" s="48" t="s">
        <v>393</v>
      </c>
      <c r="E43" s="12" t="s">
        <v>393</v>
      </c>
      <c r="F43" s="12" t="s">
        <v>393</v>
      </c>
      <c r="G43" s="12" t="s">
        <v>393</v>
      </c>
      <c r="H43" s="13" t="s">
        <v>393</v>
      </c>
      <c r="I43" s="127"/>
      <c r="J43" s="127"/>
    </row>
    <row r="44" spans="1:10">
      <c r="A44" s="66" t="s">
        <v>479</v>
      </c>
      <c r="B44" s="12" t="s">
        <v>393</v>
      </c>
      <c r="C44" s="12" t="s">
        <v>393</v>
      </c>
      <c r="D44" s="48" t="s">
        <v>393</v>
      </c>
      <c r="E44" s="12" t="s">
        <v>393</v>
      </c>
      <c r="F44" s="12" t="s">
        <v>393</v>
      </c>
      <c r="G44" s="12" t="s">
        <v>393</v>
      </c>
      <c r="H44" s="13" t="s">
        <v>393</v>
      </c>
      <c r="I44" s="127"/>
      <c r="J44" s="127"/>
    </row>
    <row r="45" spans="1:10">
      <c r="A45" s="66" t="s">
        <v>480</v>
      </c>
      <c r="B45" s="12" t="s">
        <v>393</v>
      </c>
      <c r="C45" s="12" t="s">
        <v>393</v>
      </c>
      <c r="D45" s="48" t="s">
        <v>393</v>
      </c>
      <c r="E45" s="12" t="s">
        <v>393</v>
      </c>
      <c r="F45" s="12" t="s">
        <v>393</v>
      </c>
      <c r="G45" s="12" t="s">
        <v>393</v>
      </c>
      <c r="H45" s="13" t="s">
        <v>393</v>
      </c>
      <c r="I45" s="127"/>
      <c r="J45" s="127"/>
    </row>
    <row r="46" spans="1:10">
      <c r="A46" s="66" t="s">
        <v>481</v>
      </c>
      <c r="B46" s="12" t="s">
        <v>393</v>
      </c>
      <c r="C46" s="12" t="s">
        <v>393</v>
      </c>
      <c r="D46" s="48" t="s">
        <v>393</v>
      </c>
      <c r="E46" s="12" t="s">
        <v>393</v>
      </c>
      <c r="F46" s="12" t="s">
        <v>393</v>
      </c>
      <c r="G46" s="12" t="s">
        <v>393</v>
      </c>
      <c r="H46" s="13" t="s">
        <v>393</v>
      </c>
      <c r="I46" s="127"/>
      <c r="J46" s="127"/>
    </row>
    <row r="47" spans="1:10">
      <c r="A47" s="66" t="s">
        <v>482</v>
      </c>
      <c r="B47" s="12" t="s">
        <v>393</v>
      </c>
      <c r="C47" s="12" t="s">
        <v>393</v>
      </c>
      <c r="D47" s="48" t="s">
        <v>393</v>
      </c>
      <c r="E47" s="12" t="s">
        <v>393</v>
      </c>
      <c r="F47" s="12" t="s">
        <v>393</v>
      </c>
      <c r="G47" s="12" t="s">
        <v>393</v>
      </c>
      <c r="H47" s="13" t="s">
        <v>393</v>
      </c>
      <c r="I47" s="127"/>
      <c r="J47" s="127"/>
    </row>
    <row r="48" spans="1:10">
      <c r="A48" s="66" t="s">
        <v>483</v>
      </c>
      <c r="B48" s="12" t="s">
        <v>393</v>
      </c>
      <c r="C48" s="12">
        <v>2</v>
      </c>
      <c r="D48" s="48">
        <v>2</v>
      </c>
      <c r="E48" s="12" t="s">
        <v>393</v>
      </c>
      <c r="F48" s="12">
        <v>1100</v>
      </c>
      <c r="G48" s="12">
        <v>2</v>
      </c>
      <c r="H48" s="13" t="s">
        <v>393</v>
      </c>
      <c r="I48" s="127"/>
      <c r="J48" s="127"/>
    </row>
    <row r="49" spans="1:10">
      <c r="A49" s="76" t="s">
        <v>484</v>
      </c>
      <c r="B49" s="77">
        <v>517</v>
      </c>
      <c r="C49" s="77">
        <v>2</v>
      </c>
      <c r="D49" s="77">
        <v>519</v>
      </c>
      <c r="E49" s="77">
        <v>2464</v>
      </c>
      <c r="F49" s="77">
        <v>1100</v>
      </c>
      <c r="G49" s="77">
        <v>1276</v>
      </c>
      <c r="H49" s="78">
        <v>1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 t="s">
        <v>393</v>
      </c>
      <c r="C51" s="77">
        <v>1</v>
      </c>
      <c r="D51" s="77">
        <v>1</v>
      </c>
      <c r="E51" s="77" t="s">
        <v>393</v>
      </c>
      <c r="F51" s="77">
        <v>1400</v>
      </c>
      <c r="G51" s="77">
        <v>1</v>
      </c>
      <c r="H51" s="78">
        <v>1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5</v>
      </c>
      <c r="C53" s="48">
        <v>15</v>
      </c>
      <c r="D53" s="48">
        <v>20</v>
      </c>
      <c r="E53" s="12">
        <v>400</v>
      </c>
      <c r="F53" s="12">
        <v>650</v>
      </c>
      <c r="G53" s="48">
        <v>12</v>
      </c>
      <c r="H53" s="49">
        <v>1</v>
      </c>
      <c r="I53" s="127"/>
      <c r="J53" s="127"/>
    </row>
    <row r="54" spans="1:10">
      <c r="A54" s="66" t="s">
        <v>487</v>
      </c>
      <c r="B54" s="48">
        <v>7</v>
      </c>
      <c r="C54" s="48" t="s">
        <v>393</v>
      </c>
      <c r="D54" s="48">
        <v>7</v>
      </c>
      <c r="E54" s="12">
        <v>900</v>
      </c>
      <c r="F54" s="12" t="s">
        <v>393</v>
      </c>
      <c r="G54" s="48">
        <v>6</v>
      </c>
      <c r="H54" s="49" t="s">
        <v>393</v>
      </c>
      <c r="I54" s="127"/>
      <c r="J54" s="127"/>
    </row>
    <row r="55" spans="1:10">
      <c r="A55" s="66" t="s">
        <v>488</v>
      </c>
      <c r="B55" s="48" t="s">
        <v>393</v>
      </c>
      <c r="C55" s="48" t="s">
        <v>393</v>
      </c>
      <c r="D55" s="48" t="s">
        <v>393</v>
      </c>
      <c r="E55" s="12" t="s">
        <v>393</v>
      </c>
      <c r="F55" s="12" t="s">
        <v>393</v>
      </c>
      <c r="G55" s="48" t="s">
        <v>393</v>
      </c>
      <c r="H55" s="49" t="s">
        <v>393</v>
      </c>
      <c r="I55" s="127"/>
      <c r="J55" s="127"/>
    </row>
    <row r="56" spans="1:10">
      <c r="A56" s="66" t="s">
        <v>489</v>
      </c>
      <c r="B56" s="48">
        <v>9</v>
      </c>
      <c r="C56" s="48" t="s">
        <v>393</v>
      </c>
      <c r="D56" s="48">
        <v>9</v>
      </c>
      <c r="E56" s="12">
        <v>1800</v>
      </c>
      <c r="F56" s="12">
        <v>2000</v>
      </c>
      <c r="G56" s="48">
        <v>16</v>
      </c>
      <c r="H56" s="49">
        <v>2</v>
      </c>
      <c r="I56" s="127"/>
      <c r="J56" s="127"/>
    </row>
    <row r="57" spans="1:10">
      <c r="A57" s="66" t="s">
        <v>490</v>
      </c>
      <c r="B57" s="48">
        <v>52</v>
      </c>
      <c r="C57" s="48">
        <v>11</v>
      </c>
      <c r="D57" s="48">
        <v>63</v>
      </c>
      <c r="E57" s="12">
        <v>500</v>
      </c>
      <c r="F57" s="12">
        <v>1000</v>
      </c>
      <c r="G57" s="48">
        <v>37</v>
      </c>
      <c r="H57" s="49">
        <v>4</v>
      </c>
    </row>
    <row r="58" spans="1:10">
      <c r="A58" s="76" t="s">
        <v>539</v>
      </c>
      <c r="B58" s="77">
        <v>73</v>
      </c>
      <c r="C58" s="77">
        <v>26</v>
      </c>
      <c r="D58" s="77">
        <v>99</v>
      </c>
      <c r="E58" s="77">
        <v>692</v>
      </c>
      <c r="F58" s="77">
        <v>798</v>
      </c>
      <c r="G58" s="77">
        <v>71</v>
      </c>
      <c r="H58" s="78">
        <v>7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492</v>
      </c>
      <c r="B60" s="12">
        <v>1</v>
      </c>
      <c r="C60" s="12">
        <v>26</v>
      </c>
      <c r="D60" s="48">
        <v>27</v>
      </c>
      <c r="E60" s="12">
        <v>300</v>
      </c>
      <c r="F60" s="12">
        <v>2412</v>
      </c>
      <c r="G60" s="12">
        <v>63</v>
      </c>
      <c r="H60" s="13">
        <v>65</v>
      </c>
    </row>
    <row r="61" spans="1:10">
      <c r="A61" s="66" t="s">
        <v>493</v>
      </c>
      <c r="B61" s="12" t="s">
        <v>393</v>
      </c>
      <c r="C61" s="12" t="s">
        <v>393</v>
      </c>
      <c r="D61" s="48" t="s">
        <v>393</v>
      </c>
      <c r="E61" s="12" t="s">
        <v>393</v>
      </c>
      <c r="F61" s="12" t="s">
        <v>393</v>
      </c>
      <c r="G61" s="12" t="s">
        <v>393</v>
      </c>
      <c r="H61" s="13" t="s">
        <v>393</v>
      </c>
    </row>
    <row r="62" spans="1:10">
      <c r="A62" s="66" t="s">
        <v>494</v>
      </c>
      <c r="B62" s="12" t="s">
        <v>393</v>
      </c>
      <c r="C62" s="12" t="s">
        <v>393</v>
      </c>
      <c r="D62" s="48" t="s">
        <v>393</v>
      </c>
      <c r="E62" s="12" t="s">
        <v>393</v>
      </c>
      <c r="F62" s="12" t="s">
        <v>393</v>
      </c>
      <c r="G62" s="12" t="s">
        <v>393</v>
      </c>
      <c r="H62" s="13" t="s">
        <v>393</v>
      </c>
    </row>
    <row r="63" spans="1:10">
      <c r="A63" s="76" t="s">
        <v>495</v>
      </c>
      <c r="B63" s="77">
        <v>1</v>
      </c>
      <c r="C63" s="77">
        <v>26</v>
      </c>
      <c r="D63" s="77">
        <v>27</v>
      </c>
      <c r="E63" s="77">
        <v>300</v>
      </c>
      <c r="F63" s="77">
        <v>2412</v>
      </c>
      <c r="G63" s="77">
        <v>63</v>
      </c>
      <c r="H63" s="78">
        <v>65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496</v>
      </c>
      <c r="B65" s="77">
        <v>10</v>
      </c>
      <c r="C65" s="77">
        <v>7</v>
      </c>
      <c r="D65" s="77">
        <v>17</v>
      </c>
      <c r="E65" s="77">
        <v>455</v>
      </c>
      <c r="F65" s="77">
        <v>2700</v>
      </c>
      <c r="G65" s="77">
        <v>23</v>
      </c>
      <c r="H65" s="78">
        <v>1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497</v>
      </c>
      <c r="B67" s="12">
        <v>1042</v>
      </c>
      <c r="C67" s="12" t="s">
        <v>393</v>
      </c>
      <c r="D67" s="48">
        <v>1042</v>
      </c>
      <c r="E67" s="12">
        <v>824</v>
      </c>
      <c r="F67" s="12" t="s">
        <v>393</v>
      </c>
      <c r="G67" s="12">
        <v>859</v>
      </c>
      <c r="H67" s="13" t="s">
        <v>393</v>
      </c>
    </row>
    <row r="68" spans="1:8">
      <c r="A68" s="66" t="s">
        <v>498</v>
      </c>
      <c r="B68" s="12" t="s">
        <v>393</v>
      </c>
      <c r="C68" s="12" t="s">
        <v>393</v>
      </c>
      <c r="D68" s="48" t="s">
        <v>393</v>
      </c>
      <c r="E68" s="12" t="s">
        <v>393</v>
      </c>
      <c r="F68" s="12" t="s">
        <v>393</v>
      </c>
      <c r="G68" s="12" t="s">
        <v>393</v>
      </c>
      <c r="H68" s="13" t="s">
        <v>393</v>
      </c>
    </row>
    <row r="69" spans="1:8">
      <c r="A69" s="76" t="s">
        <v>499</v>
      </c>
      <c r="B69" s="77">
        <v>1042</v>
      </c>
      <c r="C69" s="77" t="s">
        <v>393</v>
      </c>
      <c r="D69" s="77">
        <v>1042</v>
      </c>
      <c r="E69" s="77">
        <v>824</v>
      </c>
      <c r="F69" s="77" t="s">
        <v>393</v>
      </c>
      <c r="G69" s="77">
        <v>859</v>
      </c>
      <c r="H69" s="78" t="s">
        <v>393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500</v>
      </c>
      <c r="B71" s="48">
        <v>3</v>
      </c>
      <c r="C71" s="48">
        <v>4</v>
      </c>
      <c r="D71" s="48">
        <v>7</v>
      </c>
      <c r="E71" s="12" t="s">
        <v>393</v>
      </c>
      <c r="F71" s="12">
        <v>2750</v>
      </c>
      <c r="G71" s="48">
        <v>11</v>
      </c>
      <c r="H71" s="49">
        <v>6</v>
      </c>
    </row>
    <row r="72" spans="1:8">
      <c r="A72" s="66" t="s">
        <v>501</v>
      </c>
      <c r="B72" s="48">
        <v>1967</v>
      </c>
      <c r="C72" s="48">
        <v>132</v>
      </c>
      <c r="D72" s="48">
        <v>2099</v>
      </c>
      <c r="E72" s="12">
        <v>930</v>
      </c>
      <c r="F72" s="12">
        <v>1200</v>
      </c>
      <c r="G72" s="48">
        <v>1987</v>
      </c>
      <c r="H72" s="49" t="s">
        <v>393</v>
      </c>
    </row>
    <row r="73" spans="1:8">
      <c r="A73" s="66" t="s">
        <v>502</v>
      </c>
      <c r="B73" s="12">
        <v>2612</v>
      </c>
      <c r="C73" s="12">
        <v>1297</v>
      </c>
      <c r="D73" s="48">
        <v>3909</v>
      </c>
      <c r="E73" s="12">
        <v>1200</v>
      </c>
      <c r="F73" s="12">
        <v>1800</v>
      </c>
      <c r="G73" s="12">
        <v>5469</v>
      </c>
      <c r="H73" s="13">
        <v>6016</v>
      </c>
    </row>
    <row r="74" spans="1:8">
      <c r="A74" s="66" t="s">
        <v>503</v>
      </c>
      <c r="B74" s="48">
        <v>120</v>
      </c>
      <c r="C74" s="48">
        <v>43</v>
      </c>
      <c r="D74" s="48">
        <v>163</v>
      </c>
      <c r="E74" s="12">
        <v>444</v>
      </c>
      <c r="F74" s="12">
        <v>2000</v>
      </c>
      <c r="G74" s="48">
        <v>139</v>
      </c>
      <c r="H74" s="49">
        <v>152</v>
      </c>
    </row>
    <row r="75" spans="1:8">
      <c r="A75" s="66" t="s">
        <v>504</v>
      </c>
      <c r="B75" s="48">
        <v>408</v>
      </c>
      <c r="C75" s="48" t="s">
        <v>393</v>
      </c>
      <c r="D75" s="48">
        <v>408</v>
      </c>
      <c r="E75" s="12">
        <v>1190</v>
      </c>
      <c r="F75" s="12" t="s">
        <v>393</v>
      </c>
      <c r="G75" s="48">
        <v>486</v>
      </c>
      <c r="H75" s="49" t="s">
        <v>393</v>
      </c>
    </row>
    <row r="76" spans="1:8">
      <c r="A76" s="66" t="s">
        <v>505</v>
      </c>
      <c r="B76" s="48">
        <v>221</v>
      </c>
      <c r="C76" s="48">
        <v>45</v>
      </c>
      <c r="D76" s="48">
        <v>266</v>
      </c>
      <c r="E76" s="12">
        <v>1180</v>
      </c>
      <c r="F76" s="12">
        <v>1500</v>
      </c>
      <c r="G76" s="48">
        <v>330</v>
      </c>
      <c r="H76" s="49">
        <v>198</v>
      </c>
    </row>
    <row r="77" spans="1:8">
      <c r="A77" s="66" t="s">
        <v>506</v>
      </c>
      <c r="B77" s="48">
        <v>1420</v>
      </c>
      <c r="C77" s="48">
        <v>604</v>
      </c>
      <c r="D77" s="48">
        <v>2024</v>
      </c>
      <c r="E77" s="12">
        <v>1300</v>
      </c>
      <c r="F77" s="12">
        <v>4500</v>
      </c>
      <c r="G77" s="48">
        <v>4564</v>
      </c>
      <c r="H77" s="128">
        <v>45</v>
      </c>
    </row>
    <row r="78" spans="1:8">
      <c r="A78" s="66" t="s">
        <v>507</v>
      </c>
      <c r="B78" s="12">
        <v>5087</v>
      </c>
      <c r="C78" s="12">
        <v>1002</v>
      </c>
      <c r="D78" s="48">
        <v>6089</v>
      </c>
      <c r="E78" s="12">
        <v>1683</v>
      </c>
      <c r="F78" s="12">
        <v>1852</v>
      </c>
      <c r="G78" s="12">
        <v>10417</v>
      </c>
      <c r="H78" s="13">
        <v>2604</v>
      </c>
    </row>
    <row r="79" spans="1:8">
      <c r="A79" s="76" t="s">
        <v>508</v>
      </c>
      <c r="B79" s="77">
        <v>11838</v>
      </c>
      <c r="C79" s="77">
        <v>3127</v>
      </c>
      <c r="D79" s="77">
        <v>14965</v>
      </c>
      <c r="E79" s="77">
        <v>1366</v>
      </c>
      <c r="F79" s="77">
        <v>2313</v>
      </c>
      <c r="G79" s="77">
        <v>23403</v>
      </c>
      <c r="H79" s="78">
        <v>9021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509</v>
      </c>
      <c r="B81" s="85">
        <v>5</v>
      </c>
      <c r="C81" s="85">
        <v>11</v>
      </c>
      <c r="D81" s="85">
        <v>16</v>
      </c>
      <c r="E81" s="85">
        <v>1100</v>
      </c>
      <c r="F81" s="85">
        <v>1000</v>
      </c>
      <c r="G81" s="85">
        <v>16</v>
      </c>
      <c r="H81" s="128" t="s">
        <v>393</v>
      </c>
    </row>
    <row r="82" spans="1:8">
      <c r="A82" s="66" t="s">
        <v>510</v>
      </c>
      <c r="B82" s="48">
        <v>30</v>
      </c>
      <c r="C82" s="85">
        <v>6</v>
      </c>
      <c r="D82" s="48">
        <v>36</v>
      </c>
      <c r="E82" s="12">
        <v>600</v>
      </c>
      <c r="F82" s="85">
        <v>1200</v>
      </c>
      <c r="G82" s="48">
        <v>25</v>
      </c>
      <c r="H82" s="49">
        <v>18</v>
      </c>
    </row>
    <row r="83" spans="1:8">
      <c r="A83" s="76" t="s">
        <v>511</v>
      </c>
      <c r="B83" s="77">
        <v>35</v>
      </c>
      <c r="C83" s="77">
        <v>17</v>
      </c>
      <c r="D83" s="77">
        <v>52</v>
      </c>
      <c r="E83" s="77">
        <v>671</v>
      </c>
      <c r="F83" s="77">
        <v>1071</v>
      </c>
      <c r="G83" s="77">
        <v>41</v>
      </c>
      <c r="H83" s="78">
        <v>18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512</v>
      </c>
      <c r="B85" s="55">
        <v>19082</v>
      </c>
      <c r="C85" s="55">
        <v>4083</v>
      </c>
      <c r="D85" s="55">
        <v>23165</v>
      </c>
      <c r="E85" s="55">
        <v>1531</v>
      </c>
      <c r="F85" s="55">
        <v>2382</v>
      </c>
      <c r="G85" s="55">
        <v>38941</v>
      </c>
      <c r="H85" s="56">
        <v>11702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787"/>
  <dimension ref="A1:F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140625" style="37" customWidth="1"/>
    <col min="2" max="5" width="20.85546875" style="37" customWidth="1"/>
    <col min="6" max="6" width="17.140625" style="37" customWidth="1"/>
    <col min="7" max="16384" width="11.42578125" style="37"/>
  </cols>
  <sheetData>
    <row r="1" spans="1:6" s="27" customFormat="1" ht="18">
      <c r="A1" s="1526" t="s">
        <v>369</v>
      </c>
      <c r="B1" s="1526"/>
      <c r="C1" s="1526"/>
      <c r="D1" s="1526"/>
      <c r="E1" s="1526"/>
    </row>
    <row r="2" spans="1:6">
      <c r="A2" s="236"/>
      <c r="B2" s="236"/>
      <c r="C2" s="236"/>
      <c r="D2" s="236"/>
      <c r="E2" s="236"/>
    </row>
    <row r="3" spans="1:6" s="28" customFormat="1" ht="15">
      <c r="A3" s="1545" t="s">
        <v>673</v>
      </c>
      <c r="B3" s="1545"/>
      <c r="C3" s="1545"/>
      <c r="D3" s="1545"/>
      <c r="E3" s="1545"/>
    </row>
    <row r="4" spans="1:6" s="28" customFormat="1" ht="32.25" customHeight="1">
      <c r="A4" s="1527" t="s">
        <v>1346</v>
      </c>
      <c r="B4" s="1527"/>
      <c r="C4" s="1527"/>
      <c r="D4" s="1527"/>
      <c r="E4" s="1527"/>
    </row>
    <row r="5" spans="1:6" s="28" customFormat="1" ht="13.5" customHeight="1" thickBot="1">
      <c r="A5" s="5"/>
      <c r="B5" s="6"/>
      <c r="C5" s="6"/>
      <c r="D5" s="6"/>
      <c r="E5" s="6"/>
    </row>
    <row r="6" spans="1:6" ht="27" customHeight="1">
      <c r="A6" s="1548" t="s">
        <v>448</v>
      </c>
      <c r="B6" s="722" t="s">
        <v>634</v>
      </c>
      <c r="C6" s="724"/>
      <c r="D6" s="722" t="s">
        <v>635</v>
      </c>
      <c r="E6" s="723"/>
    </row>
    <row r="7" spans="1:6" ht="24" customHeight="1">
      <c r="A7" s="1549"/>
      <c r="B7" s="262" t="s">
        <v>373</v>
      </c>
      <c r="C7" s="781" t="s">
        <v>374</v>
      </c>
      <c r="D7" s="262" t="s">
        <v>373</v>
      </c>
      <c r="E7" s="798" t="s">
        <v>374</v>
      </c>
    </row>
    <row r="8" spans="1:6" ht="13.5" thickBot="1">
      <c r="A8" s="1549"/>
      <c r="B8" s="782" t="s">
        <v>383</v>
      </c>
      <c r="C8" s="263" t="s">
        <v>526</v>
      </c>
      <c r="D8" s="782" t="s">
        <v>383</v>
      </c>
      <c r="E8" s="272" t="s">
        <v>526</v>
      </c>
    </row>
    <row r="9" spans="1:6" ht="22.5" customHeight="1">
      <c r="A9" s="75" t="s">
        <v>452</v>
      </c>
      <c r="B9" s="45" t="s">
        <v>393</v>
      </c>
      <c r="C9" s="45" t="s">
        <v>393</v>
      </c>
      <c r="D9" s="45" t="s">
        <v>393</v>
      </c>
      <c r="E9" s="46" t="s">
        <v>393</v>
      </c>
      <c r="F9" s="127"/>
    </row>
    <row r="10" spans="1:6">
      <c r="A10" s="66" t="s">
        <v>453</v>
      </c>
      <c r="B10" s="48" t="s">
        <v>393</v>
      </c>
      <c r="C10" s="48" t="s">
        <v>393</v>
      </c>
      <c r="D10" s="48" t="s">
        <v>393</v>
      </c>
      <c r="E10" s="49" t="s">
        <v>393</v>
      </c>
      <c r="F10" s="127"/>
    </row>
    <row r="11" spans="1:6">
      <c r="A11" s="66" t="s">
        <v>454</v>
      </c>
      <c r="B11" s="48" t="s">
        <v>393</v>
      </c>
      <c r="C11" s="48" t="s">
        <v>393</v>
      </c>
      <c r="D11" s="48" t="s">
        <v>393</v>
      </c>
      <c r="E11" s="49" t="s">
        <v>393</v>
      </c>
      <c r="F11" s="127"/>
    </row>
    <row r="12" spans="1:6">
      <c r="A12" s="66" t="s">
        <v>455</v>
      </c>
      <c r="B12" s="48" t="s">
        <v>393</v>
      </c>
      <c r="C12" s="48" t="s">
        <v>393</v>
      </c>
      <c r="D12" s="48" t="s">
        <v>393</v>
      </c>
      <c r="E12" s="49" t="s">
        <v>393</v>
      </c>
      <c r="F12" s="127"/>
    </row>
    <row r="13" spans="1:6">
      <c r="A13" s="76" t="s">
        <v>456</v>
      </c>
      <c r="B13" s="77" t="s">
        <v>393</v>
      </c>
      <c r="C13" s="77" t="s">
        <v>393</v>
      </c>
      <c r="D13" s="77" t="s">
        <v>393</v>
      </c>
      <c r="E13" s="78" t="s">
        <v>393</v>
      </c>
      <c r="F13" s="127"/>
    </row>
    <row r="14" spans="1:6">
      <c r="A14" s="68"/>
      <c r="B14" s="73"/>
      <c r="C14" s="73"/>
      <c r="D14" s="73"/>
      <c r="E14" s="74"/>
      <c r="F14" s="127"/>
    </row>
    <row r="15" spans="1:6">
      <c r="A15" s="76" t="s">
        <v>457</v>
      </c>
      <c r="B15" s="77" t="s">
        <v>393</v>
      </c>
      <c r="C15" s="77" t="s">
        <v>393</v>
      </c>
      <c r="D15" s="77" t="s">
        <v>393</v>
      </c>
      <c r="E15" s="78" t="s">
        <v>393</v>
      </c>
      <c r="F15" s="127"/>
    </row>
    <row r="16" spans="1:6">
      <c r="A16" s="68"/>
      <c r="B16" s="73"/>
      <c r="C16" s="73"/>
      <c r="D16" s="73"/>
      <c r="E16" s="74"/>
      <c r="F16" s="127"/>
    </row>
    <row r="17" spans="1:6">
      <c r="A17" s="76" t="s">
        <v>458</v>
      </c>
      <c r="B17" s="77">
        <v>1</v>
      </c>
      <c r="C17" s="77">
        <v>1</v>
      </c>
      <c r="D17" s="77" t="s">
        <v>393</v>
      </c>
      <c r="E17" s="78" t="s">
        <v>393</v>
      </c>
      <c r="F17" s="127"/>
    </row>
    <row r="18" spans="1:6">
      <c r="A18" s="66"/>
      <c r="B18" s="48"/>
      <c r="C18" s="48"/>
      <c r="D18" s="48"/>
      <c r="E18" s="49"/>
      <c r="F18" s="127"/>
    </row>
    <row r="19" spans="1:6">
      <c r="A19" s="66" t="s">
        <v>537</v>
      </c>
      <c r="B19" s="48">
        <v>1152</v>
      </c>
      <c r="C19" s="48">
        <v>2880</v>
      </c>
      <c r="D19" s="48">
        <v>15</v>
      </c>
      <c r="E19" s="49">
        <v>38</v>
      </c>
      <c r="F19" s="127"/>
    </row>
    <row r="20" spans="1:6">
      <c r="A20" s="66" t="s">
        <v>460</v>
      </c>
      <c r="B20" s="48">
        <v>1</v>
      </c>
      <c r="C20" s="48">
        <v>2</v>
      </c>
      <c r="D20" s="48" t="s">
        <v>393</v>
      </c>
      <c r="E20" s="49" t="s">
        <v>393</v>
      </c>
      <c r="F20" s="127"/>
    </row>
    <row r="21" spans="1:6">
      <c r="A21" s="66" t="s">
        <v>461</v>
      </c>
      <c r="B21" s="48">
        <v>5</v>
      </c>
      <c r="C21" s="48">
        <v>6</v>
      </c>
      <c r="D21" s="48" t="s">
        <v>393</v>
      </c>
      <c r="E21" s="49" t="s">
        <v>393</v>
      </c>
      <c r="F21" s="127"/>
    </row>
    <row r="22" spans="1:6">
      <c r="A22" s="76" t="s">
        <v>462</v>
      </c>
      <c r="B22" s="77">
        <v>1158</v>
      </c>
      <c r="C22" s="77">
        <v>2888</v>
      </c>
      <c r="D22" s="77">
        <v>15</v>
      </c>
      <c r="E22" s="78">
        <v>38</v>
      </c>
      <c r="F22" s="127"/>
    </row>
    <row r="23" spans="1:6">
      <c r="A23" s="68"/>
      <c r="B23" s="73"/>
      <c r="C23" s="73"/>
      <c r="D23" s="73"/>
      <c r="E23" s="74"/>
      <c r="F23" s="127"/>
    </row>
    <row r="24" spans="1:6">
      <c r="A24" s="76" t="s">
        <v>463</v>
      </c>
      <c r="B24" s="77">
        <v>2284</v>
      </c>
      <c r="C24" s="77">
        <v>5882</v>
      </c>
      <c r="D24" s="77" t="s">
        <v>393</v>
      </c>
      <c r="E24" s="78" t="s">
        <v>393</v>
      </c>
      <c r="F24" s="127"/>
    </row>
    <row r="25" spans="1:6">
      <c r="A25" s="68"/>
      <c r="B25" s="73"/>
      <c r="C25" s="73"/>
      <c r="D25" s="73"/>
      <c r="E25" s="74"/>
      <c r="F25" s="127"/>
    </row>
    <row r="26" spans="1:6">
      <c r="A26" s="76" t="s">
        <v>464</v>
      </c>
      <c r="B26" s="77">
        <v>27</v>
      </c>
      <c r="C26" s="77">
        <v>75</v>
      </c>
      <c r="D26" s="77" t="s">
        <v>393</v>
      </c>
      <c r="E26" s="78" t="s">
        <v>393</v>
      </c>
      <c r="F26" s="127"/>
    </row>
    <row r="27" spans="1:6">
      <c r="A27" s="66"/>
      <c r="B27" s="48"/>
      <c r="C27" s="48"/>
      <c r="D27" s="48"/>
      <c r="E27" s="49"/>
      <c r="F27" s="127"/>
    </row>
    <row r="28" spans="1:6">
      <c r="A28" s="66" t="s">
        <v>465</v>
      </c>
      <c r="B28" s="85" t="s">
        <v>393</v>
      </c>
      <c r="C28" s="85" t="s">
        <v>393</v>
      </c>
      <c r="D28" s="48" t="s">
        <v>393</v>
      </c>
      <c r="E28" s="49" t="s">
        <v>393</v>
      </c>
      <c r="F28" s="127"/>
    </row>
    <row r="29" spans="1:6">
      <c r="A29" s="66" t="s">
        <v>466</v>
      </c>
      <c r="B29" s="85">
        <v>1</v>
      </c>
      <c r="C29" s="85">
        <v>2</v>
      </c>
      <c r="D29" s="48" t="s">
        <v>393</v>
      </c>
      <c r="E29" s="49" t="s">
        <v>393</v>
      </c>
      <c r="F29" s="127"/>
    </row>
    <row r="30" spans="1:6">
      <c r="A30" s="66" t="s">
        <v>467</v>
      </c>
      <c r="B30" s="48">
        <v>741</v>
      </c>
      <c r="C30" s="48">
        <v>1935</v>
      </c>
      <c r="D30" s="48" t="s">
        <v>393</v>
      </c>
      <c r="E30" s="49" t="s">
        <v>393</v>
      </c>
      <c r="F30" s="127"/>
    </row>
    <row r="31" spans="1:6">
      <c r="A31" s="76" t="s">
        <v>468</v>
      </c>
      <c r="B31" s="77">
        <v>742</v>
      </c>
      <c r="C31" s="77">
        <v>1937</v>
      </c>
      <c r="D31" s="77" t="s">
        <v>393</v>
      </c>
      <c r="E31" s="78" t="s">
        <v>393</v>
      </c>
      <c r="F31" s="127"/>
    </row>
    <row r="32" spans="1:6">
      <c r="A32" s="66"/>
      <c r="B32" s="48"/>
      <c r="C32" s="48"/>
      <c r="D32" s="48"/>
      <c r="E32" s="49"/>
      <c r="F32" s="127"/>
    </row>
    <row r="33" spans="1:6">
      <c r="A33" s="66" t="s">
        <v>469</v>
      </c>
      <c r="B33" s="83">
        <v>57</v>
      </c>
      <c r="C33" s="83">
        <v>96</v>
      </c>
      <c r="D33" s="83" t="s">
        <v>393</v>
      </c>
      <c r="E33" s="84" t="s">
        <v>393</v>
      </c>
      <c r="F33" s="127"/>
    </row>
    <row r="34" spans="1:6">
      <c r="A34" s="66" t="s">
        <v>470</v>
      </c>
      <c r="B34" s="83">
        <v>90</v>
      </c>
      <c r="C34" s="83">
        <v>168</v>
      </c>
      <c r="D34" s="48" t="s">
        <v>393</v>
      </c>
      <c r="E34" s="49" t="s">
        <v>393</v>
      </c>
      <c r="F34" s="127"/>
    </row>
    <row r="35" spans="1:6">
      <c r="A35" s="66" t="s">
        <v>471</v>
      </c>
      <c r="B35" s="83">
        <v>80</v>
      </c>
      <c r="C35" s="83">
        <v>162</v>
      </c>
      <c r="D35" s="48" t="s">
        <v>393</v>
      </c>
      <c r="E35" s="49" t="s">
        <v>393</v>
      </c>
      <c r="F35" s="127"/>
    </row>
    <row r="36" spans="1:6">
      <c r="A36" s="66" t="s">
        <v>472</v>
      </c>
      <c r="B36" s="83">
        <v>4</v>
      </c>
      <c r="C36" s="83">
        <v>8</v>
      </c>
      <c r="D36" s="48" t="s">
        <v>393</v>
      </c>
      <c r="E36" s="49" t="s">
        <v>393</v>
      </c>
      <c r="F36" s="127"/>
    </row>
    <row r="37" spans="1:6">
      <c r="A37" s="76" t="s">
        <v>473</v>
      </c>
      <c r="B37" s="77">
        <v>231</v>
      </c>
      <c r="C37" s="77">
        <v>434</v>
      </c>
      <c r="D37" s="77" t="s">
        <v>393</v>
      </c>
      <c r="E37" s="78" t="s">
        <v>393</v>
      </c>
      <c r="F37" s="127"/>
    </row>
    <row r="38" spans="1:6">
      <c r="A38" s="68"/>
      <c r="B38" s="73"/>
      <c r="C38" s="73"/>
      <c r="D38" s="73"/>
      <c r="E38" s="74"/>
      <c r="F38" s="127"/>
    </row>
    <row r="39" spans="1:6">
      <c r="A39" s="76" t="s">
        <v>474</v>
      </c>
      <c r="B39" s="77">
        <v>1985</v>
      </c>
      <c r="C39" s="77">
        <v>1949</v>
      </c>
      <c r="D39" s="77" t="s">
        <v>393</v>
      </c>
      <c r="E39" s="78" t="s">
        <v>393</v>
      </c>
      <c r="F39" s="127"/>
    </row>
    <row r="40" spans="1:6">
      <c r="A40" s="66"/>
      <c r="B40" s="48"/>
      <c r="C40" s="48"/>
      <c r="D40" s="48"/>
      <c r="E40" s="49"/>
      <c r="F40" s="127"/>
    </row>
    <row r="41" spans="1:6">
      <c r="A41" s="66" t="s">
        <v>538</v>
      </c>
      <c r="B41" s="12">
        <v>10</v>
      </c>
      <c r="C41" s="12">
        <v>6</v>
      </c>
      <c r="D41" s="48" t="s">
        <v>393</v>
      </c>
      <c r="E41" s="49" t="s">
        <v>393</v>
      </c>
      <c r="F41" s="127"/>
    </row>
    <row r="42" spans="1:6">
      <c r="A42" s="66" t="s">
        <v>476</v>
      </c>
      <c r="B42" s="48">
        <v>507</v>
      </c>
      <c r="C42" s="48">
        <v>1268</v>
      </c>
      <c r="D42" s="48" t="s">
        <v>393</v>
      </c>
      <c r="E42" s="49" t="s">
        <v>393</v>
      </c>
      <c r="F42" s="127"/>
    </row>
    <row r="43" spans="1:6">
      <c r="A43" s="66" t="s">
        <v>477</v>
      </c>
      <c r="B43" s="12" t="s">
        <v>393</v>
      </c>
      <c r="C43" s="12" t="s">
        <v>393</v>
      </c>
      <c r="D43" s="48" t="s">
        <v>393</v>
      </c>
      <c r="E43" s="49" t="s">
        <v>393</v>
      </c>
      <c r="F43" s="127"/>
    </row>
    <row r="44" spans="1:6">
      <c r="A44" s="66" t="s">
        <v>478</v>
      </c>
      <c r="B44" s="12" t="s">
        <v>393</v>
      </c>
      <c r="C44" s="12" t="s">
        <v>393</v>
      </c>
      <c r="D44" s="48" t="s">
        <v>393</v>
      </c>
      <c r="E44" s="49" t="s">
        <v>393</v>
      </c>
      <c r="F44" s="127"/>
    </row>
    <row r="45" spans="1:6">
      <c r="A45" s="66" t="s">
        <v>479</v>
      </c>
      <c r="B45" s="12" t="s">
        <v>393</v>
      </c>
      <c r="C45" s="12" t="s">
        <v>393</v>
      </c>
      <c r="D45" s="48" t="s">
        <v>393</v>
      </c>
      <c r="E45" s="49" t="s">
        <v>393</v>
      </c>
      <c r="F45" s="127"/>
    </row>
    <row r="46" spans="1:6">
      <c r="A46" s="66" t="s">
        <v>480</v>
      </c>
      <c r="B46" s="12" t="s">
        <v>393</v>
      </c>
      <c r="C46" s="12" t="s">
        <v>393</v>
      </c>
      <c r="D46" s="48" t="s">
        <v>393</v>
      </c>
      <c r="E46" s="49" t="s">
        <v>393</v>
      </c>
      <c r="F46" s="127"/>
    </row>
    <row r="47" spans="1:6">
      <c r="A47" s="66" t="s">
        <v>481</v>
      </c>
      <c r="B47" s="12" t="s">
        <v>393</v>
      </c>
      <c r="C47" s="12" t="s">
        <v>393</v>
      </c>
      <c r="D47" s="48" t="s">
        <v>393</v>
      </c>
      <c r="E47" s="49" t="s">
        <v>393</v>
      </c>
      <c r="F47" s="127"/>
    </row>
    <row r="48" spans="1:6">
      <c r="A48" s="66" t="s">
        <v>482</v>
      </c>
      <c r="B48" s="12" t="s">
        <v>393</v>
      </c>
      <c r="C48" s="12" t="s">
        <v>393</v>
      </c>
      <c r="D48" s="48" t="s">
        <v>393</v>
      </c>
      <c r="E48" s="49" t="s">
        <v>393</v>
      </c>
      <c r="F48" s="127"/>
    </row>
    <row r="49" spans="1:6">
      <c r="A49" s="66" t="s">
        <v>483</v>
      </c>
      <c r="B49" s="12" t="s">
        <v>393</v>
      </c>
      <c r="C49" s="12" t="s">
        <v>393</v>
      </c>
      <c r="D49" s="48">
        <v>2</v>
      </c>
      <c r="E49" s="49">
        <v>2</v>
      </c>
      <c r="F49" s="127"/>
    </row>
    <row r="50" spans="1:6">
      <c r="A50" s="76" t="s">
        <v>484</v>
      </c>
      <c r="B50" s="77">
        <v>517</v>
      </c>
      <c r="C50" s="77">
        <v>1274</v>
      </c>
      <c r="D50" s="77">
        <v>2</v>
      </c>
      <c r="E50" s="78">
        <v>2</v>
      </c>
      <c r="F50" s="127"/>
    </row>
    <row r="51" spans="1:6">
      <c r="A51" s="68"/>
      <c r="B51" s="73"/>
      <c r="C51" s="73"/>
      <c r="D51" s="73"/>
      <c r="E51" s="74"/>
      <c r="F51" s="127"/>
    </row>
    <row r="52" spans="1:6">
      <c r="A52" s="76" t="s">
        <v>485</v>
      </c>
      <c r="B52" s="77">
        <v>1</v>
      </c>
      <c r="C52" s="77">
        <v>1</v>
      </c>
      <c r="D52" s="77" t="s">
        <v>393</v>
      </c>
      <c r="E52" s="78" t="s">
        <v>393</v>
      </c>
      <c r="F52" s="127"/>
    </row>
    <row r="53" spans="1:6">
      <c r="A53" s="66"/>
      <c r="B53" s="48"/>
      <c r="C53" s="48"/>
      <c r="D53" s="48"/>
      <c r="E53" s="49"/>
      <c r="F53" s="127"/>
    </row>
    <row r="54" spans="1:6">
      <c r="A54" s="66" t="s">
        <v>486</v>
      </c>
      <c r="B54" s="48">
        <v>20</v>
      </c>
      <c r="C54" s="48">
        <v>12</v>
      </c>
      <c r="D54" s="48" t="s">
        <v>393</v>
      </c>
      <c r="E54" s="49" t="s">
        <v>393</v>
      </c>
      <c r="F54" s="127"/>
    </row>
    <row r="55" spans="1:6">
      <c r="A55" s="66" t="s">
        <v>487</v>
      </c>
      <c r="B55" s="48">
        <v>7</v>
      </c>
      <c r="C55" s="48">
        <v>6</v>
      </c>
      <c r="D55" s="48" t="s">
        <v>393</v>
      </c>
      <c r="E55" s="49" t="s">
        <v>393</v>
      </c>
      <c r="F55" s="127"/>
    </row>
    <row r="56" spans="1:6">
      <c r="A56" s="66" t="s">
        <v>488</v>
      </c>
      <c r="B56" s="48" t="s">
        <v>393</v>
      </c>
      <c r="C56" s="48" t="s">
        <v>393</v>
      </c>
      <c r="D56" s="48" t="s">
        <v>393</v>
      </c>
      <c r="E56" s="49" t="s">
        <v>393</v>
      </c>
      <c r="F56" s="127"/>
    </row>
    <row r="57" spans="1:6">
      <c r="A57" s="66" t="s">
        <v>489</v>
      </c>
      <c r="B57" s="48">
        <v>9</v>
      </c>
      <c r="C57" s="48">
        <v>16</v>
      </c>
      <c r="D57" s="48" t="s">
        <v>393</v>
      </c>
      <c r="E57" s="49" t="s">
        <v>393</v>
      </c>
      <c r="F57" s="127"/>
    </row>
    <row r="58" spans="1:6">
      <c r="A58" s="66" t="s">
        <v>490</v>
      </c>
      <c r="B58" s="48">
        <v>63</v>
      </c>
      <c r="C58" s="48">
        <v>37</v>
      </c>
      <c r="D58" s="48" t="s">
        <v>393</v>
      </c>
      <c r="E58" s="49" t="s">
        <v>393</v>
      </c>
      <c r="F58" s="127"/>
    </row>
    <row r="59" spans="1:6">
      <c r="A59" s="76" t="s">
        <v>565</v>
      </c>
      <c r="B59" s="77">
        <v>99</v>
      </c>
      <c r="C59" s="77">
        <v>71</v>
      </c>
      <c r="D59" s="77" t="s">
        <v>393</v>
      </c>
      <c r="E59" s="78" t="s">
        <v>393</v>
      </c>
      <c r="F59" s="127"/>
    </row>
    <row r="60" spans="1:6">
      <c r="A60" s="66"/>
      <c r="B60" s="48"/>
      <c r="C60" s="48"/>
      <c r="D60" s="48"/>
      <c r="E60" s="49"/>
    </row>
    <row r="61" spans="1:6">
      <c r="A61" s="66" t="s">
        <v>492</v>
      </c>
      <c r="B61" s="12">
        <v>27</v>
      </c>
      <c r="C61" s="12">
        <v>63</v>
      </c>
      <c r="D61" s="48" t="s">
        <v>393</v>
      </c>
      <c r="E61" s="49" t="s">
        <v>393</v>
      </c>
    </row>
    <row r="62" spans="1:6">
      <c r="A62" s="66" t="s">
        <v>493</v>
      </c>
      <c r="B62" s="12" t="s">
        <v>393</v>
      </c>
      <c r="C62" s="12" t="s">
        <v>393</v>
      </c>
      <c r="D62" s="12" t="s">
        <v>393</v>
      </c>
      <c r="E62" s="13" t="s">
        <v>393</v>
      </c>
    </row>
    <row r="63" spans="1:6">
      <c r="A63" s="66" t="s">
        <v>494</v>
      </c>
      <c r="B63" s="12" t="s">
        <v>393</v>
      </c>
      <c r="C63" s="12" t="s">
        <v>393</v>
      </c>
      <c r="D63" s="48" t="s">
        <v>393</v>
      </c>
      <c r="E63" s="49" t="s">
        <v>393</v>
      </c>
    </row>
    <row r="64" spans="1:6">
      <c r="A64" s="76" t="s">
        <v>495</v>
      </c>
      <c r="B64" s="77">
        <v>27</v>
      </c>
      <c r="C64" s="77">
        <v>63</v>
      </c>
      <c r="D64" s="77" t="s">
        <v>393</v>
      </c>
      <c r="E64" s="78" t="s">
        <v>393</v>
      </c>
    </row>
    <row r="65" spans="1:5">
      <c r="A65" s="68"/>
      <c r="B65" s="73"/>
      <c r="C65" s="73"/>
      <c r="D65" s="73"/>
      <c r="E65" s="74"/>
    </row>
    <row r="66" spans="1:5">
      <c r="A66" s="76" t="s">
        <v>496</v>
      </c>
      <c r="B66" s="77">
        <v>2</v>
      </c>
      <c r="C66" s="77">
        <v>5</v>
      </c>
      <c r="D66" s="77">
        <v>15</v>
      </c>
      <c r="E66" s="78">
        <v>18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48">
        <v>1042</v>
      </c>
      <c r="C68" s="48">
        <v>859</v>
      </c>
      <c r="D68" s="48" t="s">
        <v>393</v>
      </c>
      <c r="E68" s="49" t="s">
        <v>393</v>
      </c>
    </row>
    <row r="69" spans="1:5">
      <c r="A69" s="66" t="s">
        <v>498</v>
      </c>
      <c r="B69" s="48" t="s">
        <v>393</v>
      </c>
      <c r="C69" s="48" t="s">
        <v>393</v>
      </c>
      <c r="D69" s="48" t="s">
        <v>393</v>
      </c>
      <c r="E69" s="49" t="s">
        <v>393</v>
      </c>
    </row>
    <row r="70" spans="1:5">
      <c r="A70" s="76" t="s">
        <v>499</v>
      </c>
      <c r="B70" s="77">
        <v>1042</v>
      </c>
      <c r="C70" s="77">
        <v>859</v>
      </c>
      <c r="D70" s="77" t="s">
        <v>393</v>
      </c>
      <c r="E70" s="78" t="s">
        <v>393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85">
        <v>7</v>
      </c>
      <c r="C72" s="85">
        <v>11</v>
      </c>
      <c r="D72" s="48" t="s">
        <v>393</v>
      </c>
      <c r="E72" s="49" t="s">
        <v>393</v>
      </c>
    </row>
    <row r="73" spans="1:5">
      <c r="A73" s="66" t="s">
        <v>501</v>
      </c>
      <c r="B73" s="48">
        <v>2099</v>
      </c>
      <c r="C73" s="48">
        <v>1987</v>
      </c>
      <c r="D73" s="48" t="s">
        <v>393</v>
      </c>
      <c r="E73" s="49" t="s">
        <v>393</v>
      </c>
    </row>
    <row r="74" spans="1:5">
      <c r="A74" s="66" t="s">
        <v>502</v>
      </c>
      <c r="B74" s="12">
        <v>3909</v>
      </c>
      <c r="C74" s="48">
        <v>5469</v>
      </c>
      <c r="D74" s="48" t="s">
        <v>393</v>
      </c>
      <c r="E74" s="49" t="s">
        <v>393</v>
      </c>
    </row>
    <row r="75" spans="1:5">
      <c r="A75" s="66" t="s">
        <v>503</v>
      </c>
      <c r="B75" s="48" t="s">
        <v>393</v>
      </c>
      <c r="C75" s="48" t="s">
        <v>393</v>
      </c>
      <c r="D75" s="85">
        <v>163</v>
      </c>
      <c r="E75" s="128">
        <v>139</v>
      </c>
    </row>
    <row r="76" spans="1:5">
      <c r="A76" s="66" t="s">
        <v>504</v>
      </c>
      <c r="B76" s="48">
        <v>408</v>
      </c>
      <c r="C76" s="48">
        <v>486</v>
      </c>
      <c r="D76" s="48" t="s">
        <v>393</v>
      </c>
      <c r="E76" s="49" t="s">
        <v>393</v>
      </c>
    </row>
    <row r="77" spans="1:5">
      <c r="A77" s="66" t="s">
        <v>505</v>
      </c>
      <c r="B77" s="48">
        <v>266</v>
      </c>
      <c r="C77" s="48">
        <v>330</v>
      </c>
      <c r="D77" s="85" t="s">
        <v>393</v>
      </c>
      <c r="E77" s="128" t="s">
        <v>393</v>
      </c>
    </row>
    <row r="78" spans="1:5">
      <c r="A78" s="66" t="s">
        <v>506</v>
      </c>
      <c r="B78" s="48">
        <v>2024</v>
      </c>
      <c r="C78" s="48">
        <v>4564</v>
      </c>
      <c r="D78" s="48" t="s">
        <v>393</v>
      </c>
      <c r="E78" s="49" t="s">
        <v>393</v>
      </c>
    </row>
    <row r="79" spans="1:5">
      <c r="A79" s="66" t="s">
        <v>507</v>
      </c>
      <c r="B79" s="12">
        <v>6089</v>
      </c>
      <c r="C79" s="12">
        <v>10417</v>
      </c>
      <c r="D79" s="48" t="s">
        <v>393</v>
      </c>
      <c r="E79" s="49" t="s">
        <v>393</v>
      </c>
    </row>
    <row r="80" spans="1:5">
      <c r="A80" s="76" t="s">
        <v>508</v>
      </c>
      <c r="B80" s="77">
        <v>14802</v>
      </c>
      <c r="C80" s="77">
        <v>23264</v>
      </c>
      <c r="D80" s="77">
        <v>163</v>
      </c>
      <c r="E80" s="78">
        <v>139</v>
      </c>
    </row>
    <row r="81" spans="1:5">
      <c r="A81" s="66"/>
      <c r="B81" s="48"/>
      <c r="C81" s="48"/>
      <c r="D81" s="48"/>
      <c r="E81" s="49"/>
    </row>
    <row r="82" spans="1:5">
      <c r="A82" s="66" t="s">
        <v>509</v>
      </c>
      <c r="B82" s="48" t="s">
        <v>393</v>
      </c>
      <c r="C82" s="48" t="s">
        <v>393</v>
      </c>
      <c r="D82" s="48">
        <v>16</v>
      </c>
      <c r="E82" s="49">
        <v>16</v>
      </c>
    </row>
    <row r="83" spans="1:5">
      <c r="A83" s="66" t="s">
        <v>510</v>
      </c>
      <c r="B83" s="48" t="s">
        <v>393</v>
      </c>
      <c r="C83" s="48" t="s">
        <v>393</v>
      </c>
      <c r="D83" s="48">
        <v>36</v>
      </c>
      <c r="E83" s="49">
        <v>25</v>
      </c>
    </row>
    <row r="84" spans="1:5">
      <c r="A84" s="76" t="s">
        <v>511</v>
      </c>
      <c r="B84" s="77" t="s">
        <v>393</v>
      </c>
      <c r="C84" s="77" t="s">
        <v>393</v>
      </c>
      <c r="D84" s="77">
        <v>52</v>
      </c>
      <c r="E84" s="78">
        <v>41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512</v>
      </c>
      <c r="B86" s="55">
        <v>22918</v>
      </c>
      <c r="C86" s="55">
        <v>38703</v>
      </c>
      <c r="D86" s="55">
        <v>247</v>
      </c>
      <c r="E86" s="56">
        <v>238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4" width="21" customWidth="1"/>
    <col min="5" max="5" width="24.28515625" customWidth="1"/>
    <col min="6" max="6" width="21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</row>
    <row r="2" spans="1:8" s="3" customFormat="1" ht="12.75" customHeight="1"/>
    <row r="3" spans="1:8" s="3" customFormat="1" ht="15">
      <c r="A3" s="1523" t="s">
        <v>681</v>
      </c>
      <c r="B3" s="1523"/>
      <c r="C3" s="1523"/>
      <c r="D3" s="1523"/>
      <c r="E3" s="1523"/>
      <c r="F3" s="1523"/>
      <c r="G3" s="239"/>
      <c r="H3" s="239"/>
    </row>
    <row r="4" spans="1:8" s="3" customFormat="1" ht="26.25" customHeight="1">
      <c r="A4" s="1585" t="s">
        <v>668</v>
      </c>
      <c r="B4" s="1585"/>
      <c r="C4" s="1585"/>
      <c r="D4" s="1585"/>
      <c r="E4" s="1585"/>
      <c r="F4" s="1585"/>
      <c r="G4" s="259"/>
      <c r="H4" s="239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.75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8" ht="23.25" customHeight="1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516</v>
      </c>
    </row>
    <row r="8" spans="1:8">
      <c r="A8" s="1554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8" ht="20.25" customHeight="1" thickBot="1">
      <c r="A9" s="1555"/>
      <c r="B9" s="835"/>
      <c r="C9" s="835"/>
      <c r="D9" s="835"/>
      <c r="E9" s="279" t="s">
        <v>519</v>
      </c>
      <c r="F9" s="836"/>
    </row>
    <row r="10" spans="1:8" ht="28.5" customHeight="1">
      <c r="A10" s="102">
        <v>2004</v>
      </c>
      <c r="B10" s="1316">
        <v>33.103000000000002</v>
      </c>
      <c r="C10" s="1331">
        <v>8.2705494970244384</v>
      </c>
      <c r="D10" s="1316">
        <v>27.378</v>
      </c>
      <c r="E10" s="1055">
        <v>41.96</v>
      </c>
      <c r="F10" s="866">
        <v>11487.808800000001</v>
      </c>
    </row>
    <row r="11" spans="1:8">
      <c r="A11" s="102">
        <v>2005</v>
      </c>
      <c r="B11" s="1316">
        <v>36.151000000000003</v>
      </c>
      <c r="C11" s="1331">
        <v>1.9086608945810626</v>
      </c>
      <c r="D11" s="1316">
        <v>6.9</v>
      </c>
      <c r="E11" s="1055">
        <v>47.01</v>
      </c>
      <c r="F11" s="866">
        <v>4411.8885</v>
      </c>
    </row>
    <row r="12" spans="1:8">
      <c r="A12" s="102">
        <v>2006</v>
      </c>
      <c r="B12" s="1316">
        <v>18.125</v>
      </c>
      <c r="C12" s="1331">
        <v>6.6206896551724137</v>
      </c>
      <c r="D12" s="1316">
        <v>12</v>
      </c>
      <c r="E12" s="1055">
        <v>57.03</v>
      </c>
      <c r="F12" s="866">
        <v>6843.6</v>
      </c>
    </row>
    <row r="13" spans="1:8">
      <c r="A13" s="102">
        <v>2007</v>
      </c>
      <c r="B13" s="1316">
        <v>16.913</v>
      </c>
      <c r="C13" s="1331">
        <v>8.5709217761485252</v>
      </c>
      <c r="D13" s="1316">
        <v>14.496</v>
      </c>
      <c r="E13" s="1055">
        <v>60.85</v>
      </c>
      <c r="F13" s="866">
        <v>8820.8160000000007</v>
      </c>
    </row>
    <row r="14" spans="1:8">
      <c r="A14" s="102">
        <v>2008</v>
      </c>
      <c r="B14" s="1316">
        <v>16.931999999999999</v>
      </c>
      <c r="C14" s="1331">
        <v>7.3919206236711554</v>
      </c>
      <c r="D14" s="1316">
        <v>12.516</v>
      </c>
      <c r="E14" s="1055">
        <v>57.9</v>
      </c>
      <c r="F14" s="866">
        <v>7246.7639999999992</v>
      </c>
    </row>
    <row r="15" spans="1:8">
      <c r="A15" s="102">
        <v>2009</v>
      </c>
      <c r="B15" s="1316">
        <v>23.088000000000001</v>
      </c>
      <c r="C15" s="1331">
        <v>5.1541926541926539</v>
      </c>
      <c r="D15" s="1316">
        <v>11.9</v>
      </c>
      <c r="E15" s="1055">
        <v>60.79</v>
      </c>
      <c r="F15" s="866">
        <v>7234.01</v>
      </c>
    </row>
    <row r="16" spans="1:8">
      <c r="A16" s="102">
        <v>2010</v>
      </c>
      <c r="B16" s="1316">
        <v>29.478000000000002</v>
      </c>
      <c r="C16" s="1331">
        <v>7.7057466585250012</v>
      </c>
      <c r="D16" s="1316">
        <v>22.715</v>
      </c>
      <c r="E16" s="1055">
        <v>71.790000000000006</v>
      </c>
      <c r="F16" s="866">
        <v>16307.098500000002</v>
      </c>
    </row>
    <row r="17" spans="1:6">
      <c r="A17" s="102">
        <v>2011</v>
      </c>
      <c r="B17" s="1317">
        <v>38.549999999999997</v>
      </c>
      <c r="C17" s="1331">
        <v>5.2985732814526587</v>
      </c>
      <c r="D17" s="1317">
        <v>20.425999999999998</v>
      </c>
      <c r="E17" s="1055">
        <v>76.19</v>
      </c>
      <c r="F17" s="866">
        <v>15562.569399999997</v>
      </c>
    </row>
    <row r="18" spans="1:6">
      <c r="A18" s="102">
        <v>2012</v>
      </c>
      <c r="B18" s="1317">
        <v>36.298000000000002</v>
      </c>
      <c r="C18" s="1331">
        <v>4.1451319631935641</v>
      </c>
      <c r="D18" s="1317">
        <v>15.045999999999999</v>
      </c>
      <c r="E18" s="1055">
        <v>79.489999999999995</v>
      </c>
      <c r="F18" s="866">
        <v>11960.065399999999</v>
      </c>
    </row>
    <row r="19" spans="1:6">
      <c r="A19" s="102">
        <v>2013</v>
      </c>
      <c r="B19" s="1317">
        <v>31.506</v>
      </c>
      <c r="C19" s="1331">
        <v>12.876912334158572</v>
      </c>
      <c r="D19" s="1317">
        <v>40.57</v>
      </c>
      <c r="E19" s="1336">
        <v>55</v>
      </c>
      <c r="F19" s="867">
        <v>22313.5</v>
      </c>
    </row>
    <row r="20" spans="1:6" ht="13.5" thickBot="1">
      <c r="A20" s="102">
        <v>2014</v>
      </c>
      <c r="B20" s="1317">
        <v>31.35</v>
      </c>
      <c r="C20" s="1331">
        <f>D20/B20*10</f>
        <v>7.6251993620414673</v>
      </c>
      <c r="D20" s="1317">
        <v>23.905000000000001</v>
      </c>
      <c r="E20" s="1336">
        <v>46.23</v>
      </c>
      <c r="F20" s="1329">
        <v>11051.281500000001</v>
      </c>
    </row>
    <row r="21" spans="1:6" ht="13.15" customHeight="1">
      <c r="A21" s="109" t="s">
        <v>520</v>
      </c>
      <c r="B21" s="109"/>
      <c r="C21" s="109"/>
      <c r="D21" s="109"/>
      <c r="E21" s="109"/>
      <c r="F21" s="109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07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.28515625" style="37" customWidth="1"/>
    <col min="2" max="8" width="15" style="37" customWidth="1"/>
    <col min="9" max="9" width="13.14062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6.75" customHeight="1">
      <c r="A3" s="1527" t="s">
        <v>1349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123" t="s">
        <v>374</v>
      </c>
      <c r="H5" s="124" t="s">
        <v>386</v>
      </c>
    </row>
    <row r="6" spans="1:10" ht="22.5" customHeight="1">
      <c r="A6" s="1549"/>
      <c r="B6" s="810" t="s">
        <v>383</v>
      </c>
      <c r="C6" s="808"/>
      <c r="D6" s="809"/>
      <c r="E6" s="810" t="s">
        <v>384</v>
      </c>
      <c r="F6" s="809"/>
      <c r="G6" s="782" t="s">
        <v>525</v>
      </c>
      <c r="H6" s="799" t="s">
        <v>390</v>
      </c>
    </row>
    <row r="7" spans="1:10" ht="47.2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749" t="s">
        <v>526</v>
      </c>
      <c r="H7" s="751" t="s">
        <v>526</v>
      </c>
    </row>
    <row r="8" spans="1:10" ht="25.5" customHeight="1">
      <c r="A8" s="75" t="s">
        <v>452</v>
      </c>
      <c r="B8" s="45" t="s">
        <v>393</v>
      </c>
      <c r="C8" s="126" t="s">
        <v>393</v>
      </c>
      <c r="D8" s="45" t="s">
        <v>393</v>
      </c>
      <c r="E8" s="126" t="s">
        <v>393</v>
      </c>
      <c r="F8" s="45" t="s">
        <v>393</v>
      </c>
      <c r="G8" s="45" t="s">
        <v>393</v>
      </c>
      <c r="H8" s="46" t="s">
        <v>393</v>
      </c>
      <c r="I8" s="127"/>
      <c r="J8" s="127"/>
    </row>
    <row r="9" spans="1:10">
      <c r="A9" s="66" t="s">
        <v>453</v>
      </c>
      <c r="B9" s="48" t="s">
        <v>393</v>
      </c>
      <c r="C9" s="48" t="s">
        <v>393</v>
      </c>
      <c r="D9" s="48" t="s">
        <v>393</v>
      </c>
      <c r="E9" s="12" t="s">
        <v>393</v>
      </c>
      <c r="F9" s="48" t="s">
        <v>393</v>
      </c>
      <c r="G9" s="48" t="s">
        <v>393</v>
      </c>
      <c r="H9" s="49" t="s">
        <v>393</v>
      </c>
      <c r="I9" s="127"/>
      <c r="J9" s="127"/>
    </row>
    <row r="10" spans="1:10">
      <c r="A10" s="66" t="s">
        <v>454</v>
      </c>
      <c r="B10" s="48" t="s">
        <v>393</v>
      </c>
      <c r="C10" s="48" t="s">
        <v>393</v>
      </c>
      <c r="D10" s="48" t="s">
        <v>393</v>
      </c>
      <c r="E10" s="12" t="s">
        <v>393</v>
      </c>
      <c r="F10" s="48" t="s">
        <v>393</v>
      </c>
      <c r="G10" s="48" t="s">
        <v>393</v>
      </c>
      <c r="H10" s="49" t="s">
        <v>393</v>
      </c>
      <c r="I10" s="127"/>
      <c r="J10" s="127"/>
    </row>
    <row r="11" spans="1:10">
      <c r="A11" s="66" t="s">
        <v>455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48" t="s">
        <v>393</v>
      </c>
      <c r="H11" s="49" t="s">
        <v>393</v>
      </c>
      <c r="I11" s="127"/>
      <c r="J11" s="127"/>
    </row>
    <row r="12" spans="1:10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77" t="s">
        <v>393</v>
      </c>
      <c r="G12" s="77" t="s">
        <v>393</v>
      </c>
      <c r="H12" s="78" t="s">
        <v>393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15</v>
      </c>
      <c r="C18" s="48" t="s">
        <v>393</v>
      </c>
      <c r="D18" s="48">
        <v>15</v>
      </c>
      <c r="E18" s="12">
        <v>1000</v>
      </c>
      <c r="F18" s="48" t="s">
        <v>393</v>
      </c>
      <c r="G18" s="48">
        <v>15</v>
      </c>
      <c r="H18" s="49" t="s">
        <v>393</v>
      </c>
      <c r="I18" s="127"/>
      <c r="J18" s="127"/>
    </row>
    <row r="19" spans="1:10">
      <c r="A19" s="66" t="s">
        <v>460</v>
      </c>
      <c r="B19" s="85">
        <v>1</v>
      </c>
      <c r="C19" s="48" t="s">
        <v>393</v>
      </c>
      <c r="D19" s="85">
        <v>1</v>
      </c>
      <c r="E19" s="85">
        <v>1000</v>
      </c>
      <c r="F19" s="48" t="s">
        <v>393</v>
      </c>
      <c r="G19" s="85">
        <v>1</v>
      </c>
      <c r="H19" s="49" t="s">
        <v>393</v>
      </c>
      <c r="I19" s="127"/>
      <c r="J19" s="127"/>
    </row>
    <row r="20" spans="1:10">
      <c r="A20" s="66" t="s">
        <v>461</v>
      </c>
      <c r="B20" s="85">
        <v>1</v>
      </c>
      <c r="C20" s="48" t="s">
        <v>393</v>
      </c>
      <c r="D20" s="85">
        <v>1</v>
      </c>
      <c r="E20" s="85">
        <v>950</v>
      </c>
      <c r="F20" s="48" t="s">
        <v>393</v>
      </c>
      <c r="G20" s="85">
        <v>1</v>
      </c>
      <c r="H20" s="49" t="s">
        <v>393</v>
      </c>
      <c r="I20" s="127"/>
      <c r="J20" s="127"/>
    </row>
    <row r="21" spans="1:10">
      <c r="A21" s="76" t="s">
        <v>462</v>
      </c>
      <c r="B21" s="77">
        <v>17</v>
      </c>
      <c r="C21" s="77" t="s">
        <v>393</v>
      </c>
      <c r="D21" s="77">
        <v>17</v>
      </c>
      <c r="E21" s="77">
        <v>997</v>
      </c>
      <c r="F21" s="77" t="s">
        <v>393</v>
      </c>
      <c r="G21" s="77">
        <v>17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25</v>
      </c>
      <c r="C23" s="77">
        <v>23</v>
      </c>
      <c r="D23" s="77">
        <v>48</v>
      </c>
      <c r="E23" s="77">
        <v>150</v>
      </c>
      <c r="F23" s="77">
        <v>1000</v>
      </c>
      <c r="G23" s="77">
        <v>27</v>
      </c>
      <c r="H23" s="78" t="s">
        <v>393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 t="s">
        <v>393</v>
      </c>
      <c r="C25" s="77" t="s">
        <v>393</v>
      </c>
      <c r="D25" s="77" t="s">
        <v>393</v>
      </c>
      <c r="E25" s="77" t="s">
        <v>393</v>
      </c>
      <c r="F25" s="77" t="s">
        <v>393</v>
      </c>
      <c r="G25" s="77" t="s">
        <v>393</v>
      </c>
      <c r="H25" s="78" t="s">
        <v>393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 t="s">
        <v>393</v>
      </c>
      <c r="C27" s="48">
        <v>12</v>
      </c>
      <c r="D27" s="48">
        <v>12</v>
      </c>
      <c r="E27" s="12" t="s">
        <v>393</v>
      </c>
      <c r="F27" s="12">
        <v>2700</v>
      </c>
      <c r="G27" s="48">
        <v>32</v>
      </c>
      <c r="H27" s="49" t="s">
        <v>393</v>
      </c>
      <c r="I27" s="127"/>
      <c r="J27" s="127"/>
    </row>
    <row r="28" spans="1:10">
      <c r="A28" s="66" t="s">
        <v>466</v>
      </c>
      <c r="B28" s="48">
        <v>82</v>
      </c>
      <c r="C28" s="48" t="s">
        <v>393</v>
      </c>
      <c r="D28" s="48">
        <v>82</v>
      </c>
      <c r="E28" s="12">
        <v>354</v>
      </c>
      <c r="F28" s="12" t="s">
        <v>393</v>
      </c>
      <c r="G28" s="48">
        <v>29</v>
      </c>
      <c r="H28" s="49" t="s">
        <v>393</v>
      </c>
      <c r="I28" s="127"/>
      <c r="J28" s="127"/>
    </row>
    <row r="29" spans="1:10">
      <c r="A29" s="66" t="s">
        <v>467</v>
      </c>
      <c r="B29" s="48">
        <v>470</v>
      </c>
      <c r="C29" s="48">
        <v>1</v>
      </c>
      <c r="D29" s="48">
        <v>471</v>
      </c>
      <c r="E29" s="12">
        <v>500</v>
      </c>
      <c r="F29" s="12">
        <v>2000</v>
      </c>
      <c r="G29" s="48">
        <v>237</v>
      </c>
      <c r="H29" s="49">
        <v>99</v>
      </c>
      <c r="I29" s="127"/>
      <c r="J29" s="127"/>
    </row>
    <row r="30" spans="1:10">
      <c r="A30" s="76" t="s">
        <v>468</v>
      </c>
      <c r="B30" s="77">
        <v>552</v>
      </c>
      <c r="C30" s="77">
        <v>13</v>
      </c>
      <c r="D30" s="77">
        <v>565</v>
      </c>
      <c r="E30" s="77">
        <v>478</v>
      </c>
      <c r="F30" s="77">
        <v>2646</v>
      </c>
      <c r="G30" s="77">
        <v>298</v>
      </c>
      <c r="H30" s="78">
        <v>99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34</v>
      </c>
      <c r="C32" s="83">
        <v>5</v>
      </c>
      <c r="D32" s="48">
        <v>39</v>
      </c>
      <c r="E32" s="83">
        <v>929</v>
      </c>
      <c r="F32" s="83">
        <v>2500</v>
      </c>
      <c r="G32" s="12">
        <v>44</v>
      </c>
      <c r="H32" s="84" t="s">
        <v>393</v>
      </c>
      <c r="I32" s="127"/>
      <c r="J32" s="127"/>
    </row>
    <row r="33" spans="1:10">
      <c r="A33" s="66" t="s">
        <v>470</v>
      </c>
      <c r="B33" s="83">
        <v>9</v>
      </c>
      <c r="C33" s="83">
        <v>6</v>
      </c>
      <c r="D33" s="48">
        <v>15</v>
      </c>
      <c r="E33" s="83">
        <v>800</v>
      </c>
      <c r="F33" s="83">
        <v>2150</v>
      </c>
      <c r="G33" s="12">
        <v>20</v>
      </c>
      <c r="H33" s="84" t="s">
        <v>393</v>
      </c>
      <c r="I33" s="127"/>
      <c r="J33" s="127"/>
    </row>
    <row r="34" spans="1:10">
      <c r="A34" s="66" t="s">
        <v>471</v>
      </c>
      <c r="B34" s="83">
        <v>12</v>
      </c>
      <c r="C34" s="83" t="s">
        <v>393</v>
      </c>
      <c r="D34" s="48">
        <v>12</v>
      </c>
      <c r="E34" s="83">
        <v>825</v>
      </c>
      <c r="F34" s="83" t="s">
        <v>393</v>
      </c>
      <c r="G34" s="12">
        <v>10</v>
      </c>
      <c r="H34" s="84">
        <v>3</v>
      </c>
      <c r="I34" s="127"/>
      <c r="J34" s="127"/>
    </row>
    <row r="35" spans="1:10">
      <c r="A35" s="66" t="s">
        <v>472</v>
      </c>
      <c r="B35" s="83">
        <v>3</v>
      </c>
      <c r="C35" s="83" t="s">
        <v>393</v>
      </c>
      <c r="D35" s="48">
        <v>3</v>
      </c>
      <c r="E35" s="83">
        <v>800</v>
      </c>
      <c r="F35" s="83" t="s">
        <v>393</v>
      </c>
      <c r="G35" s="12">
        <v>2</v>
      </c>
      <c r="H35" s="84" t="s">
        <v>393</v>
      </c>
      <c r="I35" s="127"/>
      <c r="J35" s="127"/>
    </row>
    <row r="36" spans="1:10">
      <c r="A36" s="76" t="s">
        <v>473</v>
      </c>
      <c r="B36" s="77">
        <v>58</v>
      </c>
      <c r="C36" s="77">
        <v>11</v>
      </c>
      <c r="D36" s="77">
        <v>69</v>
      </c>
      <c r="E36" s="77">
        <v>881</v>
      </c>
      <c r="F36" s="77">
        <v>2309</v>
      </c>
      <c r="G36" s="77">
        <v>76</v>
      </c>
      <c r="H36" s="78">
        <v>3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>
        <v>2</v>
      </c>
      <c r="C38" s="77" t="s">
        <v>393</v>
      </c>
      <c r="D38" s="77">
        <v>2</v>
      </c>
      <c r="E38" s="77">
        <v>1000</v>
      </c>
      <c r="F38" s="77" t="s">
        <v>393</v>
      </c>
      <c r="G38" s="77">
        <v>2</v>
      </c>
      <c r="H38" s="78">
        <v>2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2</v>
      </c>
      <c r="C40" s="12" t="s">
        <v>393</v>
      </c>
      <c r="D40" s="48">
        <v>2</v>
      </c>
      <c r="E40" s="12">
        <v>400</v>
      </c>
      <c r="F40" s="12" t="s">
        <v>393</v>
      </c>
      <c r="G40" s="12">
        <v>1</v>
      </c>
      <c r="H40" s="13" t="s">
        <v>393</v>
      </c>
      <c r="I40" s="127"/>
      <c r="J40" s="127"/>
    </row>
    <row r="41" spans="1:10">
      <c r="A41" s="66" t="s">
        <v>476</v>
      </c>
      <c r="B41" s="48">
        <v>79</v>
      </c>
      <c r="C41" s="48" t="s">
        <v>393</v>
      </c>
      <c r="D41" s="48">
        <v>79</v>
      </c>
      <c r="E41" s="12">
        <v>455</v>
      </c>
      <c r="F41" s="12" t="s">
        <v>393</v>
      </c>
      <c r="G41" s="48">
        <v>36</v>
      </c>
      <c r="H41" s="49" t="s">
        <v>393</v>
      </c>
      <c r="I41" s="127"/>
      <c r="J41" s="127"/>
    </row>
    <row r="42" spans="1:10">
      <c r="A42" s="66" t="s">
        <v>477</v>
      </c>
      <c r="B42" s="12">
        <v>90</v>
      </c>
      <c r="C42" s="12" t="s">
        <v>393</v>
      </c>
      <c r="D42" s="48">
        <v>90</v>
      </c>
      <c r="E42" s="12">
        <v>656</v>
      </c>
      <c r="F42" s="12" t="s">
        <v>393</v>
      </c>
      <c r="G42" s="12">
        <v>59</v>
      </c>
      <c r="H42" s="128">
        <v>29</v>
      </c>
      <c r="I42" s="127"/>
      <c r="J42" s="127"/>
    </row>
    <row r="43" spans="1:10">
      <c r="A43" s="66" t="s">
        <v>478</v>
      </c>
      <c r="B43" s="12">
        <v>175</v>
      </c>
      <c r="C43" s="12">
        <v>7</v>
      </c>
      <c r="D43" s="48">
        <v>182</v>
      </c>
      <c r="E43" s="12">
        <v>400</v>
      </c>
      <c r="F43" s="12">
        <v>1500</v>
      </c>
      <c r="G43" s="12">
        <v>81</v>
      </c>
      <c r="H43" s="13" t="s">
        <v>393</v>
      </c>
      <c r="I43" s="127"/>
      <c r="J43" s="127"/>
    </row>
    <row r="44" spans="1:10">
      <c r="A44" s="66" t="s">
        <v>479</v>
      </c>
      <c r="B44" s="12">
        <v>1341</v>
      </c>
      <c r="C44" s="12">
        <v>26</v>
      </c>
      <c r="D44" s="48">
        <v>1367</v>
      </c>
      <c r="E44" s="12">
        <v>674</v>
      </c>
      <c r="F44" s="12">
        <v>674</v>
      </c>
      <c r="G44" s="12">
        <v>921</v>
      </c>
      <c r="H44" s="13">
        <v>774</v>
      </c>
      <c r="I44" s="127"/>
      <c r="J44" s="127"/>
    </row>
    <row r="45" spans="1:10">
      <c r="A45" s="66" t="s">
        <v>480</v>
      </c>
      <c r="B45" s="12">
        <v>88</v>
      </c>
      <c r="C45" s="12">
        <v>34</v>
      </c>
      <c r="D45" s="48">
        <v>122</v>
      </c>
      <c r="E45" s="12">
        <v>443</v>
      </c>
      <c r="F45" s="12">
        <v>1000</v>
      </c>
      <c r="G45" s="12">
        <v>73</v>
      </c>
      <c r="H45" s="13">
        <v>67</v>
      </c>
      <c r="I45" s="127"/>
      <c r="J45" s="127"/>
    </row>
    <row r="46" spans="1:10">
      <c r="A46" s="66" t="s">
        <v>481</v>
      </c>
      <c r="B46" s="12">
        <v>218</v>
      </c>
      <c r="C46" s="12">
        <v>4</v>
      </c>
      <c r="D46" s="48">
        <v>222</v>
      </c>
      <c r="E46" s="12">
        <v>400</v>
      </c>
      <c r="F46" s="12">
        <v>800</v>
      </c>
      <c r="G46" s="12">
        <v>90</v>
      </c>
      <c r="H46" s="13">
        <v>23</v>
      </c>
      <c r="I46" s="127"/>
      <c r="J46" s="127"/>
    </row>
    <row r="47" spans="1:10">
      <c r="A47" s="66" t="s">
        <v>482</v>
      </c>
      <c r="B47" s="12">
        <v>3563</v>
      </c>
      <c r="C47" s="12">
        <v>217</v>
      </c>
      <c r="D47" s="48">
        <v>3780</v>
      </c>
      <c r="E47" s="12">
        <v>300</v>
      </c>
      <c r="F47" s="12">
        <v>1500</v>
      </c>
      <c r="G47" s="12">
        <v>1394</v>
      </c>
      <c r="H47" s="13">
        <v>202</v>
      </c>
      <c r="I47" s="127"/>
      <c r="J47" s="127"/>
    </row>
    <row r="48" spans="1:10">
      <c r="A48" s="66" t="s">
        <v>483</v>
      </c>
      <c r="B48" s="12">
        <v>32</v>
      </c>
      <c r="C48" s="12">
        <v>12</v>
      </c>
      <c r="D48" s="48">
        <v>44</v>
      </c>
      <c r="E48" s="12">
        <v>600</v>
      </c>
      <c r="F48" s="12">
        <v>900</v>
      </c>
      <c r="G48" s="12">
        <v>30</v>
      </c>
      <c r="H48" s="13">
        <v>9</v>
      </c>
      <c r="I48" s="127"/>
      <c r="J48" s="127"/>
    </row>
    <row r="49" spans="1:10">
      <c r="A49" s="76" t="s">
        <v>484</v>
      </c>
      <c r="B49" s="77">
        <v>5588</v>
      </c>
      <c r="C49" s="77">
        <v>300</v>
      </c>
      <c r="D49" s="77">
        <v>5888</v>
      </c>
      <c r="E49" s="77">
        <v>409</v>
      </c>
      <c r="F49" s="77">
        <v>1338</v>
      </c>
      <c r="G49" s="77">
        <v>2685</v>
      </c>
      <c r="H49" s="78">
        <v>1104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>
        <v>192</v>
      </c>
      <c r="C51" s="77">
        <v>11</v>
      </c>
      <c r="D51" s="77">
        <v>203</v>
      </c>
      <c r="E51" s="77">
        <v>500</v>
      </c>
      <c r="F51" s="77">
        <v>1100</v>
      </c>
      <c r="G51" s="77">
        <v>108</v>
      </c>
      <c r="H51" s="78">
        <v>86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7215</v>
      </c>
      <c r="C53" s="48">
        <v>610</v>
      </c>
      <c r="D53" s="48">
        <v>7825</v>
      </c>
      <c r="E53" s="12">
        <v>425</v>
      </c>
      <c r="F53" s="12">
        <v>1500</v>
      </c>
      <c r="G53" s="48">
        <v>3981</v>
      </c>
      <c r="H53" s="49">
        <v>796</v>
      </c>
      <c r="I53" s="127"/>
      <c r="J53" s="127"/>
    </row>
    <row r="54" spans="1:10">
      <c r="A54" s="66" t="s">
        <v>487</v>
      </c>
      <c r="B54" s="48">
        <v>257</v>
      </c>
      <c r="C54" s="48">
        <v>110</v>
      </c>
      <c r="D54" s="48">
        <v>367</v>
      </c>
      <c r="E54" s="12">
        <v>410</v>
      </c>
      <c r="F54" s="12">
        <v>1000</v>
      </c>
      <c r="G54" s="48">
        <v>215</v>
      </c>
      <c r="H54" s="49" t="s">
        <v>393</v>
      </c>
      <c r="I54" s="127"/>
      <c r="J54" s="127"/>
    </row>
    <row r="55" spans="1:10">
      <c r="A55" s="66" t="s">
        <v>488</v>
      </c>
      <c r="B55" s="48">
        <v>11602</v>
      </c>
      <c r="C55" s="48">
        <v>106</v>
      </c>
      <c r="D55" s="48">
        <v>11708</v>
      </c>
      <c r="E55" s="12">
        <v>1250</v>
      </c>
      <c r="F55" s="12">
        <v>2300</v>
      </c>
      <c r="G55" s="48">
        <v>14746</v>
      </c>
      <c r="H55" s="49">
        <v>2800</v>
      </c>
    </row>
    <row r="56" spans="1:10">
      <c r="A56" s="66" t="s">
        <v>489</v>
      </c>
      <c r="B56" s="48">
        <v>257</v>
      </c>
      <c r="C56" s="48" t="s">
        <v>393</v>
      </c>
      <c r="D56" s="48">
        <v>257</v>
      </c>
      <c r="E56" s="12">
        <v>500</v>
      </c>
      <c r="F56" s="12">
        <v>800</v>
      </c>
      <c r="G56" s="48">
        <v>129</v>
      </c>
      <c r="H56" s="49">
        <v>38</v>
      </c>
    </row>
    <row r="57" spans="1:10">
      <c r="A57" s="66" t="s">
        <v>490</v>
      </c>
      <c r="B57" s="48">
        <v>4189</v>
      </c>
      <c r="C57" s="48">
        <v>101</v>
      </c>
      <c r="D57" s="48">
        <v>4290</v>
      </c>
      <c r="E57" s="12">
        <v>350</v>
      </c>
      <c r="F57" s="12">
        <v>950</v>
      </c>
      <c r="G57" s="48">
        <v>1563</v>
      </c>
      <c r="H57" s="49">
        <v>187</v>
      </c>
    </row>
    <row r="58" spans="1:10">
      <c r="A58" s="76" t="s">
        <v>539</v>
      </c>
      <c r="B58" s="77">
        <v>23520</v>
      </c>
      <c r="C58" s="77">
        <v>927</v>
      </c>
      <c r="D58" s="77">
        <v>24447</v>
      </c>
      <c r="E58" s="77">
        <v>819</v>
      </c>
      <c r="F58" s="77">
        <v>1472</v>
      </c>
      <c r="G58" s="77">
        <v>20634</v>
      </c>
      <c r="H58" s="78">
        <v>3821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492</v>
      </c>
      <c r="B60" s="12">
        <v>4</v>
      </c>
      <c r="C60" s="12" t="s">
        <v>393</v>
      </c>
      <c r="D60" s="48">
        <v>4</v>
      </c>
      <c r="E60" s="12">
        <v>250</v>
      </c>
      <c r="F60" s="12" t="s">
        <v>393</v>
      </c>
      <c r="G60" s="12">
        <v>1</v>
      </c>
      <c r="H60" s="13" t="s">
        <v>393</v>
      </c>
    </row>
    <row r="61" spans="1:10">
      <c r="A61" s="66" t="s">
        <v>493</v>
      </c>
      <c r="B61" s="12">
        <v>3</v>
      </c>
      <c r="C61" s="12" t="s">
        <v>393</v>
      </c>
      <c r="D61" s="48">
        <v>3</v>
      </c>
      <c r="E61" s="12">
        <v>333</v>
      </c>
      <c r="F61" s="12" t="s">
        <v>393</v>
      </c>
      <c r="G61" s="12">
        <v>1</v>
      </c>
      <c r="H61" s="13">
        <v>1</v>
      </c>
    </row>
    <row r="62" spans="1:10">
      <c r="A62" s="66" t="s">
        <v>494</v>
      </c>
      <c r="B62" s="12" t="s">
        <v>393</v>
      </c>
      <c r="C62" s="12" t="s">
        <v>393</v>
      </c>
      <c r="D62" s="48" t="s">
        <v>393</v>
      </c>
      <c r="E62" s="12" t="s">
        <v>393</v>
      </c>
      <c r="F62" s="12" t="s">
        <v>393</v>
      </c>
      <c r="G62" s="12" t="s">
        <v>393</v>
      </c>
      <c r="H62" s="13" t="s">
        <v>393</v>
      </c>
    </row>
    <row r="63" spans="1:10">
      <c r="A63" s="76" t="s">
        <v>495</v>
      </c>
      <c r="B63" s="77">
        <v>7</v>
      </c>
      <c r="C63" s="77" t="s">
        <v>393</v>
      </c>
      <c r="D63" s="77">
        <v>7</v>
      </c>
      <c r="E63" s="77">
        <v>286</v>
      </c>
      <c r="F63" s="77" t="s">
        <v>393</v>
      </c>
      <c r="G63" s="77">
        <v>2</v>
      </c>
      <c r="H63" s="78">
        <v>1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496</v>
      </c>
      <c r="B65" s="77">
        <v>5</v>
      </c>
      <c r="C65" s="77" t="s">
        <v>393</v>
      </c>
      <c r="D65" s="77">
        <v>5</v>
      </c>
      <c r="E65" s="77">
        <v>520</v>
      </c>
      <c r="F65" s="77" t="s">
        <v>393</v>
      </c>
      <c r="G65" s="77">
        <v>3</v>
      </c>
      <c r="H65" s="78">
        <v>1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497</v>
      </c>
      <c r="B67" s="12">
        <v>20</v>
      </c>
      <c r="C67" s="12" t="s">
        <v>393</v>
      </c>
      <c r="D67" s="48">
        <v>20</v>
      </c>
      <c r="E67" s="12">
        <v>817</v>
      </c>
      <c r="F67" s="12" t="s">
        <v>393</v>
      </c>
      <c r="G67" s="12">
        <v>16</v>
      </c>
      <c r="H67" s="13" t="s">
        <v>393</v>
      </c>
    </row>
    <row r="68" spans="1:8">
      <c r="A68" s="66" t="s">
        <v>498</v>
      </c>
      <c r="B68" s="12" t="s">
        <v>393</v>
      </c>
      <c r="C68" s="12" t="s">
        <v>393</v>
      </c>
      <c r="D68" s="48" t="s">
        <v>393</v>
      </c>
      <c r="E68" s="12" t="s">
        <v>393</v>
      </c>
      <c r="F68" s="12" t="s">
        <v>393</v>
      </c>
      <c r="G68" s="12" t="s">
        <v>393</v>
      </c>
      <c r="H68" s="13" t="s">
        <v>393</v>
      </c>
    </row>
    <row r="69" spans="1:8">
      <c r="A69" s="76" t="s">
        <v>499</v>
      </c>
      <c r="B69" s="77">
        <v>20</v>
      </c>
      <c r="C69" s="77" t="s">
        <v>393</v>
      </c>
      <c r="D69" s="77">
        <v>20</v>
      </c>
      <c r="E69" s="77">
        <v>817</v>
      </c>
      <c r="F69" s="77" t="s">
        <v>393</v>
      </c>
      <c r="G69" s="77">
        <v>16</v>
      </c>
      <c r="H69" s="78" t="s">
        <v>393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500</v>
      </c>
      <c r="B71" s="48">
        <v>8</v>
      </c>
      <c r="C71" s="48">
        <v>1</v>
      </c>
      <c r="D71" s="48">
        <v>9</v>
      </c>
      <c r="E71" s="12">
        <v>125</v>
      </c>
      <c r="F71" s="12">
        <v>2000</v>
      </c>
      <c r="G71" s="48">
        <v>3</v>
      </c>
      <c r="H71" s="49">
        <v>2</v>
      </c>
    </row>
    <row r="72" spans="1:8">
      <c r="A72" s="66" t="s">
        <v>501</v>
      </c>
      <c r="B72" s="48" t="s">
        <v>393</v>
      </c>
      <c r="C72" s="48" t="s">
        <v>393</v>
      </c>
      <c r="D72" s="48" t="s">
        <v>393</v>
      </c>
      <c r="E72" s="12" t="s">
        <v>393</v>
      </c>
      <c r="F72" s="12" t="s">
        <v>393</v>
      </c>
      <c r="G72" s="48" t="s">
        <v>393</v>
      </c>
      <c r="H72" s="49" t="s">
        <v>393</v>
      </c>
    </row>
    <row r="73" spans="1:8">
      <c r="A73" s="66" t="s">
        <v>502</v>
      </c>
      <c r="B73" s="12" t="s">
        <v>393</v>
      </c>
      <c r="C73" s="12" t="s">
        <v>393</v>
      </c>
      <c r="D73" s="48" t="s">
        <v>393</v>
      </c>
      <c r="E73" s="12" t="s">
        <v>393</v>
      </c>
      <c r="F73" s="12" t="s">
        <v>393</v>
      </c>
      <c r="G73" s="12" t="s">
        <v>393</v>
      </c>
      <c r="H73" s="13" t="s">
        <v>393</v>
      </c>
    </row>
    <row r="74" spans="1:8">
      <c r="A74" s="66" t="s">
        <v>503</v>
      </c>
      <c r="B74" s="48">
        <v>37</v>
      </c>
      <c r="C74" s="48" t="s">
        <v>393</v>
      </c>
      <c r="D74" s="48">
        <v>37</v>
      </c>
      <c r="E74" s="12">
        <v>165</v>
      </c>
      <c r="F74" s="12" t="s">
        <v>393</v>
      </c>
      <c r="G74" s="48">
        <v>6</v>
      </c>
      <c r="H74" s="49">
        <v>8</v>
      </c>
    </row>
    <row r="75" spans="1:8">
      <c r="A75" s="66" t="s">
        <v>504</v>
      </c>
      <c r="B75" s="48" t="s">
        <v>393</v>
      </c>
      <c r="C75" s="48" t="s">
        <v>393</v>
      </c>
      <c r="D75" s="48" t="s">
        <v>393</v>
      </c>
      <c r="E75" s="12" t="s">
        <v>393</v>
      </c>
      <c r="F75" s="12" t="s">
        <v>393</v>
      </c>
      <c r="G75" s="48" t="s">
        <v>393</v>
      </c>
      <c r="H75" s="49" t="s">
        <v>393</v>
      </c>
    </row>
    <row r="76" spans="1:8">
      <c r="A76" s="66" t="s">
        <v>505</v>
      </c>
      <c r="B76" s="48" t="s">
        <v>393</v>
      </c>
      <c r="C76" s="48" t="s">
        <v>393</v>
      </c>
      <c r="D76" s="48" t="s">
        <v>393</v>
      </c>
      <c r="E76" s="12" t="s">
        <v>393</v>
      </c>
      <c r="F76" s="12" t="s">
        <v>393</v>
      </c>
      <c r="G76" s="48" t="s">
        <v>393</v>
      </c>
      <c r="H76" s="49" t="s">
        <v>393</v>
      </c>
    </row>
    <row r="77" spans="1:8">
      <c r="A77" s="66" t="s">
        <v>506</v>
      </c>
      <c r="B77" s="48">
        <v>14</v>
      </c>
      <c r="C77" s="48">
        <v>2</v>
      </c>
      <c r="D77" s="48">
        <v>16</v>
      </c>
      <c r="E77" s="12">
        <v>900</v>
      </c>
      <c r="F77" s="12">
        <v>1600</v>
      </c>
      <c r="G77" s="48">
        <v>16</v>
      </c>
      <c r="H77" s="49" t="s">
        <v>393</v>
      </c>
    </row>
    <row r="78" spans="1:8">
      <c r="A78" s="66" t="s">
        <v>507</v>
      </c>
      <c r="B78" s="12" t="s">
        <v>393</v>
      </c>
      <c r="C78" s="12" t="s">
        <v>393</v>
      </c>
      <c r="D78" s="48" t="s">
        <v>393</v>
      </c>
      <c r="E78" s="12" t="s">
        <v>393</v>
      </c>
      <c r="F78" s="12" t="s">
        <v>393</v>
      </c>
      <c r="G78" s="12" t="s">
        <v>393</v>
      </c>
      <c r="H78" s="13" t="s">
        <v>393</v>
      </c>
    </row>
    <row r="79" spans="1:8">
      <c r="A79" s="76" t="s">
        <v>508</v>
      </c>
      <c r="B79" s="77">
        <v>59</v>
      </c>
      <c r="C79" s="77">
        <v>3</v>
      </c>
      <c r="D79" s="77">
        <v>62</v>
      </c>
      <c r="E79" s="77">
        <v>334</v>
      </c>
      <c r="F79" s="77">
        <v>1733</v>
      </c>
      <c r="G79" s="77">
        <v>25</v>
      </c>
      <c r="H79" s="78">
        <v>10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509</v>
      </c>
      <c r="B81" s="85">
        <v>14</v>
      </c>
      <c r="C81" s="48">
        <v>2</v>
      </c>
      <c r="D81" s="85">
        <v>16</v>
      </c>
      <c r="E81" s="85">
        <v>659</v>
      </c>
      <c r="F81" s="48">
        <v>1300</v>
      </c>
      <c r="G81" s="85">
        <v>12</v>
      </c>
      <c r="H81" s="49" t="s">
        <v>393</v>
      </c>
    </row>
    <row r="82" spans="1:8">
      <c r="A82" s="66" t="s">
        <v>510</v>
      </c>
      <c r="B82" s="48">
        <v>1</v>
      </c>
      <c r="C82" s="48" t="s">
        <v>393</v>
      </c>
      <c r="D82" s="48">
        <v>1</v>
      </c>
      <c r="E82" s="12">
        <v>600</v>
      </c>
      <c r="F82" s="48" t="s">
        <v>393</v>
      </c>
      <c r="G82" s="48" t="s">
        <v>393</v>
      </c>
      <c r="H82" s="49" t="s">
        <v>393</v>
      </c>
    </row>
    <row r="83" spans="1:8">
      <c r="A83" s="76" t="s">
        <v>511</v>
      </c>
      <c r="B83" s="77">
        <v>15</v>
      </c>
      <c r="C83" s="77">
        <v>2</v>
      </c>
      <c r="D83" s="77">
        <v>17</v>
      </c>
      <c r="E83" s="77">
        <v>655</v>
      </c>
      <c r="F83" s="77">
        <v>1300</v>
      </c>
      <c r="G83" s="77">
        <v>12</v>
      </c>
      <c r="H83" s="78" t="s">
        <v>393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512</v>
      </c>
      <c r="B85" s="55">
        <v>30060</v>
      </c>
      <c r="C85" s="55">
        <v>1290</v>
      </c>
      <c r="D85" s="55">
        <v>31350</v>
      </c>
      <c r="E85" s="55">
        <v>733</v>
      </c>
      <c r="F85" s="55">
        <v>1449</v>
      </c>
      <c r="G85" s="55">
        <v>23905</v>
      </c>
      <c r="H85" s="56">
        <v>5127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96">
    <pageSetUpPr fitToPage="1"/>
  </sheetPr>
  <dimension ref="A1:K88"/>
  <sheetViews>
    <sheetView topLeftCell="A7" zoomScaleNormal="100" zoomScaleSheetLayoutView="75" workbookViewId="0">
      <selection activeCell="G42" sqref="G42"/>
    </sheetView>
  </sheetViews>
  <sheetFormatPr baseColWidth="10" defaultRowHeight="12.75"/>
  <cols>
    <col min="1" max="1" width="27.28515625" style="37" customWidth="1"/>
    <col min="2" max="2" width="14.28515625" style="37" customWidth="1"/>
    <col min="3" max="3" width="17.85546875" style="37" customWidth="1"/>
    <col min="4" max="5" width="14.28515625" style="37" customWidth="1"/>
    <col min="6" max="6" width="18.42578125" style="37" customWidth="1"/>
    <col min="7" max="7" width="10.42578125" style="37" customWidth="1"/>
    <col min="8" max="8" width="14.28515625" style="37" customWidth="1"/>
    <col min="9" max="9" width="17.140625" style="37" customWidth="1"/>
    <col min="10" max="10" width="11" style="37" customWidth="1"/>
    <col min="11" max="16384" width="11.42578125" style="37"/>
  </cols>
  <sheetData>
    <row r="1" spans="1:11" ht="18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  <c r="J1" s="1526"/>
    </row>
    <row r="3" spans="1:11" s="28" customFormat="1" ht="13.5" customHeight="1"/>
    <row r="4" spans="1:11" s="28" customFormat="1" ht="23.25" customHeight="1">
      <c r="A4" s="1527" t="s">
        <v>1500</v>
      </c>
      <c r="B4" s="1527"/>
      <c r="C4" s="1527"/>
      <c r="D4" s="1527"/>
      <c r="E4" s="1527"/>
      <c r="F4" s="1527"/>
      <c r="G4" s="1527"/>
      <c r="H4" s="1527"/>
      <c r="I4" s="1527"/>
      <c r="J4" s="1527"/>
      <c r="K4" s="129"/>
    </row>
    <row r="5" spans="1:11" s="28" customFormat="1" ht="13.5" customHeight="1" thickBot="1"/>
    <row r="6" spans="1:11" s="806" customFormat="1" ht="27.75" customHeight="1">
      <c r="A6" s="1548" t="s">
        <v>448</v>
      </c>
      <c r="B6" s="1531" t="s">
        <v>381</v>
      </c>
      <c r="C6" s="1532"/>
      <c r="D6" s="1532"/>
      <c r="E6" s="1532"/>
      <c r="F6" s="1532"/>
      <c r="G6" s="1532"/>
      <c r="H6" s="1532"/>
      <c r="I6" s="1532"/>
      <c r="J6" s="1532"/>
    </row>
    <row r="7" spans="1:11" s="806" customFormat="1" ht="27.75" customHeight="1">
      <c r="A7" s="1549"/>
      <c r="B7" s="1546" t="s">
        <v>449</v>
      </c>
      <c r="C7" s="1547"/>
      <c r="D7" s="1551"/>
      <c r="E7" s="1546" t="s">
        <v>450</v>
      </c>
      <c r="F7" s="1547"/>
      <c r="G7" s="1551"/>
      <c r="H7" s="1546" t="s">
        <v>451</v>
      </c>
      <c r="I7" s="1547"/>
      <c r="J7" s="1547"/>
    </row>
    <row r="8" spans="1:11" s="806" customFormat="1" ht="27.75" customHeight="1" thickBot="1">
      <c r="A8" s="1550"/>
      <c r="B8" s="733" t="s">
        <v>385</v>
      </c>
      <c r="C8" s="271" t="s">
        <v>444</v>
      </c>
      <c r="D8" s="271" t="s">
        <v>386</v>
      </c>
      <c r="E8" s="733" t="s">
        <v>385</v>
      </c>
      <c r="F8" s="271" t="s">
        <v>444</v>
      </c>
      <c r="G8" s="271" t="s">
        <v>386</v>
      </c>
      <c r="H8" s="733" t="s">
        <v>385</v>
      </c>
      <c r="I8" s="271" t="s">
        <v>444</v>
      </c>
      <c r="J8" s="807" t="s">
        <v>386</v>
      </c>
    </row>
    <row r="9" spans="1:11" ht="25.5" customHeight="1">
      <c r="A9" s="75" t="s">
        <v>452</v>
      </c>
      <c r="B9" s="48">
        <v>5650</v>
      </c>
      <c r="C9" s="48" t="s">
        <v>393</v>
      </c>
      <c r="D9" s="48">
        <v>3630</v>
      </c>
      <c r="E9" s="12">
        <v>75453</v>
      </c>
      <c r="F9" s="48" t="s">
        <v>393</v>
      </c>
      <c r="G9" s="48" t="s">
        <v>393</v>
      </c>
      <c r="H9" s="12" t="s">
        <v>393</v>
      </c>
      <c r="I9" s="48" t="s">
        <v>393</v>
      </c>
      <c r="J9" s="49" t="s">
        <v>393</v>
      </c>
    </row>
    <row r="10" spans="1:11">
      <c r="A10" s="66" t="s">
        <v>453</v>
      </c>
      <c r="B10" s="48">
        <v>11510</v>
      </c>
      <c r="C10" s="48" t="s">
        <v>393</v>
      </c>
      <c r="D10" s="48">
        <v>8338</v>
      </c>
      <c r="E10" s="12">
        <v>17069</v>
      </c>
      <c r="F10" s="48" t="s">
        <v>393</v>
      </c>
      <c r="G10" s="48" t="s">
        <v>393</v>
      </c>
      <c r="H10" s="12" t="s">
        <v>393</v>
      </c>
      <c r="I10" s="48" t="s">
        <v>393</v>
      </c>
      <c r="J10" s="49" t="s">
        <v>393</v>
      </c>
    </row>
    <row r="11" spans="1:11">
      <c r="A11" s="66" t="s">
        <v>454</v>
      </c>
      <c r="B11" s="48">
        <v>39914</v>
      </c>
      <c r="C11" s="48" t="s">
        <v>393</v>
      </c>
      <c r="D11" s="48">
        <v>26883</v>
      </c>
      <c r="E11" s="12">
        <v>15597</v>
      </c>
      <c r="F11" s="48" t="s">
        <v>393</v>
      </c>
      <c r="G11" s="48" t="s">
        <v>393</v>
      </c>
      <c r="H11" s="12" t="s">
        <v>393</v>
      </c>
      <c r="I11" s="48" t="s">
        <v>393</v>
      </c>
      <c r="J11" s="49" t="s">
        <v>393</v>
      </c>
    </row>
    <row r="12" spans="1:11">
      <c r="A12" s="66" t="s">
        <v>455</v>
      </c>
      <c r="B12" s="48">
        <v>1059</v>
      </c>
      <c r="C12" s="48" t="s">
        <v>393</v>
      </c>
      <c r="D12" s="48">
        <v>753</v>
      </c>
      <c r="E12" s="12">
        <v>51313</v>
      </c>
      <c r="F12" s="48" t="s">
        <v>393</v>
      </c>
      <c r="G12" s="48" t="s">
        <v>393</v>
      </c>
      <c r="H12" s="12" t="s">
        <v>393</v>
      </c>
      <c r="I12" s="48" t="s">
        <v>393</v>
      </c>
      <c r="J12" s="49" t="s">
        <v>393</v>
      </c>
    </row>
    <row r="13" spans="1:11">
      <c r="A13" s="76" t="s">
        <v>456</v>
      </c>
      <c r="B13" s="77">
        <v>58133</v>
      </c>
      <c r="C13" s="77" t="s">
        <v>393</v>
      </c>
      <c r="D13" s="77">
        <v>39604</v>
      </c>
      <c r="E13" s="77">
        <v>159432</v>
      </c>
      <c r="F13" s="77" t="s">
        <v>393</v>
      </c>
      <c r="G13" s="77" t="s">
        <v>393</v>
      </c>
      <c r="H13" s="77" t="s">
        <v>393</v>
      </c>
      <c r="I13" s="77" t="s">
        <v>393</v>
      </c>
      <c r="J13" s="78" t="s">
        <v>393</v>
      </c>
    </row>
    <row r="14" spans="1:11">
      <c r="A14" s="68"/>
      <c r="B14" s="73"/>
      <c r="C14" s="73"/>
      <c r="D14" s="73"/>
      <c r="E14" s="79"/>
      <c r="F14" s="79"/>
      <c r="G14" s="79"/>
      <c r="H14" s="79"/>
      <c r="I14" s="79"/>
      <c r="J14" s="80"/>
    </row>
    <row r="15" spans="1:11">
      <c r="A15" s="76" t="s">
        <v>457</v>
      </c>
      <c r="B15" s="77">
        <v>60</v>
      </c>
      <c r="C15" s="77" t="s">
        <v>393</v>
      </c>
      <c r="D15" s="77">
        <v>60</v>
      </c>
      <c r="E15" s="81">
        <v>850</v>
      </c>
      <c r="F15" s="77" t="s">
        <v>393</v>
      </c>
      <c r="G15" s="77" t="s">
        <v>393</v>
      </c>
      <c r="H15" s="81" t="s">
        <v>393</v>
      </c>
      <c r="I15" s="77" t="s">
        <v>393</v>
      </c>
      <c r="J15" s="78" t="s">
        <v>393</v>
      </c>
    </row>
    <row r="16" spans="1:11">
      <c r="A16" s="68"/>
      <c r="B16" s="73"/>
      <c r="C16" s="73"/>
      <c r="D16" s="73"/>
      <c r="E16" s="79"/>
      <c r="F16" s="79"/>
      <c r="G16" s="79"/>
      <c r="H16" s="79"/>
      <c r="I16" s="79"/>
      <c r="J16" s="80"/>
    </row>
    <row r="17" spans="1:10">
      <c r="A17" s="76" t="s">
        <v>458</v>
      </c>
      <c r="B17" s="77">
        <v>598</v>
      </c>
      <c r="C17" s="77" t="s">
        <v>393</v>
      </c>
      <c r="D17" s="77">
        <v>927</v>
      </c>
      <c r="E17" s="81">
        <v>346</v>
      </c>
      <c r="F17" s="77" t="s">
        <v>393</v>
      </c>
      <c r="G17" s="77" t="s">
        <v>393</v>
      </c>
      <c r="H17" s="81" t="s">
        <v>393</v>
      </c>
      <c r="I17" s="77" t="s">
        <v>393</v>
      </c>
      <c r="J17" s="78" t="s">
        <v>393</v>
      </c>
    </row>
    <row r="18" spans="1:10">
      <c r="A18" s="66"/>
      <c r="B18" s="48"/>
      <c r="C18" s="48"/>
      <c r="D18" s="48"/>
      <c r="E18" s="12"/>
      <c r="F18" s="12"/>
      <c r="G18" s="12"/>
      <c r="H18" s="12"/>
      <c r="I18" s="12"/>
      <c r="J18" s="13"/>
    </row>
    <row r="19" spans="1:10">
      <c r="A19" s="66" t="s">
        <v>459</v>
      </c>
      <c r="B19" s="48">
        <v>220737</v>
      </c>
      <c r="C19" s="48" t="s">
        <v>393</v>
      </c>
      <c r="D19" s="48">
        <v>146345</v>
      </c>
      <c r="E19" s="12">
        <v>42</v>
      </c>
      <c r="F19" s="48" t="s">
        <v>393</v>
      </c>
      <c r="G19" s="48" t="s">
        <v>393</v>
      </c>
      <c r="H19" s="12" t="s">
        <v>393</v>
      </c>
      <c r="I19" s="48" t="s">
        <v>393</v>
      </c>
      <c r="J19" s="49" t="s">
        <v>393</v>
      </c>
    </row>
    <row r="20" spans="1:10">
      <c r="A20" s="66" t="s">
        <v>460</v>
      </c>
      <c r="B20" s="48" t="s">
        <v>393</v>
      </c>
      <c r="C20" s="48" t="s">
        <v>393</v>
      </c>
      <c r="D20" s="48" t="s">
        <v>393</v>
      </c>
      <c r="E20" s="48">
        <v>708</v>
      </c>
      <c r="F20" s="48" t="s">
        <v>393</v>
      </c>
      <c r="G20" s="48" t="s">
        <v>393</v>
      </c>
      <c r="H20" s="48" t="s">
        <v>393</v>
      </c>
      <c r="I20" s="48" t="s">
        <v>393</v>
      </c>
      <c r="J20" s="49" t="s">
        <v>393</v>
      </c>
    </row>
    <row r="21" spans="1:10">
      <c r="A21" s="66" t="s">
        <v>461</v>
      </c>
      <c r="B21" s="48" t="s">
        <v>393</v>
      </c>
      <c r="C21" s="48" t="s">
        <v>393</v>
      </c>
      <c r="D21" s="48" t="s">
        <v>393</v>
      </c>
      <c r="E21" s="48">
        <v>440</v>
      </c>
      <c r="F21" s="48" t="s">
        <v>393</v>
      </c>
      <c r="G21" s="48" t="s">
        <v>393</v>
      </c>
      <c r="H21" s="48" t="s">
        <v>393</v>
      </c>
      <c r="I21" s="48" t="s">
        <v>393</v>
      </c>
      <c r="J21" s="49" t="s">
        <v>393</v>
      </c>
    </row>
    <row r="22" spans="1:10">
      <c r="A22" s="76" t="s">
        <v>462</v>
      </c>
      <c r="B22" s="77">
        <v>220737</v>
      </c>
      <c r="C22" s="77" t="s">
        <v>393</v>
      </c>
      <c r="D22" s="77">
        <v>146345</v>
      </c>
      <c r="E22" s="77">
        <v>1190</v>
      </c>
      <c r="F22" s="77" t="s">
        <v>393</v>
      </c>
      <c r="G22" s="77" t="s">
        <v>393</v>
      </c>
      <c r="H22" s="77" t="s">
        <v>393</v>
      </c>
      <c r="I22" s="77" t="s">
        <v>393</v>
      </c>
      <c r="J22" s="78" t="s">
        <v>393</v>
      </c>
    </row>
    <row r="23" spans="1:10">
      <c r="A23" s="66"/>
      <c r="B23" s="73"/>
      <c r="C23" s="73"/>
      <c r="D23" s="73"/>
      <c r="E23" s="79"/>
      <c r="F23" s="79"/>
      <c r="G23" s="79"/>
      <c r="H23" s="79"/>
      <c r="I23" s="79"/>
      <c r="J23" s="80"/>
    </row>
    <row r="24" spans="1:10">
      <c r="A24" s="76" t="s">
        <v>463</v>
      </c>
      <c r="B24" s="77">
        <v>732376</v>
      </c>
      <c r="C24" s="77">
        <v>60731</v>
      </c>
      <c r="D24" s="77">
        <v>477874</v>
      </c>
      <c r="E24" s="81">
        <v>251263</v>
      </c>
      <c r="F24" s="81" t="s">
        <v>393</v>
      </c>
      <c r="G24" s="81" t="s">
        <v>393</v>
      </c>
      <c r="H24" s="81" t="s">
        <v>393</v>
      </c>
      <c r="I24" s="81" t="s">
        <v>393</v>
      </c>
      <c r="J24" s="82" t="s">
        <v>393</v>
      </c>
    </row>
    <row r="25" spans="1:10">
      <c r="A25" s="68"/>
      <c r="B25" s="73"/>
      <c r="C25" s="73"/>
      <c r="D25" s="73"/>
      <c r="E25" s="79"/>
      <c r="F25" s="79"/>
      <c r="G25" s="79"/>
      <c r="H25" s="79"/>
      <c r="I25" s="79"/>
      <c r="J25" s="80"/>
    </row>
    <row r="26" spans="1:10">
      <c r="A26" s="76" t="s">
        <v>464</v>
      </c>
      <c r="B26" s="77">
        <v>222379</v>
      </c>
      <c r="C26" s="77" t="s">
        <v>393</v>
      </c>
      <c r="D26" s="77">
        <v>84720</v>
      </c>
      <c r="E26" s="81">
        <v>10126</v>
      </c>
      <c r="F26" s="81" t="s">
        <v>393</v>
      </c>
      <c r="G26" s="81" t="s">
        <v>393</v>
      </c>
      <c r="H26" s="81" t="s">
        <v>393</v>
      </c>
      <c r="I26" s="81" t="s">
        <v>393</v>
      </c>
      <c r="J26" s="82" t="s">
        <v>393</v>
      </c>
    </row>
    <row r="27" spans="1:10">
      <c r="A27" s="66"/>
      <c r="B27" s="48"/>
      <c r="C27" s="48"/>
      <c r="D27" s="48"/>
      <c r="E27" s="12"/>
      <c r="F27" s="12"/>
      <c r="G27" s="12"/>
      <c r="H27" s="12"/>
      <c r="I27" s="12"/>
      <c r="J27" s="13"/>
    </row>
    <row r="28" spans="1:10">
      <c r="A28" s="66" t="s">
        <v>465</v>
      </c>
      <c r="B28" s="48">
        <v>918210</v>
      </c>
      <c r="C28" s="48" t="s">
        <v>393</v>
      </c>
      <c r="D28" s="48">
        <v>677276</v>
      </c>
      <c r="E28" s="12">
        <v>686148</v>
      </c>
      <c r="F28" s="12" t="s">
        <v>393</v>
      </c>
      <c r="G28" s="12" t="s">
        <v>393</v>
      </c>
      <c r="H28" s="12">
        <v>119</v>
      </c>
      <c r="I28" s="12" t="s">
        <v>393</v>
      </c>
      <c r="J28" s="13" t="s">
        <v>393</v>
      </c>
    </row>
    <row r="29" spans="1:10">
      <c r="A29" s="66" t="s">
        <v>466</v>
      </c>
      <c r="B29" s="48">
        <v>301493</v>
      </c>
      <c r="C29" s="48" t="s">
        <v>393</v>
      </c>
      <c r="D29" s="48">
        <v>144794</v>
      </c>
      <c r="E29" s="12">
        <v>47282</v>
      </c>
      <c r="F29" s="12" t="s">
        <v>393</v>
      </c>
      <c r="G29" s="12" t="s">
        <v>393</v>
      </c>
      <c r="H29" s="12">
        <v>53</v>
      </c>
      <c r="I29" s="12" t="s">
        <v>393</v>
      </c>
      <c r="J29" s="13" t="s">
        <v>393</v>
      </c>
    </row>
    <row r="30" spans="1:10">
      <c r="A30" s="66" t="s">
        <v>467</v>
      </c>
      <c r="B30" s="48">
        <v>757193</v>
      </c>
      <c r="C30" s="48" t="s">
        <v>393</v>
      </c>
      <c r="D30" s="48">
        <v>606541</v>
      </c>
      <c r="E30" s="12">
        <v>282098</v>
      </c>
      <c r="F30" s="12" t="s">
        <v>393</v>
      </c>
      <c r="G30" s="12" t="s">
        <v>393</v>
      </c>
      <c r="H30" s="12">
        <v>59</v>
      </c>
      <c r="I30" s="12" t="s">
        <v>393</v>
      </c>
      <c r="J30" s="13" t="s">
        <v>393</v>
      </c>
    </row>
    <row r="31" spans="1:10">
      <c r="A31" s="76" t="s">
        <v>468</v>
      </c>
      <c r="B31" s="77">
        <v>1976896</v>
      </c>
      <c r="C31" s="77" t="s">
        <v>393</v>
      </c>
      <c r="D31" s="77">
        <v>1428611</v>
      </c>
      <c r="E31" s="77">
        <v>1015528</v>
      </c>
      <c r="F31" s="77" t="s">
        <v>393</v>
      </c>
      <c r="G31" s="77" t="s">
        <v>393</v>
      </c>
      <c r="H31" s="77">
        <v>231</v>
      </c>
      <c r="I31" s="77" t="s">
        <v>393</v>
      </c>
      <c r="J31" s="78" t="s">
        <v>393</v>
      </c>
    </row>
    <row r="32" spans="1:10">
      <c r="A32" s="66"/>
      <c r="B32" s="48"/>
      <c r="C32" s="48"/>
      <c r="D32" s="48"/>
      <c r="E32" s="12"/>
      <c r="F32" s="12"/>
      <c r="G32" s="12"/>
      <c r="H32" s="12"/>
      <c r="I32" s="12"/>
      <c r="J32" s="13"/>
    </row>
    <row r="33" spans="1:10">
      <c r="A33" s="66" t="s">
        <v>469</v>
      </c>
      <c r="B33" s="83">
        <v>208877</v>
      </c>
      <c r="C33" s="83" t="s">
        <v>393</v>
      </c>
      <c r="D33" s="48">
        <v>72700</v>
      </c>
      <c r="E33" s="83">
        <v>1540</v>
      </c>
      <c r="F33" s="83" t="s">
        <v>393</v>
      </c>
      <c r="G33" s="83" t="s">
        <v>393</v>
      </c>
      <c r="H33" s="83">
        <v>1227</v>
      </c>
      <c r="I33" s="83" t="s">
        <v>393</v>
      </c>
      <c r="J33" s="84" t="s">
        <v>393</v>
      </c>
    </row>
    <row r="34" spans="1:10">
      <c r="A34" s="66" t="s">
        <v>470</v>
      </c>
      <c r="B34" s="83">
        <v>151035</v>
      </c>
      <c r="C34" s="83" t="s">
        <v>393</v>
      </c>
      <c r="D34" s="48" t="s">
        <v>393</v>
      </c>
      <c r="E34" s="83">
        <v>104775</v>
      </c>
      <c r="F34" s="83" t="s">
        <v>393</v>
      </c>
      <c r="G34" s="83" t="s">
        <v>393</v>
      </c>
      <c r="H34" s="83">
        <v>135</v>
      </c>
      <c r="I34" s="83" t="s">
        <v>393</v>
      </c>
      <c r="J34" s="84" t="s">
        <v>393</v>
      </c>
    </row>
    <row r="35" spans="1:10">
      <c r="A35" s="66" t="s">
        <v>471</v>
      </c>
      <c r="B35" s="83">
        <v>544421</v>
      </c>
      <c r="C35" s="83" t="s">
        <v>393</v>
      </c>
      <c r="D35" s="48">
        <v>299853</v>
      </c>
      <c r="E35" s="83">
        <v>305627</v>
      </c>
      <c r="F35" s="83" t="s">
        <v>393</v>
      </c>
      <c r="G35" s="83" t="s">
        <v>393</v>
      </c>
      <c r="H35" s="83" t="s">
        <v>393</v>
      </c>
      <c r="I35" s="83" t="s">
        <v>393</v>
      </c>
      <c r="J35" s="84" t="s">
        <v>393</v>
      </c>
    </row>
    <row r="36" spans="1:10">
      <c r="A36" s="66" t="s">
        <v>472</v>
      </c>
      <c r="B36" s="83">
        <v>64434</v>
      </c>
      <c r="C36" s="83" t="s">
        <v>393</v>
      </c>
      <c r="D36" s="48" t="s">
        <v>393</v>
      </c>
      <c r="E36" s="83">
        <v>126651</v>
      </c>
      <c r="F36" s="83" t="s">
        <v>393</v>
      </c>
      <c r="G36" s="83" t="s">
        <v>393</v>
      </c>
      <c r="H36" s="83" t="s">
        <v>393</v>
      </c>
      <c r="I36" s="83" t="s">
        <v>393</v>
      </c>
      <c r="J36" s="84" t="s">
        <v>393</v>
      </c>
    </row>
    <row r="37" spans="1:10">
      <c r="A37" s="76" t="s">
        <v>473</v>
      </c>
      <c r="B37" s="77">
        <v>968767</v>
      </c>
      <c r="C37" s="77" t="s">
        <v>393</v>
      </c>
      <c r="D37" s="77">
        <v>372553</v>
      </c>
      <c r="E37" s="77">
        <v>538593</v>
      </c>
      <c r="F37" s="77" t="s">
        <v>393</v>
      </c>
      <c r="G37" s="77" t="s">
        <v>393</v>
      </c>
      <c r="H37" s="77">
        <v>1362</v>
      </c>
      <c r="I37" s="77" t="s">
        <v>393</v>
      </c>
      <c r="J37" s="78" t="s">
        <v>393</v>
      </c>
    </row>
    <row r="38" spans="1:10">
      <c r="A38" s="68"/>
      <c r="B38" s="73"/>
      <c r="C38" s="73"/>
      <c r="D38" s="73"/>
      <c r="E38" s="79"/>
      <c r="F38" s="79"/>
      <c r="G38" s="79"/>
      <c r="H38" s="79"/>
      <c r="I38" s="79"/>
      <c r="J38" s="80"/>
    </row>
    <row r="39" spans="1:10">
      <c r="A39" s="76" t="s">
        <v>474</v>
      </c>
      <c r="B39" s="81">
        <v>58892</v>
      </c>
      <c r="C39" s="81" t="s">
        <v>393</v>
      </c>
      <c r="D39" s="77">
        <v>76559</v>
      </c>
      <c r="E39" s="81">
        <v>1257</v>
      </c>
      <c r="F39" s="81" t="s">
        <v>393</v>
      </c>
      <c r="G39" s="81" t="s">
        <v>393</v>
      </c>
      <c r="H39" s="81" t="s">
        <v>393</v>
      </c>
      <c r="I39" s="81" t="s">
        <v>393</v>
      </c>
      <c r="J39" s="82" t="s">
        <v>393</v>
      </c>
    </row>
    <row r="40" spans="1:10">
      <c r="A40" s="66"/>
      <c r="B40" s="48"/>
      <c r="C40" s="48"/>
      <c r="D40" s="48"/>
      <c r="E40" s="12"/>
      <c r="F40" s="12"/>
      <c r="G40" s="12"/>
      <c r="H40" s="12"/>
      <c r="I40" s="12"/>
      <c r="J40" s="13"/>
    </row>
    <row r="41" spans="1:10">
      <c r="A41" s="66" t="s">
        <v>475</v>
      </c>
      <c r="B41" s="12">
        <v>171910</v>
      </c>
      <c r="C41" s="12" t="s">
        <v>393</v>
      </c>
      <c r="D41" s="48">
        <v>88553</v>
      </c>
      <c r="E41" s="12">
        <v>22181</v>
      </c>
      <c r="F41" s="12" t="s">
        <v>393</v>
      </c>
      <c r="G41" s="12" t="s">
        <v>393</v>
      </c>
      <c r="H41" s="12" t="s">
        <v>393</v>
      </c>
      <c r="I41" s="12" t="s">
        <v>393</v>
      </c>
      <c r="J41" s="13" t="s">
        <v>393</v>
      </c>
    </row>
    <row r="42" spans="1:10">
      <c r="A42" s="66" t="s">
        <v>476</v>
      </c>
      <c r="B42" s="48">
        <v>1587044</v>
      </c>
      <c r="C42" s="48" t="s">
        <v>393</v>
      </c>
      <c r="D42" s="48">
        <v>952222</v>
      </c>
      <c r="E42" s="12">
        <v>9975</v>
      </c>
      <c r="F42" s="12" t="s">
        <v>393</v>
      </c>
      <c r="G42" s="12" t="s">
        <v>393</v>
      </c>
      <c r="H42" s="12" t="s">
        <v>393</v>
      </c>
      <c r="I42" s="12" t="s">
        <v>393</v>
      </c>
      <c r="J42" s="13" t="s">
        <v>393</v>
      </c>
    </row>
    <row r="43" spans="1:10">
      <c r="A43" s="66" t="s">
        <v>477</v>
      </c>
      <c r="B43" s="12">
        <v>318721</v>
      </c>
      <c r="C43" s="12">
        <v>21950</v>
      </c>
      <c r="D43" s="48">
        <v>133509</v>
      </c>
      <c r="E43" s="12">
        <v>658429</v>
      </c>
      <c r="F43" s="12">
        <v>125101</v>
      </c>
      <c r="G43" s="12" t="s">
        <v>393</v>
      </c>
      <c r="H43" s="12" t="s">
        <v>393</v>
      </c>
      <c r="I43" s="12" t="s">
        <v>393</v>
      </c>
      <c r="J43" s="13" t="s">
        <v>393</v>
      </c>
    </row>
    <row r="44" spans="1:10">
      <c r="A44" s="66" t="s">
        <v>478</v>
      </c>
      <c r="B44" s="12">
        <v>878501</v>
      </c>
      <c r="C44" s="12" t="s">
        <v>393</v>
      </c>
      <c r="D44" s="48">
        <v>658875</v>
      </c>
      <c r="E44" s="12">
        <v>46167</v>
      </c>
      <c r="F44" s="12" t="s">
        <v>393</v>
      </c>
      <c r="G44" s="12" t="s">
        <v>393</v>
      </c>
      <c r="H44" s="12">
        <v>25</v>
      </c>
      <c r="I44" s="12" t="s">
        <v>393</v>
      </c>
      <c r="J44" s="13" t="s">
        <v>393</v>
      </c>
    </row>
    <row r="45" spans="1:10">
      <c r="A45" s="66" t="s">
        <v>479</v>
      </c>
      <c r="B45" s="12">
        <v>300835</v>
      </c>
      <c r="C45" s="12" t="s">
        <v>393</v>
      </c>
      <c r="D45" s="48">
        <v>144809</v>
      </c>
      <c r="E45" s="12">
        <v>225023</v>
      </c>
      <c r="F45" s="12">
        <v>140000</v>
      </c>
      <c r="G45" s="12" t="s">
        <v>393</v>
      </c>
      <c r="H45" s="12">
        <v>119</v>
      </c>
      <c r="I45" s="12" t="s">
        <v>393</v>
      </c>
      <c r="J45" s="13" t="s">
        <v>393</v>
      </c>
    </row>
    <row r="46" spans="1:10">
      <c r="A46" s="66" t="s">
        <v>480</v>
      </c>
      <c r="B46" s="12">
        <v>350490</v>
      </c>
      <c r="C46" s="12" t="s">
        <v>393</v>
      </c>
      <c r="D46" s="48">
        <v>175246</v>
      </c>
      <c r="E46" s="12">
        <v>999</v>
      </c>
      <c r="F46" s="12" t="s">
        <v>393</v>
      </c>
      <c r="G46" s="12" t="s">
        <v>393</v>
      </c>
      <c r="H46" s="12">
        <v>10</v>
      </c>
      <c r="I46" s="12" t="s">
        <v>393</v>
      </c>
      <c r="J46" s="13" t="s">
        <v>393</v>
      </c>
    </row>
    <row r="47" spans="1:10">
      <c r="A47" s="66" t="s">
        <v>481</v>
      </c>
      <c r="B47" s="12">
        <v>608378</v>
      </c>
      <c r="C47" s="12" t="s">
        <v>393</v>
      </c>
      <c r="D47" s="48">
        <v>392215</v>
      </c>
      <c r="E47" s="12">
        <v>4099</v>
      </c>
      <c r="F47" s="12" t="s">
        <v>393</v>
      </c>
      <c r="G47" s="12" t="s">
        <v>393</v>
      </c>
      <c r="H47" s="12" t="s">
        <v>393</v>
      </c>
      <c r="I47" s="12" t="s">
        <v>393</v>
      </c>
      <c r="J47" s="13" t="s">
        <v>393</v>
      </c>
    </row>
    <row r="48" spans="1:10">
      <c r="A48" s="66" t="s">
        <v>482</v>
      </c>
      <c r="B48" s="12">
        <v>834926</v>
      </c>
      <c r="C48" s="12" t="s">
        <v>393</v>
      </c>
      <c r="D48" s="48">
        <v>246867</v>
      </c>
      <c r="E48" s="12">
        <v>101859</v>
      </c>
      <c r="F48" s="12" t="s">
        <v>393</v>
      </c>
      <c r="G48" s="12" t="s">
        <v>393</v>
      </c>
      <c r="H48" s="12">
        <v>92</v>
      </c>
      <c r="I48" s="12" t="s">
        <v>393</v>
      </c>
      <c r="J48" s="13" t="s">
        <v>393</v>
      </c>
    </row>
    <row r="49" spans="1:10">
      <c r="A49" s="66" t="s">
        <v>483</v>
      </c>
      <c r="B49" s="12">
        <v>338163</v>
      </c>
      <c r="C49" s="12" t="s">
        <v>393</v>
      </c>
      <c r="D49" s="48">
        <v>236714</v>
      </c>
      <c r="E49" s="12">
        <v>230546</v>
      </c>
      <c r="F49" s="12" t="s">
        <v>393</v>
      </c>
      <c r="G49" s="12" t="s">
        <v>393</v>
      </c>
      <c r="H49" s="12">
        <v>575</v>
      </c>
      <c r="I49" s="12" t="s">
        <v>393</v>
      </c>
      <c r="J49" s="13" t="s">
        <v>393</v>
      </c>
    </row>
    <row r="50" spans="1:10">
      <c r="A50" s="76" t="s">
        <v>484</v>
      </c>
      <c r="B50" s="77">
        <v>5388968</v>
      </c>
      <c r="C50" s="77">
        <v>21950</v>
      </c>
      <c r="D50" s="77">
        <v>3029010</v>
      </c>
      <c r="E50" s="77">
        <v>1299278</v>
      </c>
      <c r="F50" s="77">
        <v>265101</v>
      </c>
      <c r="G50" s="77" t="s">
        <v>393</v>
      </c>
      <c r="H50" s="77">
        <v>821</v>
      </c>
      <c r="I50" s="77" t="s">
        <v>393</v>
      </c>
      <c r="J50" s="78" t="s">
        <v>393</v>
      </c>
    </row>
    <row r="51" spans="1:10">
      <c r="A51" s="68"/>
      <c r="B51" s="73"/>
      <c r="C51" s="73"/>
      <c r="D51" s="73"/>
      <c r="E51" s="79"/>
      <c r="F51" s="79"/>
      <c r="G51" s="79"/>
      <c r="H51" s="79"/>
      <c r="I51" s="79"/>
      <c r="J51" s="80"/>
    </row>
    <row r="52" spans="1:10">
      <c r="A52" s="76" t="s">
        <v>485</v>
      </c>
      <c r="B52" s="81">
        <v>129567</v>
      </c>
      <c r="C52" s="81" t="s">
        <v>393</v>
      </c>
      <c r="D52" s="77">
        <v>194352</v>
      </c>
      <c r="E52" s="81">
        <v>94078</v>
      </c>
      <c r="F52" s="81" t="s">
        <v>393</v>
      </c>
      <c r="G52" s="81" t="s">
        <v>393</v>
      </c>
      <c r="H52" s="81">
        <v>5</v>
      </c>
      <c r="I52" s="81" t="s">
        <v>393</v>
      </c>
      <c r="J52" s="82" t="s">
        <v>393</v>
      </c>
    </row>
    <row r="53" spans="1:10">
      <c r="A53" s="66"/>
      <c r="B53" s="48"/>
      <c r="C53" s="48"/>
      <c r="D53" s="48"/>
      <c r="E53" s="12"/>
      <c r="F53" s="12"/>
      <c r="G53" s="12"/>
      <c r="H53" s="12"/>
      <c r="I53" s="12"/>
      <c r="J53" s="13"/>
    </row>
    <row r="54" spans="1:10">
      <c r="A54" s="66" t="s">
        <v>486</v>
      </c>
      <c r="B54" s="48">
        <v>495263</v>
      </c>
      <c r="C54" s="48" t="s">
        <v>393</v>
      </c>
      <c r="D54" s="48">
        <v>141508</v>
      </c>
      <c r="E54" s="12">
        <v>187176</v>
      </c>
      <c r="F54" s="12" t="s">
        <v>393</v>
      </c>
      <c r="G54" s="12" t="s">
        <v>393</v>
      </c>
      <c r="H54" s="12">
        <v>231</v>
      </c>
      <c r="I54" s="12" t="s">
        <v>393</v>
      </c>
      <c r="J54" s="13" t="s">
        <v>393</v>
      </c>
    </row>
    <row r="55" spans="1:10">
      <c r="A55" s="66" t="s">
        <v>487</v>
      </c>
      <c r="B55" s="48">
        <v>486413</v>
      </c>
      <c r="C55" s="48" t="s">
        <v>393</v>
      </c>
      <c r="D55" s="48">
        <v>320547</v>
      </c>
      <c r="E55" s="12">
        <v>77762</v>
      </c>
      <c r="F55" s="12" t="s">
        <v>393</v>
      </c>
      <c r="G55" s="12" t="s">
        <v>393</v>
      </c>
      <c r="H55" s="12">
        <v>185</v>
      </c>
      <c r="I55" s="12" t="s">
        <v>393</v>
      </c>
      <c r="J55" s="13" t="s">
        <v>393</v>
      </c>
    </row>
    <row r="56" spans="1:10">
      <c r="A56" s="66" t="s">
        <v>488</v>
      </c>
      <c r="B56" s="48">
        <v>1110896</v>
      </c>
      <c r="C56" s="48" t="s">
        <v>393</v>
      </c>
      <c r="D56" s="48">
        <v>263604</v>
      </c>
      <c r="E56" s="12">
        <v>12990</v>
      </c>
      <c r="F56" s="12" t="s">
        <v>393</v>
      </c>
      <c r="G56" s="12" t="s">
        <v>393</v>
      </c>
      <c r="H56" s="12" t="s">
        <v>393</v>
      </c>
      <c r="I56" s="12" t="s">
        <v>393</v>
      </c>
      <c r="J56" s="13" t="s">
        <v>393</v>
      </c>
    </row>
    <row r="57" spans="1:10">
      <c r="A57" s="66" t="s">
        <v>489</v>
      </c>
      <c r="B57" s="48">
        <v>346081</v>
      </c>
      <c r="C57" s="48" t="s">
        <v>393</v>
      </c>
      <c r="D57" s="48">
        <v>207649</v>
      </c>
      <c r="E57" s="12">
        <v>41940</v>
      </c>
      <c r="F57" s="12" t="s">
        <v>393</v>
      </c>
      <c r="G57" s="12" t="s">
        <v>393</v>
      </c>
      <c r="H57" s="12">
        <v>87</v>
      </c>
      <c r="I57" s="12" t="s">
        <v>393</v>
      </c>
      <c r="J57" s="13" t="s">
        <v>393</v>
      </c>
    </row>
    <row r="58" spans="1:10">
      <c r="A58" s="66" t="s">
        <v>490</v>
      </c>
      <c r="B58" s="48">
        <v>472000</v>
      </c>
      <c r="C58" s="48" t="s">
        <v>393</v>
      </c>
      <c r="D58" s="48">
        <v>260029</v>
      </c>
      <c r="E58" s="12">
        <v>120772</v>
      </c>
      <c r="F58" s="12" t="s">
        <v>393</v>
      </c>
      <c r="G58" s="12" t="s">
        <v>393</v>
      </c>
      <c r="H58" s="12" t="s">
        <v>393</v>
      </c>
      <c r="I58" s="12" t="s">
        <v>393</v>
      </c>
      <c r="J58" s="13" t="s">
        <v>393</v>
      </c>
    </row>
    <row r="59" spans="1:10">
      <c r="A59" s="76" t="s">
        <v>491</v>
      </c>
      <c r="B59" s="77">
        <v>2910653</v>
      </c>
      <c r="C59" s="77" t="s">
        <v>393</v>
      </c>
      <c r="D59" s="77">
        <v>1193337</v>
      </c>
      <c r="E59" s="77">
        <v>440640</v>
      </c>
      <c r="F59" s="77" t="s">
        <v>393</v>
      </c>
      <c r="G59" s="77" t="s">
        <v>393</v>
      </c>
      <c r="H59" s="77">
        <v>503</v>
      </c>
      <c r="I59" s="77" t="s">
        <v>393</v>
      </c>
      <c r="J59" s="78" t="s">
        <v>393</v>
      </c>
    </row>
    <row r="60" spans="1:10">
      <c r="A60" s="66"/>
      <c r="B60" s="48"/>
      <c r="C60" s="48"/>
      <c r="D60" s="48"/>
      <c r="E60" s="12"/>
      <c r="F60" s="12"/>
      <c r="G60" s="12"/>
      <c r="H60" s="12"/>
      <c r="I60" s="12"/>
      <c r="J60" s="13"/>
    </row>
    <row r="61" spans="1:10">
      <c r="A61" s="66" t="s">
        <v>492</v>
      </c>
      <c r="B61" s="12">
        <v>9816</v>
      </c>
      <c r="C61" s="12" t="s">
        <v>393</v>
      </c>
      <c r="D61" s="48">
        <v>3929</v>
      </c>
      <c r="E61" s="12">
        <v>6221</v>
      </c>
      <c r="F61" s="12" t="s">
        <v>393</v>
      </c>
      <c r="G61" s="12" t="s">
        <v>393</v>
      </c>
      <c r="H61" s="12" t="s">
        <v>393</v>
      </c>
      <c r="I61" s="12" t="s">
        <v>393</v>
      </c>
      <c r="J61" s="13" t="s">
        <v>393</v>
      </c>
    </row>
    <row r="62" spans="1:10">
      <c r="A62" s="66" t="s">
        <v>493</v>
      </c>
      <c r="B62" s="12">
        <v>2863</v>
      </c>
      <c r="C62" s="12" t="s">
        <v>393</v>
      </c>
      <c r="D62" s="48">
        <v>2856</v>
      </c>
      <c r="E62" s="12">
        <v>1610</v>
      </c>
      <c r="F62" s="12" t="s">
        <v>393</v>
      </c>
      <c r="G62" s="12" t="s">
        <v>393</v>
      </c>
      <c r="H62" s="12" t="s">
        <v>393</v>
      </c>
      <c r="I62" s="12" t="s">
        <v>393</v>
      </c>
      <c r="J62" s="13" t="s">
        <v>393</v>
      </c>
    </row>
    <row r="63" spans="1:10">
      <c r="A63" s="66" t="s">
        <v>494</v>
      </c>
      <c r="B63" s="12">
        <v>6693</v>
      </c>
      <c r="C63" s="12" t="s">
        <v>393</v>
      </c>
      <c r="D63" s="48">
        <v>1291</v>
      </c>
      <c r="E63" s="12">
        <v>124651</v>
      </c>
      <c r="F63" s="12" t="s">
        <v>393</v>
      </c>
      <c r="G63" s="12" t="s">
        <v>393</v>
      </c>
      <c r="H63" s="12" t="s">
        <v>393</v>
      </c>
      <c r="I63" s="12" t="s">
        <v>393</v>
      </c>
      <c r="J63" s="13" t="s">
        <v>393</v>
      </c>
    </row>
    <row r="64" spans="1:10">
      <c r="A64" s="76" t="s">
        <v>495</v>
      </c>
      <c r="B64" s="77">
        <v>19372</v>
      </c>
      <c r="C64" s="77" t="s">
        <v>393</v>
      </c>
      <c r="D64" s="77">
        <v>8076</v>
      </c>
      <c r="E64" s="77">
        <v>132482</v>
      </c>
      <c r="F64" s="77" t="s">
        <v>393</v>
      </c>
      <c r="G64" s="77" t="s">
        <v>393</v>
      </c>
      <c r="H64" s="77" t="s">
        <v>393</v>
      </c>
      <c r="I64" s="77" t="s">
        <v>393</v>
      </c>
      <c r="J64" s="78" t="s">
        <v>393</v>
      </c>
    </row>
    <row r="65" spans="1:10">
      <c r="A65" s="68"/>
      <c r="B65" s="73"/>
      <c r="C65" s="73"/>
      <c r="D65" s="73"/>
      <c r="E65" s="79"/>
      <c r="F65" s="79"/>
      <c r="G65" s="79"/>
      <c r="H65" s="79"/>
      <c r="I65" s="79"/>
      <c r="J65" s="80"/>
    </row>
    <row r="66" spans="1:10">
      <c r="A66" s="76" t="s">
        <v>496</v>
      </c>
      <c r="B66" s="77">
        <v>22704</v>
      </c>
      <c r="C66" s="77" t="s">
        <v>393</v>
      </c>
      <c r="D66" s="77">
        <v>13018</v>
      </c>
      <c r="E66" s="81">
        <v>7426</v>
      </c>
      <c r="F66" s="81" t="s">
        <v>393</v>
      </c>
      <c r="G66" s="81" t="s">
        <v>393</v>
      </c>
      <c r="H66" s="81" t="s">
        <v>393</v>
      </c>
      <c r="I66" s="81" t="s">
        <v>393</v>
      </c>
      <c r="J66" s="82" t="s">
        <v>393</v>
      </c>
    </row>
    <row r="67" spans="1:10">
      <c r="A67" s="66"/>
      <c r="B67" s="48"/>
      <c r="C67" s="48"/>
      <c r="D67" s="48"/>
      <c r="E67" s="12"/>
      <c r="F67" s="12"/>
      <c r="G67" s="12"/>
      <c r="H67" s="12"/>
      <c r="I67" s="12"/>
      <c r="J67" s="13"/>
    </row>
    <row r="68" spans="1:10">
      <c r="A68" s="66" t="s">
        <v>497</v>
      </c>
      <c r="B68" s="12">
        <v>315623</v>
      </c>
      <c r="C68" s="12" t="s">
        <v>393</v>
      </c>
      <c r="D68" s="48">
        <v>129000</v>
      </c>
      <c r="E68" s="12">
        <v>644042</v>
      </c>
      <c r="F68" s="12" t="s">
        <v>393</v>
      </c>
      <c r="G68" s="12" t="s">
        <v>393</v>
      </c>
      <c r="H68" s="12" t="s">
        <v>393</v>
      </c>
      <c r="I68" s="12" t="s">
        <v>393</v>
      </c>
      <c r="J68" s="13" t="s">
        <v>393</v>
      </c>
    </row>
    <row r="69" spans="1:10">
      <c r="A69" s="66" t="s">
        <v>498</v>
      </c>
      <c r="B69" s="12">
        <v>20374</v>
      </c>
      <c r="C69" s="12" t="s">
        <v>393</v>
      </c>
      <c r="D69" s="48">
        <v>9510</v>
      </c>
      <c r="E69" s="12">
        <v>312547</v>
      </c>
      <c r="F69" s="12" t="s">
        <v>393</v>
      </c>
      <c r="G69" s="12" t="s">
        <v>393</v>
      </c>
      <c r="H69" s="12" t="s">
        <v>393</v>
      </c>
      <c r="I69" s="12" t="s">
        <v>393</v>
      </c>
      <c r="J69" s="13" t="s">
        <v>393</v>
      </c>
    </row>
    <row r="70" spans="1:10">
      <c r="A70" s="76" t="s">
        <v>499</v>
      </c>
      <c r="B70" s="77">
        <v>335997</v>
      </c>
      <c r="C70" s="77" t="s">
        <v>393</v>
      </c>
      <c r="D70" s="77">
        <v>138510</v>
      </c>
      <c r="E70" s="77">
        <v>956589</v>
      </c>
      <c r="F70" s="77" t="s">
        <v>393</v>
      </c>
      <c r="G70" s="77" t="s">
        <v>393</v>
      </c>
      <c r="H70" s="77" t="s">
        <v>393</v>
      </c>
      <c r="I70" s="77" t="s">
        <v>393</v>
      </c>
      <c r="J70" s="78" t="s">
        <v>393</v>
      </c>
    </row>
    <row r="71" spans="1:10">
      <c r="A71" s="66"/>
      <c r="B71" s="48"/>
      <c r="C71" s="48"/>
      <c r="D71" s="48"/>
      <c r="E71" s="12"/>
      <c r="F71" s="12"/>
      <c r="G71" s="12"/>
      <c r="H71" s="12"/>
      <c r="I71" s="12"/>
      <c r="J71" s="13"/>
    </row>
    <row r="72" spans="1:10">
      <c r="A72" s="66" t="s">
        <v>500</v>
      </c>
      <c r="B72" s="48">
        <v>5596</v>
      </c>
      <c r="C72" s="48" t="s">
        <v>393</v>
      </c>
      <c r="D72" s="48">
        <v>4876</v>
      </c>
      <c r="E72" s="12">
        <v>34</v>
      </c>
      <c r="F72" s="12" t="s">
        <v>393</v>
      </c>
      <c r="G72" s="12" t="s">
        <v>393</v>
      </c>
      <c r="H72" s="12">
        <v>31</v>
      </c>
      <c r="I72" s="12" t="s">
        <v>393</v>
      </c>
      <c r="J72" s="13" t="s">
        <v>393</v>
      </c>
    </row>
    <row r="73" spans="1:10">
      <c r="A73" s="66" t="s">
        <v>501</v>
      </c>
      <c r="B73" s="48">
        <v>362818</v>
      </c>
      <c r="C73" s="48" t="s">
        <v>393</v>
      </c>
      <c r="D73" s="48">
        <v>330142</v>
      </c>
      <c r="E73" s="12">
        <v>91100</v>
      </c>
      <c r="F73" s="12" t="s">
        <v>393</v>
      </c>
      <c r="G73" s="12" t="s">
        <v>393</v>
      </c>
      <c r="H73" s="12">
        <v>9245</v>
      </c>
      <c r="I73" s="12" t="s">
        <v>393</v>
      </c>
      <c r="J73" s="13" t="s">
        <v>393</v>
      </c>
    </row>
    <row r="74" spans="1:10">
      <c r="A74" s="66" t="s">
        <v>502</v>
      </c>
      <c r="B74" s="12">
        <v>405866</v>
      </c>
      <c r="C74" s="12" t="s">
        <v>393</v>
      </c>
      <c r="D74" s="48">
        <v>133627</v>
      </c>
      <c r="E74" s="12">
        <v>90344</v>
      </c>
      <c r="F74" s="12" t="s">
        <v>393</v>
      </c>
      <c r="G74" s="12" t="s">
        <v>393</v>
      </c>
      <c r="H74" s="12">
        <v>81</v>
      </c>
      <c r="I74" s="12" t="s">
        <v>393</v>
      </c>
      <c r="J74" s="13" t="s">
        <v>393</v>
      </c>
    </row>
    <row r="75" spans="1:10">
      <c r="A75" s="66" t="s">
        <v>503</v>
      </c>
      <c r="B75" s="48">
        <v>76761</v>
      </c>
      <c r="C75" s="48" t="s">
        <v>393</v>
      </c>
      <c r="D75" s="48">
        <v>35884</v>
      </c>
      <c r="E75" s="12">
        <v>27958</v>
      </c>
      <c r="F75" s="12" t="s">
        <v>393</v>
      </c>
      <c r="G75" s="12" t="s">
        <v>393</v>
      </c>
      <c r="H75" s="12" t="s">
        <v>393</v>
      </c>
      <c r="I75" s="12" t="s">
        <v>393</v>
      </c>
      <c r="J75" s="13" t="s">
        <v>393</v>
      </c>
    </row>
    <row r="76" spans="1:10">
      <c r="A76" s="66" t="s">
        <v>504</v>
      </c>
      <c r="B76" s="48">
        <v>75814</v>
      </c>
      <c r="C76" s="48" t="s">
        <v>393</v>
      </c>
      <c r="D76" s="48">
        <v>27471</v>
      </c>
      <c r="E76" s="12">
        <v>1223</v>
      </c>
      <c r="F76" s="12" t="s">
        <v>393</v>
      </c>
      <c r="G76" s="12" t="s">
        <v>393</v>
      </c>
      <c r="H76" s="12">
        <v>700</v>
      </c>
      <c r="I76" s="12" t="s">
        <v>393</v>
      </c>
      <c r="J76" s="13" t="s">
        <v>393</v>
      </c>
    </row>
    <row r="77" spans="1:10">
      <c r="A77" s="66" t="s">
        <v>505</v>
      </c>
      <c r="B77" s="48">
        <v>41433</v>
      </c>
      <c r="C77" s="48" t="s">
        <v>393</v>
      </c>
      <c r="D77" s="48">
        <v>21107</v>
      </c>
      <c r="E77" s="12">
        <v>20020</v>
      </c>
      <c r="F77" s="12" t="s">
        <v>393</v>
      </c>
      <c r="G77" s="12" t="s">
        <v>393</v>
      </c>
      <c r="H77" s="12">
        <v>292</v>
      </c>
      <c r="I77" s="12" t="s">
        <v>393</v>
      </c>
      <c r="J77" s="13" t="s">
        <v>393</v>
      </c>
    </row>
    <row r="78" spans="1:10">
      <c r="A78" s="66" t="s">
        <v>506</v>
      </c>
      <c r="B78" s="48">
        <v>89887</v>
      </c>
      <c r="C78" s="48" t="s">
        <v>393</v>
      </c>
      <c r="D78" s="48">
        <v>39162</v>
      </c>
      <c r="E78" s="12">
        <v>3050</v>
      </c>
      <c r="F78" s="12" t="s">
        <v>393</v>
      </c>
      <c r="G78" s="12" t="s">
        <v>393</v>
      </c>
      <c r="H78" s="12">
        <v>152</v>
      </c>
      <c r="I78" s="12" t="s">
        <v>393</v>
      </c>
      <c r="J78" s="13" t="s">
        <v>393</v>
      </c>
    </row>
    <row r="79" spans="1:10">
      <c r="A79" s="66" t="s">
        <v>507</v>
      </c>
      <c r="B79" s="12">
        <v>750168</v>
      </c>
      <c r="C79" s="12" t="s">
        <v>393</v>
      </c>
      <c r="D79" s="48">
        <v>277219</v>
      </c>
      <c r="E79" s="12">
        <v>573362</v>
      </c>
      <c r="F79" s="12" t="s">
        <v>393</v>
      </c>
      <c r="G79" s="12" t="s">
        <v>393</v>
      </c>
      <c r="H79" s="12">
        <v>9451</v>
      </c>
      <c r="I79" s="12" t="s">
        <v>393</v>
      </c>
      <c r="J79" s="13" t="s">
        <v>393</v>
      </c>
    </row>
    <row r="80" spans="1:10">
      <c r="A80" s="76" t="s">
        <v>508</v>
      </c>
      <c r="B80" s="77">
        <v>1808343</v>
      </c>
      <c r="C80" s="77" t="s">
        <v>393</v>
      </c>
      <c r="D80" s="77">
        <v>869488</v>
      </c>
      <c r="E80" s="77">
        <v>807091</v>
      </c>
      <c r="F80" s="77" t="s">
        <v>393</v>
      </c>
      <c r="G80" s="77" t="s">
        <v>393</v>
      </c>
      <c r="H80" s="77">
        <v>19952</v>
      </c>
      <c r="I80" s="77" t="s">
        <v>393</v>
      </c>
      <c r="J80" s="78" t="s">
        <v>393</v>
      </c>
    </row>
    <row r="81" spans="1:10">
      <c r="A81" s="66"/>
      <c r="B81" s="48"/>
      <c r="C81" s="48"/>
      <c r="D81" s="48"/>
      <c r="E81" s="12"/>
      <c r="F81" s="12"/>
      <c r="G81" s="12"/>
      <c r="H81" s="12"/>
      <c r="I81" s="12"/>
      <c r="J81" s="13"/>
    </row>
    <row r="82" spans="1:10">
      <c r="A82" s="66" t="s">
        <v>509</v>
      </c>
      <c r="B82" s="85">
        <v>529</v>
      </c>
      <c r="C82" s="48" t="s">
        <v>393</v>
      </c>
      <c r="D82" s="48" t="s">
        <v>393</v>
      </c>
      <c r="E82" s="85">
        <v>1067</v>
      </c>
      <c r="F82" s="48" t="s">
        <v>393</v>
      </c>
      <c r="G82" s="48" t="s">
        <v>393</v>
      </c>
      <c r="H82" s="48">
        <v>11</v>
      </c>
      <c r="I82" s="48" t="s">
        <v>393</v>
      </c>
      <c r="J82" s="49" t="s">
        <v>393</v>
      </c>
    </row>
    <row r="83" spans="1:10">
      <c r="A83" s="66" t="s">
        <v>510</v>
      </c>
      <c r="B83" s="48">
        <v>725</v>
      </c>
      <c r="C83" s="48" t="s">
        <v>393</v>
      </c>
      <c r="D83" s="48">
        <v>758</v>
      </c>
      <c r="E83" s="12">
        <v>1123</v>
      </c>
      <c r="F83" s="48" t="s">
        <v>393</v>
      </c>
      <c r="G83" s="48" t="s">
        <v>393</v>
      </c>
      <c r="H83" s="12" t="s">
        <v>393</v>
      </c>
      <c r="I83" s="48" t="s">
        <v>393</v>
      </c>
      <c r="J83" s="49" t="s">
        <v>393</v>
      </c>
    </row>
    <row r="84" spans="1:10">
      <c r="A84" s="76" t="s">
        <v>511</v>
      </c>
      <c r="B84" s="77">
        <v>1254</v>
      </c>
      <c r="C84" s="77" t="s">
        <v>393</v>
      </c>
      <c r="D84" s="77">
        <v>758</v>
      </c>
      <c r="E84" s="77">
        <v>2190</v>
      </c>
      <c r="F84" s="86" t="s">
        <v>393</v>
      </c>
      <c r="G84" s="86" t="s">
        <v>393</v>
      </c>
      <c r="H84" s="77">
        <v>11</v>
      </c>
      <c r="I84" s="86" t="s">
        <v>393</v>
      </c>
      <c r="J84" s="87" t="s">
        <v>393</v>
      </c>
    </row>
    <row r="85" spans="1:10">
      <c r="A85" s="66"/>
      <c r="B85" s="48"/>
      <c r="C85" s="48"/>
      <c r="D85" s="48"/>
      <c r="E85" s="12"/>
      <c r="F85" s="12"/>
      <c r="G85" s="12"/>
      <c r="H85" s="12"/>
      <c r="I85" s="12"/>
      <c r="J85" s="13"/>
    </row>
    <row r="86" spans="1:10" ht="13.5" thickBot="1">
      <c r="A86" s="69" t="s">
        <v>512</v>
      </c>
      <c r="B86" s="55">
        <v>14855696</v>
      </c>
      <c r="C86" s="55">
        <v>82681</v>
      </c>
      <c r="D86" s="55">
        <v>8073802</v>
      </c>
      <c r="E86" s="55">
        <v>5718359</v>
      </c>
      <c r="F86" s="55">
        <v>265101</v>
      </c>
      <c r="G86" s="55" t="s">
        <v>393</v>
      </c>
      <c r="H86" s="55">
        <v>22885</v>
      </c>
      <c r="I86" s="55" t="s">
        <v>393</v>
      </c>
      <c r="J86" s="56" t="s">
        <v>393</v>
      </c>
    </row>
    <row r="88" spans="1:10">
      <c r="B88" s="88"/>
      <c r="C88" s="88"/>
      <c r="D88" s="88"/>
      <c r="E88" s="88"/>
      <c r="F88" s="88"/>
      <c r="G88" s="88"/>
      <c r="H88" s="88"/>
      <c r="I88" s="88"/>
      <c r="J88" s="88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B1:H21"/>
  <sheetViews>
    <sheetView showGridLines="0" topLeftCell="A67" zoomScaleNormal="100" zoomScaleSheetLayoutView="75" workbookViewId="0">
      <selection activeCell="G42" sqref="G42"/>
    </sheetView>
  </sheetViews>
  <sheetFormatPr baseColWidth="10" defaultRowHeight="12.75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>
      <c r="B1" s="1522" t="s">
        <v>369</v>
      </c>
      <c r="C1" s="1522"/>
      <c r="D1" s="1522"/>
      <c r="E1" s="1522"/>
      <c r="F1" s="1522"/>
      <c r="G1" s="1522"/>
    </row>
    <row r="2" spans="2:8" s="3" customFormat="1" ht="12.75" customHeight="1"/>
    <row r="3" spans="2:8" s="3" customFormat="1" ht="15">
      <c r="B3" s="1523" t="s">
        <v>674</v>
      </c>
      <c r="C3" s="1523"/>
      <c r="D3" s="1523"/>
      <c r="E3" s="1523"/>
      <c r="F3" s="1523"/>
      <c r="G3" s="1523"/>
      <c r="H3" s="239"/>
    </row>
    <row r="4" spans="2:8" s="3" customFormat="1" ht="30" customHeight="1">
      <c r="B4" s="1585" t="s">
        <v>675</v>
      </c>
      <c r="C4" s="1585"/>
      <c r="D4" s="1585"/>
      <c r="E4" s="1585"/>
      <c r="F4" s="1585"/>
      <c r="G4" s="1585"/>
      <c r="H4" s="259"/>
    </row>
    <row r="5" spans="2:8" s="3" customFormat="1" ht="13.5" customHeight="1" thickBot="1">
      <c r="B5" s="5"/>
      <c r="C5" s="6"/>
      <c r="D5" s="6"/>
      <c r="E5" s="6"/>
      <c r="F5" s="6"/>
      <c r="G5" s="6"/>
    </row>
    <row r="6" spans="2:8" ht="36.75" customHeight="1">
      <c r="B6" s="1553" t="s">
        <v>372</v>
      </c>
      <c r="C6" s="829"/>
      <c r="D6" s="829"/>
      <c r="E6" s="829"/>
      <c r="F6" s="93" t="s">
        <v>514</v>
      </c>
      <c r="G6" s="831"/>
    </row>
    <row r="7" spans="2:8" ht="18.75" customHeight="1">
      <c r="B7" s="1554"/>
      <c r="C7" s="832" t="s">
        <v>373</v>
      </c>
      <c r="D7" s="832" t="s">
        <v>380</v>
      </c>
      <c r="E7" s="832" t="s">
        <v>374</v>
      </c>
      <c r="F7" s="832" t="s">
        <v>515</v>
      </c>
      <c r="G7" s="834" t="s">
        <v>543</v>
      </c>
    </row>
    <row r="8" spans="2:8" ht="21.75" customHeight="1">
      <c r="B8" s="1554"/>
      <c r="C8" s="832" t="s">
        <v>376</v>
      </c>
      <c r="D8" s="832" t="s">
        <v>517</v>
      </c>
      <c r="E8" s="833" t="s">
        <v>377</v>
      </c>
      <c r="F8" s="832" t="s">
        <v>518</v>
      </c>
      <c r="G8" s="834" t="s">
        <v>378</v>
      </c>
    </row>
    <row r="9" spans="2:8" ht="33.75" customHeight="1" thickBot="1">
      <c r="B9" s="1555"/>
      <c r="C9" s="835"/>
      <c r="D9" s="835"/>
      <c r="E9" s="835"/>
      <c r="F9" s="279" t="s">
        <v>519</v>
      </c>
      <c r="G9" s="836"/>
    </row>
    <row r="10" spans="2:8" ht="33.75" customHeight="1">
      <c r="B10" s="102">
        <v>2004</v>
      </c>
      <c r="C10" s="1316">
        <v>80.994</v>
      </c>
      <c r="D10" s="1331">
        <v>7.3326419240931431</v>
      </c>
      <c r="E10" s="1316">
        <v>59.39</v>
      </c>
      <c r="F10" s="1055">
        <v>55.3</v>
      </c>
      <c r="G10" s="866">
        <v>32842.67</v>
      </c>
    </row>
    <row r="11" spans="2:8">
      <c r="B11" s="102">
        <v>2005</v>
      </c>
      <c r="C11" s="1316">
        <v>61.015000000000001</v>
      </c>
      <c r="D11" s="1331">
        <v>4.0616241907727604</v>
      </c>
      <c r="E11" s="1316">
        <v>18.7</v>
      </c>
      <c r="F11" s="1055">
        <v>52.05</v>
      </c>
      <c r="G11" s="866">
        <v>12899.030999999999</v>
      </c>
    </row>
    <row r="12" spans="2:8">
      <c r="B12" s="102">
        <v>2006</v>
      </c>
      <c r="C12" s="1316">
        <v>25.204999999999998</v>
      </c>
      <c r="D12" s="1331">
        <v>2.9652846657409251</v>
      </c>
      <c r="E12" s="1316">
        <v>19.763999999999999</v>
      </c>
      <c r="F12" s="1055">
        <v>56.11</v>
      </c>
      <c r="G12" s="866">
        <v>11089.580399999999</v>
      </c>
    </row>
    <row r="13" spans="2:8">
      <c r="B13" s="102">
        <v>2007</v>
      </c>
      <c r="C13" s="1316">
        <v>30.632999999999999</v>
      </c>
      <c r="D13" s="1331">
        <v>9.8028270166160674</v>
      </c>
      <c r="E13" s="1316">
        <v>30.029</v>
      </c>
      <c r="F13" s="1055">
        <v>63.25</v>
      </c>
      <c r="G13" s="866">
        <v>18993.342499999999</v>
      </c>
    </row>
    <row r="14" spans="2:8">
      <c r="B14" s="102">
        <v>2008</v>
      </c>
      <c r="C14" s="1316">
        <v>20.832000000000001</v>
      </c>
      <c r="D14" s="1331">
        <v>9.8478302611367123</v>
      </c>
      <c r="E14" s="1316">
        <v>20.515000000000001</v>
      </c>
      <c r="F14" s="1055">
        <v>65.73</v>
      </c>
      <c r="G14" s="866">
        <v>13484.509500000002</v>
      </c>
    </row>
    <row r="15" spans="2:8">
      <c r="B15" s="102">
        <v>2009</v>
      </c>
      <c r="C15" s="1316">
        <v>25.195</v>
      </c>
      <c r="D15" s="1331">
        <v>8.5604286564794609</v>
      </c>
      <c r="E15" s="1316">
        <v>21.568000000000001</v>
      </c>
      <c r="F15" s="1055">
        <v>67.069999999999993</v>
      </c>
      <c r="G15" s="866">
        <v>14465.657599999999</v>
      </c>
    </row>
    <row r="16" spans="2:8">
      <c r="B16" s="102">
        <v>2010</v>
      </c>
      <c r="C16" s="1316">
        <v>30.725000000000001</v>
      </c>
      <c r="D16" s="1331">
        <v>9.8105777054515855</v>
      </c>
      <c r="E16" s="1316">
        <v>30.143000000000001</v>
      </c>
      <c r="F16" s="1055">
        <v>62.83</v>
      </c>
      <c r="G16" s="866">
        <v>18938.8469</v>
      </c>
    </row>
    <row r="17" spans="2:7">
      <c r="B17" s="102">
        <v>2011</v>
      </c>
      <c r="C17" s="1316">
        <v>36.097000000000001</v>
      </c>
      <c r="D17" s="1331">
        <v>8.978031415353076</v>
      </c>
      <c r="E17" s="1316">
        <v>32.408000000000001</v>
      </c>
      <c r="F17" s="1055">
        <v>65.27</v>
      </c>
      <c r="G17" s="866">
        <v>21152.7016</v>
      </c>
    </row>
    <row r="18" spans="2:7">
      <c r="B18" s="102">
        <v>2012</v>
      </c>
      <c r="C18" s="1316">
        <v>33.840000000000003</v>
      </c>
      <c r="D18" s="1331">
        <v>5.9190307328605201</v>
      </c>
      <c r="E18" s="1316">
        <v>20.03</v>
      </c>
      <c r="F18" s="1055">
        <v>65.42</v>
      </c>
      <c r="G18" s="866">
        <v>13103.626000000002</v>
      </c>
    </row>
    <row r="19" spans="2:7">
      <c r="B19" s="102">
        <v>2013</v>
      </c>
      <c r="C19" s="1316">
        <v>27.251999999999999</v>
      </c>
      <c r="D19" s="1331">
        <v>9.5673712021136073</v>
      </c>
      <c r="E19" s="1316">
        <v>26.073</v>
      </c>
      <c r="F19" s="1055">
        <v>66.510000000000005</v>
      </c>
      <c r="G19" s="866">
        <v>17341.152300000002</v>
      </c>
    </row>
    <row r="20" spans="2:7" ht="13.5" thickBot="1">
      <c r="B20" s="102">
        <v>2014</v>
      </c>
      <c r="C20" s="1316">
        <v>38.61</v>
      </c>
      <c r="D20" s="1331">
        <f>E20/C20*10</f>
        <v>8.7940947940947947</v>
      </c>
      <c r="E20" s="1316">
        <v>33.954000000000001</v>
      </c>
      <c r="F20" s="1336">
        <v>54.87</v>
      </c>
      <c r="G20" s="867">
        <v>18630.559799999999</v>
      </c>
    </row>
    <row r="21" spans="2:7" ht="13.15" customHeight="1">
      <c r="B21" s="109" t="s">
        <v>520</v>
      </c>
      <c r="C21" s="109"/>
      <c r="D21" s="109"/>
      <c r="E21" s="109"/>
      <c r="F21" s="109"/>
      <c r="G21" s="109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5" right="0.35" top="0.59055118110236227" bottom="1" header="0" footer="0"/>
  <pageSetup paperSize="9" scale="5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108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4.85546875" style="37" customWidth="1"/>
    <col min="2" max="8" width="13.1406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9" customHeight="1">
      <c r="A3" s="1527" t="s">
        <v>1350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0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0.25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36.7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263" t="s">
        <v>526</v>
      </c>
      <c r="H7" s="272" t="s">
        <v>526</v>
      </c>
    </row>
    <row r="8" spans="1:10" ht="30" customHeight="1">
      <c r="A8" s="75" t="s">
        <v>452</v>
      </c>
      <c r="B8" s="45" t="s">
        <v>393</v>
      </c>
      <c r="C8" s="126" t="s">
        <v>393</v>
      </c>
      <c r="D8" s="45" t="s">
        <v>393</v>
      </c>
      <c r="E8" s="126" t="s">
        <v>393</v>
      </c>
      <c r="F8" s="45" t="s">
        <v>393</v>
      </c>
      <c r="G8" s="45" t="s">
        <v>393</v>
      </c>
      <c r="H8" s="46" t="s">
        <v>393</v>
      </c>
      <c r="I8" s="127"/>
      <c r="J8" s="127"/>
    </row>
    <row r="9" spans="1:10">
      <c r="A9" s="66" t="s">
        <v>453</v>
      </c>
      <c r="B9" s="48">
        <v>4</v>
      </c>
      <c r="C9" s="48" t="s">
        <v>393</v>
      </c>
      <c r="D9" s="48">
        <v>4</v>
      </c>
      <c r="E9" s="12">
        <v>900</v>
      </c>
      <c r="F9" s="48" t="s">
        <v>393</v>
      </c>
      <c r="G9" s="48">
        <v>4</v>
      </c>
      <c r="H9" s="49">
        <v>20</v>
      </c>
      <c r="I9" s="127"/>
      <c r="J9" s="127"/>
    </row>
    <row r="10" spans="1:10">
      <c r="A10" s="66" t="s">
        <v>454</v>
      </c>
      <c r="B10" s="48">
        <v>13</v>
      </c>
      <c r="C10" s="85">
        <v>3</v>
      </c>
      <c r="D10" s="48">
        <v>16</v>
      </c>
      <c r="E10" s="12">
        <v>912</v>
      </c>
      <c r="F10" s="85">
        <v>912</v>
      </c>
      <c r="G10" s="48">
        <v>15</v>
      </c>
      <c r="H10" s="49">
        <v>78</v>
      </c>
      <c r="I10" s="127"/>
      <c r="J10" s="127"/>
    </row>
    <row r="11" spans="1:10">
      <c r="A11" s="66" t="s">
        <v>455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48" t="s">
        <v>393</v>
      </c>
      <c r="H11" s="49" t="s">
        <v>393</v>
      </c>
      <c r="I11" s="127"/>
      <c r="J11" s="127"/>
    </row>
    <row r="12" spans="1:10">
      <c r="A12" s="76" t="s">
        <v>456</v>
      </c>
      <c r="B12" s="77">
        <v>17</v>
      </c>
      <c r="C12" s="77">
        <v>3</v>
      </c>
      <c r="D12" s="77">
        <v>20</v>
      </c>
      <c r="E12" s="77">
        <v>909</v>
      </c>
      <c r="F12" s="77">
        <v>912</v>
      </c>
      <c r="G12" s="77">
        <v>19</v>
      </c>
      <c r="H12" s="78">
        <v>98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 t="s">
        <v>393</v>
      </c>
      <c r="C16" s="77" t="s">
        <v>393</v>
      </c>
      <c r="D16" s="77" t="s">
        <v>393</v>
      </c>
      <c r="E16" s="77" t="s">
        <v>393</v>
      </c>
      <c r="F16" s="77" t="s">
        <v>393</v>
      </c>
      <c r="G16" s="77" t="s">
        <v>393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70</v>
      </c>
      <c r="C18" s="48" t="s">
        <v>393</v>
      </c>
      <c r="D18" s="48">
        <v>70</v>
      </c>
      <c r="E18" s="12">
        <v>1500</v>
      </c>
      <c r="F18" s="48" t="s">
        <v>393</v>
      </c>
      <c r="G18" s="48">
        <v>105</v>
      </c>
      <c r="H18" s="49" t="s">
        <v>393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48" t="s">
        <v>393</v>
      </c>
      <c r="G19" s="48" t="s">
        <v>393</v>
      </c>
      <c r="H19" s="49" t="s">
        <v>393</v>
      </c>
      <c r="I19" s="127"/>
      <c r="J19" s="127"/>
    </row>
    <row r="20" spans="1:10">
      <c r="A20" s="66" t="s">
        <v>461</v>
      </c>
      <c r="B20" s="85">
        <v>1</v>
      </c>
      <c r="C20" s="48" t="s">
        <v>393</v>
      </c>
      <c r="D20" s="85">
        <v>1</v>
      </c>
      <c r="E20" s="85">
        <v>950</v>
      </c>
      <c r="F20" s="48" t="s">
        <v>393</v>
      </c>
      <c r="G20" s="85">
        <v>1</v>
      </c>
      <c r="H20" s="49" t="s">
        <v>393</v>
      </c>
      <c r="I20" s="127"/>
      <c r="J20" s="127"/>
    </row>
    <row r="21" spans="1:10">
      <c r="A21" s="76" t="s">
        <v>462</v>
      </c>
      <c r="B21" s="77">
        <v>71</v>
      </c>
      <c r="C21" s="77" t="s">
        <v>393</v>
      </c>
      <c r="D21" s="77">
        <v>71</v>
      </c>
      <c r="E21" s="77">
        <v>1492</v>
      </c>
      <c r="F21" s="77" t="s">
        <v>393</v>
      </c>
      <c r="G21" s="77">
        <v>106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9</v>
      </c>
      <c r="C23" s="77">
        <v>17</v>
      </c>
      <c r="D23" s="77">
        <v>26</v>
      </c>
      <c r="E23" s="77">
        <v>150</v>
      </c>
      <c r="F23" s="77">
        <v>1000</v>
      </c>
      <c r="G23" s="77">
        <v>18</v>
      </c>
      <c r="H23" s="78" t="s">
        <v>393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>
        <v>8</v>
      </c>
      <c r="C25" s="77">
        <v>14</v>
      </c>
      <c r="D25" s="77">
        <v>22</v>
      </c>
      <c r="E25" s="77">
        <v>1200</v>
      </c>
      <c r="F25" s="77">
        <v>2000</v>
      </c>
      <c r="G25" s="77">
        <v>38</v>
      </c>
      <c r="H25" s="78">
        <v>14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>
        <v>10</v>
      </c>
      <c r="C27" s="48" t="s">
        <v>393</v>
      </c>
      <c r="D27" s="48">
        <v>10</v>
      </c>
      <c r="E27" s="12">
        <v>1600</v>
      </c>
      <c r="F27" s="12" t="s">
        <v>393</v>
      </c>
      <c r="G27" s="48">
        <v>16</v>
      </c>
      <c r="H27" s="49" t="s">
        <v>393</v>
      </c>
      <c r="I27" s="127"/>
      <c r="J27" s="127"/>
    </row>
    <row r="28" spans="1:10">
      <c r="A28" s="66" t="s">
        <v>466</v>
      </c>
      <c r="B28" s="48">
        <v>8</v>
      </c>
      <c r="C28" s="48" t="s">
        <v>393</v>
      </c>
      <c r="D28" s="48">
        <v>8</v>
      </c>
      <c r="E28" s="12">
        <v>375</v>
      </c>
      <c r="F28" s="12" t="s">
        <v>393</v>
      </c>
      <c r="G28" s="48">
        <v>3</v>
      </c>
      <c r="H28" s="49" t="s">
        <v>393</v>
      </c>
      <c r="I28" s="127"/>
      <c r="J28" s="127"/>
    </row>
    <row r="29" spans="1:10">
      <c r="A29" s="66" t="s">
        <v>467</v>
      </c>
      <c r="B29" s="48">
        <v>165</v>
      </c>
      <c r="C29" s="48">
        <v>10</v>
      </c>
      <c r="D29" s="48">
        <v>175</v>
      </c>
      <c r="E29" s="12">
        <v>521</v>
      </c>
      <c r="F29" s="12">
        <v>1800</v>
      </c>
      <c r="G29" s="48">
        <v>104</v>
      </c>
      <c r="H29" s="49">
        <v>50</v>
      </c>
      <c r="I29" s="127"/>
      <c r="J29" s="127"/>
    </row>
    <row r="30" spans="1:10">
      <c r="A30" s="76" t="s">
        <v>468</v>
      </c>
      <c r="B30" s="77">
        <v>183</v>
      </c>
      <c r="C30" s="77">
        <v>10</v>
      </c>
      <c r="D30" s="77">
        <v>193</v>
      </c>
      <c r="E30" s="77">
        <v>574</v>
      </c>
      <c r="F30" s="77">
        <v>1800</v>
      </c>
      <c r="G30" s="77">
        <v>123</v>
      </c>
      <c r="H30" s="78">
        <v>50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87</v>
      </c>
      <c r="C32" s="83">
        <v>14</v>
      </c>
      <c r="D32" s="48">
        <v>101</v>
      </c>
      <c r="E32" s="83">
        <v>486</v>
      </c>
      <c r="F32" s="83">
        <v>900</v>
      </c>
      <c r="G32" s="12">
        <v>55</v>
      </c>
      <c r="H32" s="84" t="s">
        <v>393</v>
      </c>
      <c r="I32" s="127"/>
      <c r="J32" s="127"/>
    </row>
    <row r="33" spans="1:10">
      <c r="A33" s="66" t="s">
        <v>470</v>
      </c>
      <c r="B33" s="83">
        <v>9</v>
      </c>
      <c r="C33" s="83">
        <v>5</v>
      </c>
      <c r="D33" s="48">
        <v>14</v>
      </c>
      <c r="E33" s="83">
        <v>794</v>
      </c>
      <c r="F33" s="83">
        <v>2100</v>
      </c>
      <c r="G33" s="12">
        <v>18</v>
      </c>
      <c r="H33" s="84" t="s">
        <v>393</v>
      </c>
      <c r="I33" s="127"/>
      <c r="J33" s="127"/>
    </row>
    <row r="34" spans="1:10">
      <c r="A34" s="66" t="s">
        <v>471</v>
      </c>
      <c r="B34" s="83">
        <v>37</v>
      </c>
      <c r="C34" s="83">
        <v>1</v>
      </c>
      <c r="D34" s="48">
        <v>38</v>
      </c>
      <c r="E34" s="83">
        <v>748</v>
      </c>
      <c r="F34" s="83">
        <v>1840</v>
      </c>
      <c r="G34" s="12">
        <v>30</v>
      </c>
      <c r="H34" s="84">
        <v>9</v>
      </c>
      <c r="I34" s="127"/>
      <c r="J34" s="127"/>
    </row>
    <row r="35" spans="1:10">
      <c r="A35" s="66" t="s">
        <v>472</v>
      </c>
      <c r="B35" s="83">
        <v>7</v>
      </c>
      <c r="C35" s="83">
        <v>7</v>
      </c>
      <c r="D35" s="48">
        <v>14</v>
      </c>
      <c r="E35" s="83">
        <v>800</v>
      </c>
      <c r="F35" s="83">
        <v>1800</v>
      </c>
      <c r="G35" s="12">
        <v>18</v>
      </c>
      <c r="H35" s="84" t="s">
        <v>393</v>
      </c>
      <c r="I35" s="127"/>
      <c r="J35" s="127"/>
    </row>
    <row r="36" spans="1:10">
      <c r="A36" s="76" t="s">
        <v>473</v>
      </c>
      <c r="B36" s="77">
        <v>140</v>
      </c>
      <c r="C36" s="77">
        <v>27</v>
      </c>
      <c r="D36" s="77">
        <v>167</v>
      </c>
      <c r="E36" s="77">
        <v>591</v>
      </c>
      <c r="F36" s="77">
        <v>1390</v>
      </c>
      <c r="G36" s="77">
        <v>121</v>
      </c>
      <c r="H36" s="78">
        <v>9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>
        <v>404</v>
      </c>
      <c r="C38" s="77" t="s">
        <v>393</v>
      </c>
      <c r="D38" s="77">
        <v>404</v>
      </c>
      <c r="E38" s="77">
        <v>790</v>
      </c>
      <c r="F38" s="77" t="s">
        <v>393</v>
      </c>
      <c r="G38" s="77">
        <v>319</v>
      </c>
      <c r="H38" s="78">
        <v>223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198</v>
      </c>
      <c r="C40" s="12">
        <v>15</v>
      </c>
      <c r="D40" s="48">
        <v>213</v>
      </c>
      <c r="E40" s="12">
        <v>570</v>
      </c>
      <c r="F40" s="12">
        <v>1210</v>
      </c>
      <c r="G40" s="12">
        <v>131</v>
      </c>
      <c r="H40" s="13">
        <v>16</v>
      </c>
      <c r="I40" s="127"/>
      <c r="J40" s="127"/>
    </row>
    <row r="41" spans="1:10">
      <c r="A41" s="66" t="s">
        <v>476</v>
      </c>
      <c r="B41" s="48">
        <v>282</v>
      </c>
      <c r="C41" s="48" t="s">
        <v>393</v>
      </c>
      <c r="D41" s="48">
        <v>282</v>
      </c>
      <c r="E41" s="12">
        <v>500</v>
      </c>
      <c r="F41" s="12" t="s">
        <v>393</v>
      </c>
      <c r="G41" s="48">
        <v>141</v>
      </c>
      <c r="H41" s="49" t="s">
        <v>393</v>
      </c>
      <c r="I41" s="127"/>
      <c r="J41" s="127"/>
    </row>
    <row r="42" spans="1:10">
      <c r="A42" s="66" t="s">
        <v>477</v>
      </c>
      <c r="B42" s="12">
        <v>651</v>
      </c>
      <c r="C42" s="12">
        <v>85</v>
      </c>
      <c r="D42" s="48">
        <v>736</v>
      </c>
      <c r="E42" s="12">
        <v>680</v>
      </c>
      <c r="F42" s="12">
        <v>1500</v>
      </c>
      <c r="G42" s="12">
        <v>570</v>
      </c>
      <c r="H42" s="128">
        <v>284</v>
      </c>
      <c r="I42" s="127"/>
      <c r="J42" s="127"/>
    </row>
    <row r="43" spans="1:10">
      <c r="A43" s="66" t="s">
        <v>478</v>
      </c>
      <c r="B43" s="12">
        <v>333</v>
      </c>
      <c r="C43" s="12">
        <v>19</v>
      </c>
      <c r="D43" s="48">
        <v>352</v>
      </c>
      <c r="E43" s="12">
        <v>600</v>
      </c>
      <c r="F43" s="12">
        <v>1274</v>
      </c>
      <c r="G43" s="12">
        <v>224</v>
      </c>
      <c r="H43" s="13" t="s">
        <v>393</v>
      </c>
      <c r="I43" s="127"/>
      <c r="J43" s="127"/>
    </row>
    <row r="44" spans="1:10">
      <c r="A44" s="66" t="s">
        <v>479</v>
      </c>
      <c r="B44" s="12">
        <v>2402</v>
      </c>
      <c r="C44" s="12">
        <v>106</v>
      </c>
      <c r="D44" s="48">
        <v>2508</v>
      </c>
      <c r="E44" s="12">
        <v>819</v>
      </c>
      <c r="F44" s="12">
        <v>819</v>
      </c>
      <c r="G44" s="12">
        <v>2054</v>
      </c>
      <c r="H44" s="13">
        <v>1150</v>
      </c>
      <c r="I44" s="127"/>
      <c r="J44" s="127"/>
    </row>
    <row r="45" spans="1:10">
      <c r="A45" s="66" t="s">
        <v>480</v>
      </c>
      <c r="B45" s="12">
        <v>233</v>
      </c>
      <c r="C45" s="12">
        <v>2</v>
      </c>
      <c r="D45" s="48">
        <v>235</v>
      </c>
      <c r="E45" s="12">
        <v>700</v>
      </c>
      <c r="F45" s="12">
        <v>1000</v>
      </c>
      <c r="G45" s="12">
        <v>165</v>
      </c>
      <c r="H45" s="13">
        <v>149</v>
      </c>
      <c r="I45" s="127"/>
      <c r="J45" s="127"/>
    </row>
    <row r="46" spans="1:10">
      <c r="A46" s="66" t="s">
        <v>481</v>
      </c>
      <c r="B46" s="12">
        <v>105</v>
      </c>
      <c r="C46" s="12">
        <v>1</v>
      </c>
      <c r="D46" s="48">
        <v>106</v>
      </c>
      <c r="E46" s="12">
        <v>700</v>
      </c>
      <c r="F46" s="12">
        <v>900</v>
      </c>
      <c r="G46" s="12">
        <v>74</v>
      </c>
      <c r="H46" s="13" t="s">
        <v>393</v>
      </c>
      <c r="I46" s="127"/>
      <c r="J46" s="127"/>
    </row>
    <row r="47" spans="1:10">
      <c r="A47" s="66" t="s">
        <v>482</v>
      </c>
      <c r="B47" s="12">
        <v>1881</v>
      </c>
      <c r="C47" s="12">
        <v>142</v>
      </c>
      <c r="D47" s="48">
        <v>2023</v>
      </c>
      <c r="E47" s="12">
        <v>500</v>
      </c>
      <c r="F47" s="12">
        <v>1500</v>
      </c>
      <c r="G47" s="12">
        <v>1153</v>
      </c>
      <c r="H47" s="13">
        <v>167</v>
      </c>
      <c r="I47" s="127"/>
      <c r="J47" s="127"/>
    </row>
    <row r="48" spans="1:10">
      <c r="A48" s="66" t="s">
        <v>483</v>
      </c>
      <c r="B48" s="12">
        <v>1308</v>
      </c>
      <c r="C48" s="12">
        <v>218</v>
      </c>
      <c r="D48" s="48">
        <v>1526</v>
      </c>
      <c r="E48" s="12">
        <v>600</v>
      </c>
      <c r="F48" s="12">
        <v>1000</v>
      </c>
      <c r="G48" s="12">
        <v>1003</v>
      </c>
      <c r="H48" s="13">
        <v>30</v>
      </c>
      <c r="I48" s="127"/>
      <c r="J48" s="127"/>
    </row>
    <row r="49" spans="1:10">
      <c r="A49" s="76" t="s">
        <v>484</v>
      </c>
      <c r="B49" s="77">
        <v>7393</v>
      </c>
      <c r="C49" s="77">
        <v>588</v>
      </c>
      <c r="D49" s="77">
        <v>7981</v>
      </c>
      <c r="E49" s="77">
        <v>653</v>
      </c>
      <c r="F49" s="77">
        <v>1174</v>
      </c>
      <c r="G49" s="77">
        <v>5515</v>
      </c>
      <c r="H49" s="78">
        <v>1796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>
        <v>480</v>
      </c>
      <c r="C51" s="77">
        <v>21</v>
      </c>
      <c r="D51" s="77">
        <v>501</v>
      </c>
      <c r="E51" s="77">
        <v>790</v>
      </c>
      <c r="F51" s="77">
        <v>1650</v>
      </c>
      <c r="G51" s="77">
        <v>414</v>
      </c>
      <c r="H51" s="78">
        <v>331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160</v>
      </c>
      <c r="C53" s="48">
        <v>20</v>
      </c>
      <c r="D53" s="48">
        <v>180</v>
      </c>
      <c r="E53" s="12">
        <v>450</v>
      </c>
      <c r="F53" s="12">
        <v>1400</v>
      </c>
      <c r="G53" s="48">
        <v>100</v>
      </c>
      <c r="H53" s="49">
        <v>10</v>
      </c>
      <c r="I53" s="127"/>
      <c r="J53" s="127"/>
    </row>
    <row r="54" spans="1:10">
      <c r="A54" s="66" t="s">
        <v>487</v>
      </c>
      <c r="B54" s="48">
        <v>428</v>
      </c>
      <c r="C54" s="48">
        <v>2</v>
      </c>
      <c r="D54" s="48">
        <v>430</v>
      </c>
      <c r="E54" s="12">
        <v>796</v>
      </c>
      <c r="F54" s="12">
        <v>1600</v>
      </c>
      <c r="G54" s="48">
        <v>344</v>
      </c>
      <c r="H54" s="49" t="s">
        <v>393</v>
      </c>
      <c r="I54" s="127"/>
      <c r="J54" s="127"/>
    </row>
    <row r="55" spans="1:10">
      <c r="A55" s="66" t="s">
        <v>488</v>
      </c>
      <c r="B55" s="48">
        <v>386</v>
      </c>
      <c r="C55" s="48">
        <v>9</v>
      </c>
      <c r="D55" s="48">
        <v>395</v>
      </c>
      <c r="E55" s="12">
        <v>520</v>
      </c>
      <c r="F55" s="12">
        <v>825</v>
      </c>
      <c r="G55" s="48">
        <v>208</v>
      </c>
      <c r="H55" s="49" t="s">
        <v>393</v>
      </c>
      <c r="I55" s="127"/>
      <c r="J55" s="127"/>
    </row>
    <row r="56" spans="1:10">
      <c r="A56" s="66" t="s">
        <v>489</v>
      </c>
      <c r="B56" s="48">
        <v>818</v>
      </c>
      <c r="C56" s="48">
        <v>2</v>
      </c>
      <c r="D56" s="48">
        <v>820</v>
      </c>
      <c r="E56" s="12">
        <v>500</v>
      </c>
      <c r="F56" s="12">
        <v>1000</v>
      </c>
      <c r="G56" s="48">
        <v>411</v>
      </c>
      <c r="H56" s="49">
        <v>100</v>
      </c>
      <c r="I56" s="127"/>
      <c r="J56" s="127"/>
    </row>
    <row r="57" spans="1:10">
      <c r="A57" s="66" t="s">
        <v>490</v>
      </c>
      <c r="B57" s="48">
        <v>3685</v>
      </c>
      <c r="C57" s="48">
        <v>149</v>
      </c>
      <c r="D57" s="48">
        <v>3834</v>
      </c>
      <c r="E57" s="12">
        <v>400</v>
      </c>
      <c r="F57" s="12">
        <v>900</v>
      </c>
      <c r="G57" s="48">
        <v>1608</v>
      </c>
      <c r="H57" s="49">
        <v>193</v>
      </c>
      <c r="I57" s="127"/>
      <c r="J57" s="127"/>
    </row>
    <row r="58" spans="1:10">
      <c r="A58" s="76" t="s">
        <v>539</v>
      </c>
      <c r="B58" s="77">
        <v>5477</v>
      </c>
      <c r="C58" s="77">
        <v>182</v>
      </c>
      <c r="D58" s="77">
        <v>5659</v>
      </c>
      <c r="E58" s="77">
        <v>456</v>
      </c>
      <c r="F58" s="77">
        <v>960</v>
      </c>
      <c r="G58" s="77">
        <v>2671</v>
      </c>
      <c r="H58" s="78">
        <v>303</v>
      </c>
      <c r="I58" s="127"/>
      <c r="J58" s="127"/>
    </row>
    <row r="59" spans="1:10">
      <c r="A59" s="66"/>
      <c r="B59" s="48"/>
      <c r="C59" s="48"/>
      <c r="D59" s="48"/>
      <c r="E59" s="12"/>
      <c r="F59" s="12"/>
      <c r="G59" s="48"/>
      <c r="H59" s="49"/>
      <c r="I59" s="127"/>
      <c r="J59" s="127"/>
    </row>
    <row r="60" spans="1:10">
      <c r="A60" s="66" t="s">
        <v>492</v>
      </c>
      <c r="B60" s="12">
        <v>5</v>
      </c>
      <c r="C60" s="12" t="s">
        <v>393</v>
      </c>
      <c r="D60" s="48">
        <v>5</v>
      </c>
      <c r="E60" s="12">
        <v>400</v>
      </c>
      <c r="F60" s="12" t="s">
        <v>393</v>
      </c>
      <c r="G60" s="12">
        <v>2</v>
      </c>
      <c r="H60" s="13">
        <v>3</v>
      </c>
      <c r="I60" s="127"/>
      <c r="J60" s="127"/>
    </row>
    <row r="61" spans="1:10">
      <c r="A61" s="66" t="s">
        <v>493</v>
      </c>
      <c r="B61" s="12">
        <v>12</v>
      </c>
      <c r="C61" s="12" t="s">
        <v>393</v>
      </c>
      <c r="D61" s="48">
        <v>12</v>
      </c>
      <c r="E61" s="12">
        <v>250</v>
      </c>
      <c r="F61" s="12" t="s">
        <v>393</v>
      </c>
      <c r="G61" s="12">
        <v>3</v>
      </c>
      <c r="H61" s="13">
        <v>3</v>
      </c>
      <c r="I61" s="127"/>
      <c r="J61" s="127"/>
    </row>
    <row r="62" spans="1:10">
      <c r="A62" s="66" t="s">
        <v>494</v>
      </c>
      <c r="B62" s="12">
        <v>28</v>
      </c>
      <c r="C62" s="12" t="s">
        <v>393</v>
      </c>
      <c r="D62" s="48">
        <v>28</v>
      </c>
      <c r="E62" s="12">
        <v>500</v>
      </c>
      <c r="F62" s="12" t="s">
        <v>393</v>
      </c>
      <c r="G62" s="12">
        <v>14</v>
      </c>
      <c r="H62" s="13">
        <v>11</v>
      </c>
      <c r="I62" s="127"/>
      <c r="J62" s="127"/>
    </row>
    <row r="63" spans="1:10">
      <c r="A63" s="76" t="s">
        <v>495</v>
      </c>
      <c r="B63" s="77">
        <v>45</v>
      </c>
      <c r="C63" s="77" t="s">
        <v>393</v>
      </c>
      <c r="D63" s="77">
        <v>45</v>
      </c>
      <c r="E63" s="77">
        <v>422</v>
      </c>
      <c r="F63" s="77" t="s">
        <v>393</v>
      </c>
      <c r="G63" s="77">
        <v>19</v>
      </c>
      <c r="H63" s="78">
        <v>17</v>
      </c>
      <c r="I63" s="127"/>
      <c r="J63" s="127"/>
    </row>
    <row r="64" spans="1:10">
      <c r="A64" s="68"/>
      <c r="B64" s="73"/>
      <c r="C64" s="73"/>
      <c r="D64" s="73"/>
      <c r="E64" s="79"/>
      <c r="F64" s="79"/>
      <c r="G64" s="73"/>
      <c r="H64" s="74"/>
      <c r="I64" s="127"/>
      <c r="J64" s="127"/>
    </row>
    <row r="65" spans="1:10">
      <c r="A65" s="76" t="s">
        <v>496</v>
      </c>
      <c r="B65" s="77">
        <v>10</v>
      </c>
      <c r="C65" s="77" t="s">
        <v>393</v>
      </c>
      <c r="D65" s="77">
        <v>10</v>
      </c>
      <c r="E65" s="77">
        <v>440</v>
      </c>
      <c r="F65" s="77" t="s">
        <v>393</v>
      </c>
      <c r="G65" s="77">
        <v>4</v>
      </c>
      <c r="H65" s="78">
        <v>2</v>
      </c>
      <c r="I65" s="127"/>
      <c r="J65" s="127"/>
    </row>
    <row r="66" spans="1:10">
      <c r="A66" s="66"/>
      <c r="B66" s="48"/>
      <c r="C66" s="48"/>
      <c r="D66" s="48"/>
      <c r="E66" s="12"/>
      <c r="F66" s="12"/>
      <c r="G66" s="48"/>
      <c r="H66" s="49"/>
      <c r="I66" s="127"/>
      <c r="J66" s="127"/>
    </row>
    <row r="67" spans="1:10">
      <c r="A67" s="66" t="s">
        <v>497</v>
      </c>
      <c r="B67" s="12">
        <v>4030</v>
      </c>
      <c r="C67" s="12" t="s">
        <v>393</v>
      </c>
      <c r="D67" s="48">
        <v>4030</v>
      </c>
      <c r="E67" s="12">
        <v>908</v>
      </c>
      <c r="F67" s="12" t="s">
        <v>393</v>
      </c>
      <c r="G67" s="12">
        <v>3659</v>
      </c>
      <c r="H67" s="13" t="s">
        <v>393</v>
      </c>
      <c r="I67" s="127"/>
      <c r="J67" s="127"/>
    </row>
    <row r="68" spans="1:10">
      <c r="A68" s="66" t="s">
        <v>498</v>
      </c>
      <c r="B68" s="12">
        <v>154</v>
      </c>
      <c r="C68" s="12" t="s">
        <v>393</v>
      </c>
      <c r="D68" s="48">
        <v>154</v>
      </c>
      <c r="E68" s="12">
        <v>768</v>
      </c>
      <c r="F68" s="12" t="s">
        <v>393</v>
      </c>
      <c r="G68" s="12">
        <v>118</v>
      </c>
      <c r="H68" s="13" t="s">
        <v>393</v>
      </c>
      <c r="I68" s="127"/>
      <c r="J68" s="127"/>
    </row>
    <row r="69" spans="1:10">
      <c r="A69" s="76" t="s">
        <v>499</v>
      </c>
      <c r="B69" s="77">
        <v>4184</v>
      </c>
      <c r="C69" s="77" t="s">
        <v>393</v>
      </c>
      <c r="D69" s="77">
        <v>4184</v>
      </c>
      <c r="E69" s="77">
        <v>903</v>
      </c>
      <c r="F69" s="77" t="s">
        <v>393</v>
      </c>
      <c r="G69" s="77">
        <v>3777</v>
      </c>
      <c r="H69" s="78" t="s">
        <v>393</v>
      </c>
      <c r="I69" s="127"/>
      <c r="J69" s="127"/>
    </row>
    <row r="70" spans="1:10">
      <c r="A70" s="66"/>
      <c r="B70" s="48"/>
      <c r="C70" s="48"/>
      <c r="D70" s="48"/>
      <c r="E70" s="12"/>
      <c r="F70" s="12"/>
      <c r="G70" s="48"/>
      <c r="H70" s="49"/>
      <c r="I70" s="127"/>
      <c r="J70" s="127"/>
    </row>
    <row r="71" spans="1:10">
      <c r="A71" s="66" t="s">
        <v>500</v>
      </c>
      <c r="B71" s="48">
        <v>125</v>
      </c>
      <c r="C71" s="48" t="s">
        <v>393</v>
      </c>
      <c r="D71" s="48">
        <v>125</v>
      </c>
      <c r="E71" s="12">
        <v>88</v>
      </c>
      <c r="F71" s="12" t="s">
        <v>393</v>
      </c>
      <c r="G71" s="48">
        <v>11</v>
      </c>
      <c r="H71" s="49">
        <v>6</v>
      </c>
      <c r="I71" s="127"/>
      <c r="J71" s="127"/>
    </row>
    <row r="72" spans="1:10">
      <c r="A72" s="66" t="s">
        <v>501</v>
      </c>
      <c r="B72" s="48">
        <v>1620</v>
      </c>
      <c r="C72" s="48">
        <v>63</v>
      </c>
      <c r="D72" s="48">
        <v>1683</v>
      </c>
      <c r="E72" s="12">
        <v>1084</v>
      </c>
      <c r="F72" s="12">
        <v>1500</v>
      </c>
      <c r="G72" s="48">
        <v>1851</v>
      </c>
      <c r="H72" s="49">
        <v>1573</v>
      </c>
      <c r="I72" s="127"/>
      <c r="J72" s="127"/>
    </row>
    <row r="73" spans="1:10">
      <c r="A73" s="66" t="s">
        <v>502</v>
      </c>
      <c r="B73" s="12">
        <v>2134</v>
      </c>
      <c r="C73" s="12">
        <v>317</v>
      </c>
      <c r="D73" s="48">
        <v>2451</v>
      </c>
      <c r="E73" s="12">
        <v>1100</v>
      </c>
      <c r="F73" s="12">
        <v>1700</v>
      </c>
      <c r="G73" s="12">
        <v>2886</v>
      </c>
      <c r="H73" s="13">
        <v>1212</v>
      </c>
      <c r="I73" s="127"/>
      <c r="J73" s="127"/>
    </row>
    <row r="74" spans="1:10">
      <c r="A74" s="66" t="s">
        <v>503</v>
      </c>
      <c r="B74" s="48">
        <v>925</v>
      </c>
      <c r="C74" s="48">
        <v>69</v>
      </c>
      <c r="D74" s="48">
        <v>994</v>
      </c>
      <c r="E74" s="12">
        <v>310</v>
      </c>
      <c r="F74" s="12">
        <v>870</v>
      </c>
      <c r="G74" s="48">
        <v>347</v>
      </c>
      <c r="H74" s="49">
        <v>343</v>
      </c>
      <c r="I74" s="127"/>
      <c r="J74" s="127"/>
    </row>
    <row r="75" spans="1:10">
      <c r="A75" s="66" t="s">
        <v>504</v>
      </c>
      <c r="B75" s="48">
        <v>365</v>
      </c>
      <c r="C75" s="48">
        <v>18</v>
      </c>
      <c r="D75" s="48">
        <v>383</v>
      </c>
      <c r="E75" s="12">
        <v>1400</v>
      </c>
      <c r="F75" s="12">
        <v>2500</v>
      </c>
      <c r="G75" s="48">
        <v>556</v>
      </c>
      <c r="H75" s="49" t="s">
        <v>393</v>
      </c>
      <c r="I75" s="127"/>
      <c r="J75" s="127"/>
    </row>
    <row r="76" spans="1:10">
      <c r="A76" s="66" t="s">
        <v>505</v>
      </c>
      <c r="B76" s="48">
        <v>427</v>
      </c>
      <c r="C76" s="48">
        <v>8</v>
      </c>
      <c r="D76" s="48">
        <v>435</v>
      </c>
      <c r="E76" s="12">
        <v>478</v>
      </c>
      <c r="F76" s="12">
        <v>800</v>
      </c>
      <c r="G76" s="48">
        <v>210</v>
      </c>
      <c r="H76" s="49">
        <v>147</v>
      </c>
      <c r="I76" s="127"/>
      <c r="J76" s="127"/>
    </row>
    <row r="77" spans="1:10">
      <c r="A77" s="66" t="s">
        <v>506</v>
      </c>
      <c r="B77" s="48">
        <v>3815</v>
      </c>
      <c r="C77" s="48">
        <v>100</v>
      </c>
      <c r="D77" s="48">
        <v>3915</v>
      </c>
      <c r="E77" s="12">
        <v>1330</v>
      </c>
      <c r="F77" s="12">
        <v>2000</v>
      </c>
      <c r="G77" s="48">
        <v>5274</v>
      </c>
      <c r="H77" s="49" t="s">
        <v>393</v>
      </c>
      <c r="I77" s="127"/>
      <c r="J77" s="127"/>
    </row>
    <row r="78" spans="1:10">
      <c r="A78" s="66" t="s">
        <v>507</v>
      </c>
      <c r="B78" s="12">
        <v>8849</v>
      </c>
      <c r="C78" s="12">
        <v>474</v>
      </c>
      <c r="D78" s="48">
        <v>9323</v>
      </c>
      <c r="E78" s="12">
        <v>1025</v>
      </c>
      <c r="F78" s="12">
        <v>1250</v>
      </c>
      <c r="G78" s="12">
        <v>9663</v>
      </c>
      <c r="H78" s="13">
        <v>1933</v>
      </c>
    </row>
    <row r="79" spans="1:10">
      <c r="A79" s="76" t="s">
        <v>508</v>
      </c>
      <c r="B79" s="77">
        <v>18260</v>
      </c>
      <c r="C79" s="77">
        <v>1049</v>
      </c>
      <c r="D79" s="77">
        <v>19309</v>
      </c>
      <c r="E79" s="77">
        <v>1055</v>
      </c>
      <c r="F79" s="77">
        <v>1466</v>
      </c>
      <c r="G79" s="77">
        <v>20798</v>
      </c>
      <c r="H79" s="78">
        <v>5214</v>
      </c>
    </row>
    <row r="80" spans="1:10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509</v>
      </c>
      <c r="B81" s="85">
        <v>15</v>
      </c>
      <c r="C81" s="85">
        <v>3</v>
      </c>
      <c r="D81" s="85">
        <v>18</v>
      </c>
      <c r="E81" s="85">
        <v>574</v>
      </c>
      <c r="F81" s="85">
        <v>1000</v>
      </c>
      <c r="G81" s="85">
        <v>12</v>
      </c>
      <c r="H81" s="49" t="s">
        <v>393</v>
      </c>
    </row>
    <row r="82" spans="1:8">
      <c r="A82" s="66" t="s">
        <v>510</v>
      </c>
      <c r="B82" s="48" t="s">
        <v>393</v>
      </c>
      <c r="C82" s="48" t="s">
        <v>393</v>
      </c>
      <c r="D82" s="48" t="s">
        <v>393</v>
      </c>
      <c r="E82" s="12">
        <v>600</v>
      </c>
      <c r="F82" s="48" t="s">
        <v>393</v>
      </c>
      <c r="G82" s="48" t="s">
        <v>393</v>
      </c>
      <c r="H82" s="49" t="s">
        <v>393</v>
      </c>
    </row>
    <row r="83" spans="1:8">
      <c r="A83" s="76" t="s">
        <v>511</v>
      </c>
      <c r="B83" s="77">
        <v>15</v>
      </c>
      <c r="C83" s="77">
        <v>3</v>
      </c>
      <c r="D83" s="77">
        <v>18</v>
      </c>
      <c r="E83" s="77">
        <v>574</v>
      </c>
      <c r="F83" s="77">
        <v>1000</v>
      </c>
      <c r="G83" s="77">
        <v>12</v>
      </c>
      <c r="H83" s="78" t="s">
        <v>393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512</v>
      </c>
      <c r="B85" s="55">
        <v>36696</v>
      </c>
      <c r="C85" s="55">
        <v>1914</v>
      </c>
      <c r="D85" s="55">
        <v>38610</v>
      </c>
      <c r="E85" s="55">
        <v>856</v>
      </c>
      <c r="F85" s="55">
        <v>1329</v>
      </c>
      <c r="G85" s="55">
        <v>33954</v>
      </c>
      <c r="H85" s="56">
        <v>8057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21">
    <pageSetUpPr fitToPage="1"/>
  </sheetPr>
  <dimension ref="A1:H24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1.8554687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676</v>
      </c>
      <c r="B3" s="1523"/>
      <c r="C3" s="1523"/>
      <c r="D3" s="1523"/>
      <c r="E3" s="1523"/>
      <c r="F3" s="1523"/>
    </row>
    <row r="4" spans="1:6" s="3" customFormat="1" ht="36.75" customHeight="1">
      <c r="A4" s="1585" t="s">
        <v>675</v>
      </c>
      <c r="B4" s="1585"/>
      <c r="C4" s="1585"/>
      <c r="D4" s="1585"/>
      <c r="E4" s="1585"/>
      <c r="F4" s="1585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0.75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6" ht="17.25" customHeight="1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543</v>
      </c>
    </row>
    <row r="8" spans="1:6" ht="22.5" customHeight="1">
      <c r="A8" s="1554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6" ht="36.75" customHeight="1" thickBot="1">
      <c r="A9" s="1555"/>
      <c r="B9" s="835"/>
      <c r="C9" s="835"/>
      <c r="D9" s="835"/>
      <c r="E9" s="279" t="s">
        <v>519</v>
      </c>
      <c r="F9" s="836"/>
    </row>
    <row r="10" spans="1:6" ht="22.5" customHeight="1">
      <c r="A10" s="102">
        <v>2004</v>
      </c>
      <c r="B10" s="1316">
        <v>137.09800000000001</v>
      </c>
      <c r="C10" s="1331">
        <v>14.67607113159929</v>
      </c>
      <c r="D10" s="1316">
        <v>201.20599999999999</v>
      </c>
      <c r="E10" s="1055">
        <v>15.89</v>
      </c>
      <c r="F10" s="866">
        <v>31971.633399999999</v>
      </c>
    </row>
    <row r="11" spans="1:6">
      <c r="A11" s="102">
        <v>2005</v>
      </c>
      <c r="B11" s="1316">
        <v>151.54</v>
      </c>
      <c r="C11" s="1331">
        <v>11.746535568166824</v>
      </c>
      <c r="D11" s="1316">
        <v>132.5</v>
      </c>
      <c r="E11" s="1055">
        <v>15.26</v>
      </c>
      <c r="F11" s="866">
        <v>27163.868200000001</v>
      </c>
    </row>
    <row r="12" spans="1:6">
      <c r="A12" s="102">
        <v>2006</v>
      </c>
      <c r="B12" s="1316">
        <v>149.251</v>
      </c>
      <c r="C12" s="1331">
        <v>12.718105741335066</v>
      </c>
      <c r="D12" s="1316">
        <v>189.81899999999999</v>
      </c>
      <c r="E12" s="1055">
        <v>15.48</v>
      </c>
      <c r="F12" s="866">
        <v>29383.981199999998</v>
      </c>
    </row>
    <row r="13" spans="1:6">
      <c r="A13" s="102">
        <v>2007</v>
      </c>
      <c r="B13" s="1316">
        <v>142.19900000000001</v>
      </c>
      <c r="C13" s="1331">
        <v>11.266394278440774</v>
      </c>
      <c r="D13" s="1316">
        <v>160.20699999999999</v>
      </c>
      <c r="E13" s="1055">
        <v>22.03</v>
      </c>
      <c r="F13" s="866">
        <v>35293.602099999996</v>
      </c>
    </row>
    <row r="14" spans="1:6">
      <c r="A14" s="102">
        <v>2008</v>
      </c>
      <c r="B14" s="1316">
        <v>101.745</v>
      </c>
      <c r="C14" s="1331">
        <v>13.520762691041329</v>
      </c>
      <c r="D14" s="1316">
        <v>137.56700000000001</v>
      </c>
      <c r="E14" s="1055">
        <v>21.76</v>
      </c>
      <c r="F14" s="866">
        <v>29934.579200000004</v>
      </c>
    </row>
    <row r="15" spans="1:6">
      <c r="A15" s="102">
        <v>2009</v>
      </c>
      <c r="B15" s="1316">
        <v>160.173</v>
      </c>
      <c r="C15" s="1331">
        <v>9.2318930156767998</v>
      </c>
      <c r="D15" s="1316">
        <v>147.87</v>
      </c>
      <c r="E15" s="1055">
        <v>18.75</v>
      </c>
      <c r="F15" s="866">
        <v>27725.625</v>
      </c>
    </row>
    <row r="16" spans="1:6">
      <c r="A16" s="102">
        <v>2010</v>
      </c>
      <c r="B16" s="1316">
        <v>201.458</v>
      </c>
      <c r="C16" s="1331">
        <v>12.487714560851392</v>
      </c>
      <c r="D16" s="1316">
        <v>251.57499999999999</v>
      </c>
      <c r="E16" s="1055">
        <v>20.29</v>
      </c>
      <c r="F16" s="866">
        <v>51044.56749999999</v>
      </c>
    </row>
    <row r="17" spans="1:8">
      <c r="A17" s="102">
        <v>2011</v>
      </c>
      <c r="B17" s="1316">
        <v>241.34700000000001</v>
      </c>
      <c r="C17" s="1331">
        <v>10.500524141588665</v>
      </c>
      <c r="D17" s="1316">
        <v>253.42699999999999</v>
      </c>
      <c r="E17" s="1055">
        <v>22.36</v>
      </c>
      <c r="F17" s="866">
        <v>56666.277199999997</v>
      </c>
      <c r="H17" s="158"/>
    </row>
    <row r="18" spans="1:8">
      <c r="A18" s="102">
        <v>2012</v>
      </c>
      <c r="B18" s="1316">
        <v>153.482</v>
      </c>
      <c r="C18" s="1331">
        <v>7.8847682464393216</v>
      </c>
      <c r="D18" s="1331">
        <v>121.017</v>
      </c>
      <c r="E18" s="1055">
        <v>26.65</v>
      </c>
      <c r="F18" s="866">
        <v>32251.030499999997</v>
      </c>
    </row>
    <row r="19" spans="1:8">
      <c r="A19" s="102">
        <v>2013</v>
      </c>
      <c r="B19" s="1316">
        <v>122.246</v>
      </c>
      <c r="C19" s="1331">
        <v>16.468923318554392</v>
      </c>
      <c r="D19" s="1331">
        <v>201.32599999999999</v>
      </c>
      <c r="E19" s="1336">
        <v>25.93</v>
      </c>
      <c r="F19" s="867">
        <v>52203.8318</v>
      </c>
    </row>
    <row r="20" spans="1:8" ht="13.5" thickBot="1">
      <c r="A20" s="102">
        <v>2014</v>
      </c>
      <c r="B20" s="1316">
        <v>139.386</v>
      </c>
      <c r="C20" s="1331">
        <f>D20/B20*10</f>
        <v>10.177134001980113</v>
      </c>
      <c r="D20" s="1331">
        <v>141.85499999999999</v>
      </c>
      <c r="E20" s="1336">
        <v>25.46</v>
      </c>
      <c r="F20" s="1329">
        <v>36116.282999999996</v>
      </c>
    </row>
    <row r="21" spans="1:8" ht="13.15" customHeight="1">
      <c r="A21" s="109" t="s">
        <v>520</v>
      </c>
      <c r="B21" s="109"/>
      <c r="C21" s="109"/>
      <c r="D21" s="109"/>
      <c r="E21" s="109"/>
      <c r="F21" s="109"/>
    </row>
    <row r="22" spans="1:8">
      <c r="A22" s="138"/>
      <c r="B22" s="24"/>
      <c r="C22" s="24"/>
      <c r="D22" s="24"/>
      <c r="E22" s="24"/>
      <c r="F22" s="24"/>
    </row>
    <row r="23" spans="1:8">
      <c r="A23" s="24"/>
      <c r="B23" s="24"/>
      <c r="C23" s="24"/>
      <c r="D23" s="24"/>
      <c r="E23" s="24"/>
      <c r="F23" s="24"/>
    </row>
    <row r="24" spans="1:8">
      <c r="A24" s="24"/>
      <c r="B24" s="24"/>
      <c r="C24" s="24"/>
      <c r="D24" s="24"/>
      <c r="E24" s="24"/>
      <c r="F24" s="24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2">
    <pageSetUpPr fitToPage="1"/>
  </sheetPr>
  <dimension ref="A1:F20"/>
  <sheetViews>
    <sheetView showGridLines="0" zoomScaleNormal="100" zoomScaleSheetLayoutView="75" workbookViewId="0">
      <selection activeCell="G42" sqref="G42"/>
    </sheetView>
  </sheetViews>
  <sheetFormatPr baseColWidth="10" defaultColWidth="11.5703125" defaultRowHeight="12.75"/>
  <cols>
    <col min="1" max="5" width="23.7109375" customWidth="1"/>
    <col min="6" max="6" width="4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"/>
    </row>
    <row r="2" spans="1:6" s="3" customFormat="1" ht="12.75" customHeight="1"/>
    <row r="3" spans="1:6" ht="15">
      <c r="A3" s="1590" t="s">
        <v>636</v>
      </c>
      <c r="B3" s="1590"/>
      <c r="C3" s="1590"/>
      <c r="D3" s="1590"/>
      <c r="E3" s="1590"/>
      <c r="F3" s="24"/>
    </row>
    <row r="4" spans="1:6" ht="15">
      <c r="A4" s="1590" t="s">
        <v>633</v>
      </c>
      <c r="B4" s="1590"/>
      <c r="C4" s="1590"/>
      <c r="D4" s="1590"/>
      <c r="E4" s="1590"/>
      <c r="F4" s="24"/>
    </row>
    <row r="5" spans="1:6" ht="13.5" thickBot="1">
      <c r="A5" s="235"/>
      <c r="B5" s="111"/>
      <c r="C5" s="111"/>
      <c r="D5" s="111"/>
      <c r="E5" s="235"/>
      <c r="F5" s="24"/>
    </row>
    <row r="6" spans="1:6" ht="44.25" customHeight="1">
      <c r="A6" s="800"/>
      <c r="B6" s="1581" t="s">
        <v>634</v>
      </c>
      <c r="C6" s="1592"/>
      <c r="D6" s="1581" t="s">
        <v>635</v>
      </c>
      <c r="E6" s="1582"/>
      <c r="F6" s="24"/>
    </row>
    <row r="7" spans="1:6" ht="34.5" customHeight="1">
      <c r="A7" s="856" t="s">
        <v>372</v>
      </c>
      <c r="B7" s="276" t="s">
        <v>373</v>
      </c>
      <c r="C7" s="276" t="s">
        <v>374</v>
      </c>
      <c r="D7" s="276" t="s">
        <v>373</v>
      </c>
      <c r="E7" s="277" t="s">
        <v>374</v>
      </c>
      <c r="F7" s="24"/>
    </row>
    <row r="8" spans="1:6" ht="18.75" customHeight="1" thickBot="1">
      <c r="A8" s="786"/>
      <c r="B8" s="279" t="s">
        <v>376</v>
      </c>
      <c r="C8" s="279" t="s">
        <v>377</v>
      </c>
      <c r="D8" s="279" t="s">
        <v>376</v>
      </c>
      <c r="E8" s="885" t="s">
        <v>377</v>
      </c>
      <c r="F8" s="24"/>
    </row>
    <row r="9" spans="1:6" ht="21" customHeight="1">
      <c r="A9" s="102">
        <v>2004</v>
      </c>
      <c r="B9" s="1316">
        <v>125.304</v>
      </c>
      <c r="C9" s="1316">
        <v>184.51</v>
      </c>
      <c r="D9" s="1316">
        <v>11.794</v>
      </c>
      <c r="E9" s="1330">
        <v>16.696000000000002</v>
      </c>
    </row>
    <row r="10" spans="1:6">
      <c r="A10" s="102">
        <v>2005</v>
      </c>
      <c r="B10" s="1316">
        <v>141.256</v>
      </c>
      <c r="C10" s="1316">
        <v>127.913</v>
      </c>
      <c r="D10" s="1316">
        <v>0.222</v>
      </c>
      <c r="E10" s="1330">
        <v>0.17799999999999999</v>
      </c>
    </row>
    <row r="11" spans="1:6">
      <c r="A11" s="102">
        <v>2006</v>
      </c>
      <c r="B11" s="1316">
        <v>134.078</v>
      </c>
      <c r="C11" s="1316">
        <v>171.28899999999999</v>
      </c>
      <c r="D11" s="1316">
        <v>7.032</v>
      </c>
      <c r="E11" s="1330">
        <v>9.2650000000000006</v>
      </c>
    </row>
    <row r="12" spans="1:6">
      <c r="A12" s="102">
        <v>2007</v>
      </c>
      <c r="B12" s="1316">
        <v>134.99</v>
      </c>
      <c r="C12" s="1316">
        <v>147.595</v>
      </c>
      <c r="D12" s="1316">
        <v>7.2089999999999996</v>
      </c>
      <c r="E12" s="1330">
        <v>12.612</v>
      </c>
    </row>
    <row r="13" spans="1:6">
      <c r="A13" s="102">
        <v>2008</v>
      </c>
      <c r="B13" s="1316">
        <v>83.73</v>
      </c>
      <c r="C13" s="1316">
        <v>126.979</v>
      </c>
      <c r="D13" s="1316">
        <v>9.4309999999999992</v>
      </c>
      <c r="E13" s="1330">
        <v>7.4480000000000004</v>
      </c>
    </row>
    <row r="14" spans="1:6">
      <c r="A14" s="102">
        <v>2009</v>
      </c>
      <c r="B14" s="1316">
        <v>150.44200000000001</v>
      </c>
      <c r="C14" s="1316">
        <v>138.52199999999999</v>
      </c>
      <c r="D14" s="1316">
        <v>9.7309999999999999</v>
      </c>
      <c r="E14" s="1330">
        <v>9.3480000000000008</v>
      </c>
    </row>
    <row r="15" spans="1:6">
      <c r="A15" s="102">
        <v>2010</v>
      </c>
      <c r="B15" s="1316">
        <v>172.14500000000001</v>
      </c>
      <c r="C15" s="1316">
        <v>217.39699999999999</v>
      </c>
      <c r="D15" s="1316">
        <v>29.312999999999999</v>
      </c>
      <c r="E15" s="1330">
        <v>34.177999999999997</v>
      </c>
    </row>
    <row r="16" spans="1:6">
      <c r="A16" s="102">
        <v>2011</v>
      </c>
      <c r="B16" s="1316">
        <v>203.446</v>
      </c>
      <c r="C16" s="1316">
        <v>228.03200000000001</v>
      </c>
      <c r="D16" s="1316">
        <v>37.901000000000003</v>
      </c>
      <c r="E16" s="1330">
        <v>25.395</v>
      </c>
    </row>
    <row r="17" spans="1:5">
      <c r="A17" s="102">
        <v>2012</v>
      </c>
      <c r="B17" s="1316">
        <v>143.303</v>
      </c>
      <c r="C17" s="1316">
        <v>120.217</v>
      </c>
      <c r="D17" s="1316">
        <v>10.179</v>
      </c>
      <c r="E17" s="1330">
        <v>0.85699999999999998</v>
      </c>
    </row>
    <row r="18" spans="1:5">
      <c r="A18" s="102">
        <v>2013</v>
      </c>
      <c r="B18" s="1316">
        <v>112.86499999999999</v>
      </c>
      <c r="C18" s="1316">
        <v>189.03100000000001</v>
      </c>
      <c r="D18" s="1316">
        <v>9.3810000000000002</v>
      </c>
      <c r="E18" s="1330">
        <v>12.295</v>
      </c>
    </row>
    <row r="19" spans="1:5" ht="13.5" thickBot="1">
      <c r="A19" s="143">
        <v>2014</v>
      </c>
      <c r="B19" s="1337">
        <v>127.342</v>
      </c>
      <c r="C19" s="1337">
        <v>132.68700000000001</v>
      </c>
      <c r="D19" s="1337">
        <v>12.044</v>
      </c>
      <c r="E19" s="1347">
        <v>9.1679999999999993</v>
      </c>
    </row>
    <row r="20" spans="1:5">
      <c r="B20" s="238"/>
      <c r="C20" s="238"/>
      <c r="D20" s="238"/>
      <c r="E20" s="238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09"/>
  <dimension ref="A1:J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85546875" style="37" customWidth="1"/>
    <col min="2" max="8" width="16.28515625" style="37" customWidth="1"/>
    <col min="9" max="9" width="13.7109375" style="37" customWidth="1"/>
    <col min="10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15">
      <c r="A3" s="1545" t="s">
        <v>677</v>
      </c>
      <c r="B3" s="1545"/>
      <c r="C3" s="1545"/>
      <c r="D3" s="1545"/>
      <c r="E3" s="1545"/>
      <c r="F3" s="1545"/>
      <c r="G3" s="1545"/>
      <c r="H3" s="1545"/>
    </row>
    <row r="4" spans="1:10" s="28" customFormat="1" ht="33.75" customHeight="1">
      <c r="A4" s="1527" t="s">
        <v>1351</v>
      </c>
      <c r="B4" s="1527"/>
      <c r="C4" s="1527"/>
      <c r="D4" s="1527"/>
      <c r="E4" s="1527"/>
      <c r="F4" s="1527"/>
      <c r="G4" s="1527"/>
      <c r="H4" s="1527"/>
    </row>
    <row r="5" spans="1:10" s="28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ht="27" customHeight="1">
      <c r="A6" s="1548" t="s">
        <v>637</v>
      </c>
      <c r="B6" s="792" t="s">
        <v>373</v>
      </c>
      <c r="C6" s="793"/>
      <c r="D6" s="794"/>
      <c r="E6" s="792" t="s">
        <v>380</v>
      </c>
      <c r="F6" s="794"/>
      <c r="G6" s="730" t="s">
        <v>374</v>
      </c>
      <c r="H6" s="725" t="s">
        <v>386</v>
      </c>
    </row>
    <row r="7" spans="1:10" ht="21.75" customHeight="1">
      <c r="A7" s="1549"/>
      <c r="B7" s="796" t="s">
        <v>383</v>
      </c>
      <c r="C7" s="282"/>
      <c r="D7" s="797"/>
      <c r="E7" s="796" t="s">
        <v>384</v>
      </c>
      <c r="F7" s="797"/>
      <c r="G7" s="782" t="s">
        <v>525</v>
      </c>
      <c r="H7" s="799" t="s">
        <v>390</v>
      </c>
    </row>
    <row r="8" spans="1:10" ht="33.75" customHeight="1" thickBot="1">
      <c r="A8" s="1549"/>
      <c r="B8" s="262" t="s">
        <v>387</v>
      </c>
      <c r="C8" s="781" t="s">
        <v>388</v>
      </c>
      <c r="D8" s="781" t="s">
        <v>389</v>
      </c>
      <c r="E8" s="262" t="s">
        <v>387</v>
      </c>
      <c r="F8" s="781" t="s">
        <v>388</v>
      </c>
      <c r="G8" s="263" t="s">
        <v>526</v>
      </c>
      <c r="H8" s="272" t="s">
        <v>526</v>
      </c>
    </row>
    <row r="9" spans="1:10" ht="24" customHeight="1">
      <c r="A9" s="75" t="s">
        <v>452</v>
      </c>
      <c r="B9" s="45" t="s">
        <v>393</v>
      </c>
      <c r="C9" s="126" t="s">
        <v>393</v>
      </c>
      <c r="D9" s="45" t="s">
        <v>393</v>
      </c>
      <c r="E9" s="126" t="s">
        <v>393</v>
      </c>
      <c r="F9" s="45" t="s">
        <v>393</v>
      </c>
      <c r="G9" s="45" t="s">
        <v>393</v>
      </c>
      <c r="H9" s="46" t="s">
        <v>393</v>
      </c>
      <c r="I9" s="127"/>
      <c r="J9" s="127"/>
    </row>
    <row r="10" spans="1:10">
      <c r="A10" s="66" t="s">
        <v>453</v>
      </c>
      <c r="B10" s="48" t="s">
        <v>393</v>
      </c>
      <c r="C10" s="48" t="s">
        <v>393</v>
      </c>
      <c r="D10" s="48" t="s">
        <v>393</v>
      </c>
      <c r="E10" s="12" t="s">
        <v>393</v>
      </c>
      <c r="F10" s="48" t="s">
        <v>393</v>
      </c>
      <c r="G10" s="48" t="s">
        <v>393</v>
      </c>
      <c r="H10" s="49" t="s">
        <v>393</v>
      </c>
      <c r="I10" s="127"/>
      <c r="J10" s="127"/>
    </row>
    <row r="11" spans="1:10">
      <c r="A11" s="66" t="s">
        <v>454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48" t="s">
        <v>393</v>
      </c>
      <c r="H11" s="49" t="s">
        <v>393</v>
      </c>
      <c r="I11" s="127"/>
      <c r="J11" s="127"/>
    </row>
    <row r="12" spans="1:10">
      <c r="A12" s="66" t="s">
        <v>455</v>
      </c>
      <c r="B12" s="48" t="s">
        <v>393</v>
      </c>
      <c r="C12" s="48" t="s">
        <v>393</v>
      </c>
      <c r="D12" s="48" t="s">
        <v>393</v>
      </c>
      <c r="E12" s="12" t="s">
        <v>393</v>
      </c>
      <c r="F12" s="48" t="s">
        <v>393</v>
      </c>
      <c r="G12" s="48" t="s">
        <v>393</v>
      </c>
      <c r="H12" s="49" t="s">
        <v>393</v>
      </c>
      <c r="I12" s="127"/>
      <c r="J12" s="127"/>
    </row>
    <row r="13" spans="1:10">
      <c r="A13" s="76" t="s">
        <v>456</v>
      </c>
      <c r="B13" s="77" t="s">
        <v>393</v>
      </c>
      <c r="C13" s="77" t="s">
        <v>393</v>
      </c>
      <c r="D13" s="77" t="s">
        <v>393</v>
      </c>
      <c r="E13" s="77" t="s">
        <v>393</v>
      </c>
      <c r="F13" s="77" t="s">
        <v>393</v>
      </c>
      <c r="G13" s="77" t="s">
        <v>393</v>
      </c>
      <c r="H13" s="78" t="s">
        <v>393</v>
      </c>
      <c r="I13" s="127"/>
      <c r="J13" s="127"/>
    </row>
    <row r="14" spans="1:10">
      <c r="A14" s="68"/>
      <c r="B14" s="73"/>
      <c r="C14" s="73"/>
      <c r="D14" s="73"/>
      <c r="E14" s="79"/>
      <c r="F14" s="79"/>
      <c r="G14" s="73"/>
      <c r="H14" s="74"/>
      <c r="I14" s="127"/>
      <c r="J14" s="127"/>
    </row>
    <row r="15" spans="1:10">
      <c r="A15" s="76" t="s">
        <v>457</v>
      </c>
      <c r="B15" s="77" t="s">
        <v>393</v>
      </c>
      <c r="C15" s="77" t="s">
        <v>393</v>
      </c>
      <c r="D15" s="77" t="s">
        <v>393</v>
      </c>
      <c r="E15" s="77" t="s">
        <v>393</v>
      </c>
      <c r="F15" s="77" t="s">
        <v>393</v>
      </c>
      <c r="G15" s="77" t="s">
        <v>393</v>
      </c>
      <c r="H15" s="78" t="s">
        <v>393</v>
      </c>
      <c r="I15" s="127"/>
      <c r="J15" s="127"/>
    </row>
    <row r="16" spans="1:10">
      <c r="A16" s="68"/>
      <c r="B16" s="73"/>
      <c r="C16" s="73"/>
      <c r="D16" s="73"/>
      <c r="E16" s="79"/>
      <c r="F16" s="79"/>
      <c r="G16" s="73"/>
      <c r="H16" s="74"/>
      <c r="I16" s="127"/>
      <c r="J16" s="127"/>
    </row>
    <row r="17" spans="1:10">
      <c r="A17" s="76" t="s">
        <v>458</v>
      </c>
      <c r="B17" s="77">
        <v>1</v>
      </c>
      <c r="C17" s="77" t="s">
        <v>393</v>
      </c>
      <c r="D17" s="77">
        <v>1</v>
      </c>
      <c r="E17" s="77">
        <v>1200</v>
      </c>
      <c r="F17" s="77" t="s">
        <v>393</v>
      </c>
      <c r="G17" s="77">
        <v>1</v>
      </c>
      <c r="H17" s="78" t="s">
        <v>393</v>
      </c>
      <c r="I17" s="127"/>
      <c r="J17" s="127"/>
    </row>
    <row r="18" spans="1:10">
      <c r="A18" s="66"/>
      <c r="B18" s="48"/>
      <c r="C18" s="48"/>
      <c r="D18" s="48"/>
      <c r="E18" s="12"/>
      <c r="F18" s="12"/>
      <c r="G18" s="48"/>
      <c r="H18" s="49"/>
      <c r="I18" s="127"/>
      <c r="J18" s="127"/>
    </row>
    <row r="19" spans="1:10">
      <c r="A19" s="66" t="s">
        <v>537</v>
      </c>
      <c r="B19" s="48">
        <v>57</v>
      </c>
      <c r="C19" s="48" t="s">
        <v>393</v>
      </c>
      <c r="D19" s="48">
        <v>57</v>
      </c>
      <c r="E19" s="12">
        <v>2100</v>
      </c>
      <c r="F19" s="48" t="s">
        <v>393</v>
      </c>
      <c r="G19" s="48">
        <v>120</v>
      </c>
      <c r="H19" s="49" t="s">
        <v>393</v>
      </c>
      <c r="I19" s="127"/>
      <c r="J19" s="127"/>
    </row>
    <row r="20" spans="1:10">
      <c r="A20" s="66" t="s">
        <v>460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48" t="s">
        <v>393</v>
      </c>
      <c r="H20" s="49" t="s">
        <v>393</v>
      </c>
      <c r="I20" s="127"/>
      <c r="J20" s="127"/>
    </row>
    <row r="21" spans="1:10">
      <c r="A21" s="66" t="s">
        <v>461</v>
      </c>
      <c r="B21" s="48" t="s">
        <v>393</v>
      </c>
      <c r="C21" s="48" t="s">
        <v>393</v>
      </c>
      <c r="D21" s="48" t="s">
        <v>393</v>
      </c>
      <c r="E21" s="48" t="s">
        <v>393</v>
      </c>
      <c r="F21" s="48" t="s">
        <v>393</v>
      </c>
      <c r="G21" s="48" t="s">
        <v>393</v>
      </c>
      <c r="H21" s="49" t="s">
        <v>393</v>
      </c>
      <c r="I21" s="127"/>
      <c r="J21" s="127"/>
    </row>
    <row r="22" spans="1:10">
      <c r="A22" s="76" t="s">
        <v>462</v>
      </c>
      <c r="B22" s="77">
        <v>57</v>
      </c>
      <c r="C22" s="77" t="s">
        <v>393</v>
      </c>
      <c r="D22" s="77">
        <v>57</v>
      </c>
      <c r="E22" s="77">
        <v>2100</v>
      </c>
      <c r="F22" s="77" t="s">
        <v>393</v>
      </c>
      <c r="G22" s="77">
        <v>120</v>
      </c>
      <c r="H22" s="78" t="s">
        <v>393</v>
      </c>
      <c r="I22" s="127"/>
      <c r="J22" s="127"/>
    </row>
    <row r="23" spans="1:10">
      <c r="A23" s="66"/>
      <c r="B23" s="73"/>
      <c r="C23" s="73"/>
      <c r="D23" s="73"/>
      <c r="E23" s="79"/>
      <c r="F23" s="79"/>
      <c r="G23" s="73"/>
      <c r="H23" s="74"/>
      <c r="I23" s="127"/>
      <c r="J23" s="127"/>
    </row>
    <row r="24" spans="1:10">
      <c r="A24" s="76" t="s">
        <v>463</v>
      </c>
      <c r="B24" s="77">
        <v>2025</v>
      </c>
      <c r="C24" s="77">
        <v>112</v>
      </c>
      <c r="D24" s="77">
        <v>2137</v>
      </c>
      <c r="E24" s="77">
        <v>1899</v>
      </c>
      <c r="F24" s="77">
        <v>3018</v>
      </c>
      <c r="G24" s="77">
        <v>4184</v>
      </c>
      <c r="H24" s="78">
        <v>163</v>
      </c>
      <c r="I24" s="127"/>
      <c r="J24" s="127"/>
    </row>
    <row r="25" spans="1:10">
      <c r="A25" s="68"/>
      <c r="B25" s="73"/>
      <c r="C25" s="73"/>
      <c r="D25" s="73"/>
      <c r="E25" s="79"/>
      <c r="F25" s="79"/>
      <c r="G25" s="73"/>
      <c r="H25" s="74"/>
      <c r="I25" s="127"/>
      <c r="J25" s="127"/>
    </row>
    <row r="26" spans="1:10">
      <c r="A26" s="76" t="s">
        <v>464</v>
      </c>
      <c r="B26" s="77">
        <v>127</v>
      </c>
      <c r="C26" s="77">
        <v>122</v>
      </c>
      <c r="D26" s="77">
        <v>249</v>
      </c>
      <c r="E26" s="77">
        <v>2150</v>
      </c>
      <c r="F26" s="77">
        <v>3300</v>
      </c>
      <c r="G26" s="77">
        <v>677</v>
      </c>
      <c r="H26" s="78">
        <v>300</v>
      </c>
      <c r="I26" s="127"/>
      <c r="J26" s="127"/>
    </row>
    <row r="27" spans="1:10">
      <c r="A27" s="66"/>
      <c r="B27" s="48"/>
      <c r="C27" s="48"/>
      <c r="D27" s="48"/>
      <c r="E27" s="12"/>
      <c r="F27" s="12"/>
      <c r="G27" s="48"/>
      <c r="H27" s="49"/>
      <c r="I27" s="127"/>
      <c r="J27" s="127"/>
    </row>
    <row r="28" spans="1:10">
      <c r="A28" s="66" t="s">
        <v>465</v>
      </c>
      <c r="B28" s="48">
        <v>7588</v>
      </c>
      <c r="C28" s="48">
        <v>2429</v>
      </c>
      <c r="D28" s="48">
        <v>10017</v>
      </c>
      <c r="E28" s="12">
        <v>1700</v>
      </c>
      <c r="F28" s="12">
        <v>3800</v>
      </c>
      <c r="G28" s="48">
        <v>22130</v>
      </c>
      <c r="H28" s="49">
        <v>4647</v>
      </c>
      <c r="I28" s="127"/>
      <c r="J28" s="127"/>
    </row>
    <row r="29" spans="1:10">
      <c r="A29" s="66" t="s">
        <v>466</v>
      </c>
      <c r="B29" s="48">
        <v>3077</v>
      </c>
      <c r="C29" s="48">
        <v>90</v>
      </c>
      <c r="D29" s="48">
        <v>3167</v>
      </c>
      <c r="E29" s="12">
        <v>350</v>
      </c>
      <c r="F29" s="12">
        <v>2800</v>
      </c>
      <c r="G29" s="48">
        <v>1329</v>
      </c>
      <c r="H29" s="49" t="s">
        <v>393</v>
      </c>
      <c r="I29" s="127"/>
      <c r="J29" s="127"/>
    </row>
    <row r="30" spans="1:10">
      <c r="A30" s="66" t="s">
        <v>467</v>
      </c>
      <c r="B30" s="48">
        <v>7760</v>
      </c>
      <c r="C30" s="48">
        <v>1364</v>
      </c>
      <c r="D30" s="48">
        <v>9124</v>
      </c>
      <c r="E30" s="12">
        <v>650</v>
      </c>
      <c r="F30" s="12">
        <v>2500</v>
      </c>
      <c r="G30" s="48">
        <v>8454</v>
      </c>
      <c r="H30" s="49">
        <v>4142</v>
      </c>
      <c r="I30" s="127"/>
      <c r="J30" s="127"/>
    </row>
    <row r="31" spans="1:10">
      <c r="A31" s="76" t="s">
        <v>468</v>
      </c>
      <c r="B31" s="77">
        <v>18425</v>
      </c>
      <c r="C31" s="77">
        <v>3883</v>
      </c>
      <c r="D31" s="77">
        <v>22308</v>
      </c>
      <c r="E31" s="77">
        <v>1032</v>
      </c>
      <c r="F31" s="77">
        <v>3320</v>
      </c>
      <c r="G31" s="77">
        <v>31913</v>
      </c>
      <c r="H31" s="78">
        <v>8789</v>
      </c>
      <c r="I31" s="127"/>
      <c r="J31" s="127"/>
    </row>
    <row r="32" spans="1:10">
      <c r="A32" s="66"/>
      <c r="B32" s="48"/>
      <c r="C32" s="48"/>
      <c r="D32" s="48"/>
      <c r="E32" s="12"/>
      <c r="F32" s="12"/>
      <c r="G32" s="48"/>
      <c r="H32" s="49"/>
      <c r="I32" s="127"/>
      <c r="J32" s="127"/>
    </row>
    <row r="33" spans="1:10">
      <c r="A33" s="66" t="s">
        <v>469</v>
      </c>
      <c r="B33" s="83">
        <v>347</v>
      </c>
      <c r="C33" s="83">
        <v>28</v>
      </c>
      <c r="D33" s="48">
        <v>375</v>
      </c>
      <c r="E33" s="83">
        <v>1230</v>
      </c>
      <c r="F33" s="83">
        <v>2671</v>
      </c>
      <c r="G33" s="12">
        <v>502</v>
      </c>
      <c r="H33" s="84" t="s">
        <v>393</v>
      </c>
      <c r="I33" s="127"/>
      <c r="J33" s="127"/>
    </row>
    <row r="34" spans="1:10">
      <c r="A34" s="66" t="s">
        <v>470</v>
      </c>
      <c r="B34" s="83">
        <v>48</v>
      </c>
      <c r="C34" s="83">
        <v>32</v>
      </c>
      <c r="D34" s="48">
        <v>80</v>
      </c>
      <c r="E34" s="83">
        <v>1821</v>
      </c>
      <c r="F34" s="83">
        <v>2981</v>
      </c>
      <c r="G34" s="12">
        <v>183</v>
      </c>
      <c r="H34" s="84" t="s">
        <v>393</v>
      </c>
      <c r="I34" s="127"/>
      <c r="J34" s="127"/>
    </row>
    <row r="35" spans="1:10">
      <c r="A35" s="66" t="s">
        <v>471</v>
      </c>
      <c r="B35" s="83">
        <v>265</v>
      </c>
      <c r="C35" s="83">
        <v>271</v>
      </c>
      <c r="D35" s="48">
        <v>536</v>
      </c>
      <c r="E35" s="83">
        <v>1145</v>
      </c>
      <c r="F35" s="83">
        <v>2983</v>
      </c>
      <c r="G35" s="12">
        <v>1112</v>
      </c>
      <c r="H35" s="84">
        <v>334</v>
      </c>
      <c r="I35" s="127"/>
      <c r="J35" s="127"/>
    </row>
    <row r="36" spans="1:10">
      <c r="A36" s="66" t="s">
        <v>472</v>
      </c>
      <c r="B36" s="83">
        <v>19</v>
      </c>
      <c r="C36" s="83" t="s">
        <v>393</v>
      </c>
      <c r="D36" s="48">
        <v>19</v>
      </c>
      <c r="E36" s="83">
        <v>1200</v>
      </c>
      <c r="F36" s="83" t="s">
        <v>393</v>
      </c>
      <c r="G36" s="12">
        <v>23</v>
      </c>
      <c r="H36" s="84" t="s">
        <v>393</v>
      </c>
      <c r="I36" s="127"/>
      <c r="J36" s="127"/>
    </row>
    <row r="37" spans="1:10">
      <c r="A37" s="76" t="s">
        <v>473</v>
      </c>
      <c r="B37" s="77">
        <v>679</v>
      </c>
      <c r="C37" s="77">
        <v>331</v>
      </c>
      <c r="D37" s="77">
        <v>1010</v>
      </c>
      <c r="E37" s="77">
        <v>1238</v>
      </c>
      <c r="F37" s="77">
        <v>2956</v>
      </c>
      <c r="G37" s="77">
        <v>1820</v>
      </c>
      <c r="H37" s="78">
        <v>334</v>
      </c>
      <c r="I37" s="127"/>
      <c r="J37" s="127"/>
    </row>
    <row r="38" spans="1:10">
      <c r="A38" s="68"/>
      <c r="B38" s="73"/>
      <c r="C38" s="73"/>
      <c r="D38" s="73"/>
      <c r="E38" s="79"/>
      <c r="F38" s="79"/>
      <c r="G38" s="73"/>
      <c r="H38" s="74"/>
      <c r="I38" s="127"/>
      <c r="J38" s="127"/>
    </row>
    <row r="39" spans="1:10">
      <c r="A39" s="76" t="s">
        <v>474</v>
      </c>
      <c r="B39" s="77">
        <v>541</v>
      </c>
      <c r="C39" s="77" t="s">
        <v>393</v>
      </c>
      <c r="D39" s="77">
        <v>541</v>
      </c>
      <c r="E39" s="77">
        <v>1200</v>
      </c>
      <c r="F39" s="77" t="s">
        <v>393</v>
      </c>
      <c r="G39" s="77">
        <v>649</v>
      </c>
      <c r="H39" s="78">
        <v>519</v>
      </c>
      <c r="I39" s="127"/>
      <c r="J39" s="127"/>
    </row>
    <row r="40" spans="1:10">
      <c r="A40" s="66"/>
      <c r="B40" s="48"/>
      <c r="C40" s="48"/>
      <c r="D40" s="48"/>
      <c r="E40" s="12"/>
      <c r="F40" s="12"/>
      <c r="G40" s="48"/>
      <c r="H40" s="49"/>
      <c r="I40" s="127"/>
      <c r="J40" s="127"/>
    </row>
    <row r="41" spans="1:10">
      <c r="A41" s="66" t="s">
        <v>538</v>
      </c>
      <c r="B41" s="12">
        <v>280</v>
      </c>
      <c r="C41" s="12">
        <v>43</v>
      </c>
      <c r="D41" s="48">
        <v>323</v>
      </c>
      <c r="E41" s="12">
        <v>520</v>
      </c>
      <c r="F41" s="12">
        <v>1872</v>
      </c>
      <c r="G41" s="12">
        <v>226</v>
      </c>
      <c r="H41" s="13">
        <v>44</v>
      </c>
      <c r="I41" s="127"/>
      <c r="J41" s="127"/>
    </row>
    <row r="42" spans="1:10">
      <c r="A42" s="66" t="s">
        <v>476</v>
      </c>
      <c r="B42" s="48">
        <v>4747</v>
      </c>
      <c r="C42" s="48" t="s">
        <v>393</v>
      </c>
      <c r="D42" s="48">
        <v>4747</v>
      </c>
      <c r="E42" s="12">
        <v>1300</v>
      </c>
      <c r="F42" s="12" t="s">
        <v>393</v>
      </c>
      <c r="G42" s="48">
        <v>6171</v>
      </c>
      <c r="H42" s="49">
        <v>1899</v>
      </c>
      <c r="I42" s="127"/>
      <c r="J42" s="127"/>
    </row>
    <row r="43" spans="1:10">
      <c r="A43" s="66" t="s">
        <v>477</v>
      </c>
      <c r="B43" s="12">
        <v>1083</v>
      </c>
      <c r="C43" s="12">
        <v>183</v>
      </c>
      <c r="D43" s="48">
        <v>1266</v>
      </c>
      <c r="E43" s="12">
        <v>550</v>
      </c>
      <c r="F43" s="12">
        <v>1500</v>
      </c>
      <c r="G43" s="12">
        <v>870</v>
      </c>
      <c r="H43" s="128">
        <v>348</v>
      </c>
      <c r="I43" s="127"/>
      <c r="J43" s="127"/>
    </row>
    <row r="44" spans="1:10">
      <c r="A44" s="66" t="s">
        <v>478</v>
      </c>
      <c r="B44" s="12">
        <v>6056</v>
      </c>
      <c r="C44" s="12">
        <v>227</v>
      </c>
      <c r="D44" s="48">
        <v>6283</v>
      </c>
      <c r="E44" s="12">
        <v>800</v>
      </c>
      <c r="F44" s="12">
        <v>1565</v>
      </c>
      <c r="G44" s="12">
        <v>5200</v>
      </c>
      <c r="H44" s="13">
        <v>1571</v>
      </c>
      <c r="I44" s="127"/>
      <c r="J44" s="127"/>
    </row>
    <row r="45" spans="1:10">
      <c r="A45" s="66" t="s">
        <v>479</v>
      </c>
      <c r="B45" s="12">
        <v>824</v>
      </c>
      <c r="C45" s="12">
        <v>40</v>
      </c>
      <c r="D45" s="48">
        <v>864</v>
      </c>
      <c r="E45" s="12">
        <v>856</v>
      </c>
      <c r="F45" s="12">
        <v>856</v>
      </c>
      <c r="G45" s="12">
        <v>740</v>
      </c>
      <c r="H45" s="13">
        <v>518</v>
      </c>
      <c r="I45" s="127"/>
      <c r="J45" s="127"/>
    </row>
    <row r="46" spans="1:10">
      <c r="A46" s="66" t="s">
        <v>480</v>
      </c>
      <c r="B46" s="12">
        <v>449</v>
      </c>
      <c r="C46" s="12">
        <v>14</v>
      </c>
      <c r="D46" s="48">
        <v>463</v>
      </c>
      <c r="E46" s="12">
        <v>588</v>
      </c>
      <c r="F46" s="12">
        <v>1000</v>
      </c>
      <c r="G46" s="12">
        <v>278</v>
      </c>
      <c r="H46" s="13">
        <v>251</v>
      </c>
      <c r="I46" s="127"/>
      <c r="J46" s="127"/>
    </row>
    <row r="47" spans="1:10">
      <c r="A47" s="66" t="s">
        <v>481</v>
      </c>
      <c r="B47" s="12">
        <v>2538</v>
      </c>
      <c r="C47" s="12">
        <v>8</v>
      </c>
      <c r="D47" s="48">
        <v>2546</v>
      </c>
      <c r="E47" s="12">
        <v>400</v>
      </c>
      <c r="F47" s="12">
        <v>800</v>
      </c>
      <c r="G47" s="12">
        <v>1022</v>
      </c>
      <c r="H47" s="13">
        <v>256</v>
      </c>
      <c r="I47" s="127"/>
      <c r="J47" s="127"/>
    </row>
    <row r="48" spans="1:10">
      <c r="A48" s="66" t="s">
        <v>482</v>
      </c>
      <c r="B48" s="12">
        <v>16676</v>
      </c>
      <c r="C48" s="12">
        <v>1999</v>
      </c>
      <c r="D48" s="48">
        <v>18675</v>
      </c>
      <c r="E48" s="12">
        <v>800</v>
      </c>
      <c r="F48" s="12">
        <v>2000</v>
      </c>
      <c r="G48" s="12">
        <v>17339</v>
      </c>
      <c r="H48" s="13">
        <v>2514</v>
      </c>
      <c r="I48" s="127"/>
      <c r="J48" s="127"/>
    </row>
    <row r="49" spans="1:10">
      <c r="A49" s="66" t="s">
        <v>483</v>
      </c>
      <c r="B49" s="12">
        <v>3534</v>
      </c>
      <c r="C49" s="12">
        <v>672</v>
      </c>
      <c r="D49" s="48">
        <v>4206</v>
      </c>
      <c r="E49" s="12">
        <v>1000</v>
      </c>
      <c r="F49" s="12">
        <v>3000</v>
      </c>
      <c r="G49" s="12">
        <v>5550</v>
      </c>
      <c r="H49" s="13">
        <v>555</v>
      </c>
      <c r="I49" s="127"/>
      <c r="J49" s="127"/>
    </row>
    <row r="50" spans="1:10">
      <c r="A50" s="76" t="s">
        <v>484</v>
      </c>
      <c r="B50" s="77">
        <v>36187</v>
      </c>
      <c r="C50" s="77">
        <v>3186</v>
      </c>
      <c r="D50" s="77">
        <v>39373</v>
      </c>
      <c r="E50" s="77">
        <v>846</v>
      </c>
      <c r="F50" s="77">
        <v>2128</v>
      </c>
      <c r="G50" s="77">
        <v>37396</v>
      </c>
      <c r="H50" s="78">
        <v>7956</v>
      </c>
      <c r="I50" s="127"/>
      <c r="J50" s="127"/>
    </row>
    <row r="51" spans="1:10">
      <c r="A51" s="68"/>
      <c r="B51" s="73"/>
      <c r="C51" s="73"/>
      <c r="D51" s="73"/>
      <c r="E51" s="79"/>
      <c r="F51" s="79"/>
      <c r="G51" s="73"/>
      <c r="H51" s="74"/>
      <c r="I51" s="127"/>
      <c r="J51" s="127"/>
    </row>
    <row r="52" spans="1:10">
      <c r="A52" s="76" t="s">
        <v>485</v>
      </c>
      <c r="B52" s="77">
        <v>1628</v>
      </c>
      <c r="C52" s="77">
        <v>272</v>
      </c>
      <c r="D52" s="77">
        <v>1900</v>
      </c>
      <c r="E52" s="77">
        <v>950</v>
      </c>
      <c r="F52" s="77">
        <v>1350</v>
      </c>
      <c r="G52" s="77">
        <v>1914</v>
      </c>
      <c r="H52" s="78">
        <v>1531</v>
      </c>
      <c r="I52" s="127"/>
      <c r="J52" s="127"/>
    </row>
    <row r="53" spans="1:10">
      <c r="A53" s="66"/>
      <c r="B53" s="48"/>
      <c r="C53" s="48"/>
      <c r="D53" s="48"/>
      <c r="E53" s="12"/>
      <c r="F53" s="12"/>
      <c r="G53" s="48"/>
      <c r="H53" s="49"/>
      <c r="I53" s="127"/>
      <c r="J53" s="127"/>
    </row>
    <row r="54" spans="1:10">
      <c r="A54" s="66" t="s">
        <v>486</v>
      </c>
      <c r="B54" s="48">
        <v>16740</v>
      </c>
      <c r="C54" s="48">
        <v>2415</v>
      </c>
      <c r="D54" s="48">
        <v>19155</v>
      </c>
      <c r="E54" s="12">
        <v>400</v>
      </c>
      <c r="F54" s="12">
        <v>2000</v>
      </c>
      <c r="G54" s="48">
        <v>11526</v>
      </c>
      <c r="H54" s="49">
        <v>2305</v>
      </c>
      <c r="I54" s="127"/>
      <c r="J54" s="127"/>
    </row>
    <row r="55" spans="1:10">
      <c r="A55" s="66" t="s">
        <v>487</v>
      </c>
      <c r="B55" s="48">
        <v>13583</v>
      </c>
      <c r="C55" s="48">
        <v>5248</v>
      </c>
      <c r="D55" s="48">
        <v>18831</v>
      </c>
      <c r="E55" s="12">
        <v>900</v>
      </c>
      <c r="F55" s="12">
        <v>2100</v>
      </c>
      <c r="G55" s="48">
        <v>23246</v>
      </c>
      <c r="H55" s="49" t="s">
        <v>393</v>
      </c>
      <c r="I55" s="127"/>
      <c r="J55" s="127"/>
    </row>
    <row r="56" spans="1:10">
      <c r="A56" s="66" t="s">
        <v>488</v>
      </c>
      <c r="B56" s="48">
        <v>5403</v>
      </c>
      <c r="C56" s="48">
        <v>410</v>
      </c>
      <c r="D56" s="48">
        <v>5813</v>
      </c>
      <c r="E56" s="12">
        <v>700</v>
      </c>
      <c r="F56" s="12">
        <v>1300</v>
      </c>
      <c r="G56" s="48">
        <v>4315</v>
      </c>
      <c r="H56" s="49">
        <v>1300</v>
      </c>
      <c r="I56" s="127"/>
      <c r="J56" s="127"/>
    </row>
    <row r="57" spans="1:10">
      <c r="A57" s="66" t="s">
        <v>489</v>
      </c>
      <c r="B57" s="48">
        <v>1414</v>
      </c>
      <c r="C57" s="48">
        <v>49</v>
      </c>
      <c r="D57" s="48">
        <v>1463</v>
      </c>
      <c r="E57" s="12">
        <v>1500</v>
      </c>
      <c r="F57" s="12">
        <v>2000</v>
      </c>
      <c r="G57" s="48">
        <v>2219</v>
      </c>
      <c r="H57" s="49">
        <v>887</v>
      </c>
      <c r="I57" s="127"/>
      <c r="J57" s="127"/>
    </row>
    <row r="58" spans="1:10">
      <c r="A58" s="66" t="s">
        <v>490</v>
      </c>
      <c r="B58" s="48">
        <v>6471</v>
      </c>
      <c r="C58" s="48">
        <v>866</v>
      </c>
      <c r="D58" s="48">
        <v>7337</v>
      </c>
      <c r="E58" s="12">
        <v>480</v>
      </c>
      <c r="F58" s="12">
        <v>1000</v>
      </c>
      <c r="G58" s="48">
        <v>3972</v>
      </c>
      <c r="H58" s="49">
        <v>477</v>
      </c>
      <c r="I58" s="127"/>
      <c r="J58" s="127"/>
    </row>
    <row r="59" spans="1:10">
      <c r="A59" s="76" t="s">
        <v>539</v>
      </c>
      <c r="B59" s="77">
        <v>43611</v>
      </c>
      <c r="C59" s="77">
        <v>8988</v>
      </c>
      <c r="D59" s="77">
        <v>52599</v>
      </c>
      <c r="E59" s="77">
        <v>640</v>
      </c>
      <c r="F59" s="77">
        <v>1930</v>
      </c>
      <c r="G59" s="77">
        <v>45278</v>
      </c>
      <c r="H59" s="78">
        <v>4969</v>
      </c>
      <c r="I59" s="127"/>
      <c r="J59" s="127"/>
    </row>
    <row r="60" spans="1:10">
      <c r="A60" s="66"/>
      <c r="B60" s="48"/>
      <c r="C60" s="48"/>
      <c r="D60" s="48"/>
      <c r="E60" s="12"/>
      <c r="F60" s="12"/>
      <c r="G60" s="48"/>
      <c r="H60" s="49"/>
      <c r="I60" s="127"/>
      <c r="J60" s="127"/>
    </row>
    <row r="61" spans="1:10">
      <c r="A61" s="66" t="s">
        <v>492</v>
      </c>
      <c r="B61" s="12" t="s">
        <v>393</v>
      </c>
      <c r="C61" s="12">
        <v>3</v>
      </c>
      <c r="D61" s="48">
        <v>3</v>
      </c>
      <c r="E61" s="12" t="s">
        <v>393</v>
      </c>
      <c r="F61" s="12">
        <v>1667</v>
      </c>
      <c r="G61" s="12">
        <v>5</v>
      </c>
      <c r="H61" s="13">
        <v>1</v>
      </c>
      <c r="I61" s="127"/>
      <c r="J61" s="127"/>
    </row>
    <row r="62" spans="1:10">
      <c r="A62" s="66" t="s">
        <v>493</v>
      </c>
      <c r="B62" s="12" t="s">
        <v>393</v>
      </c>
      <c r="C62" s="12" t="s">
        <v>393</v>
      </c>
      <c r="D62" s="48" t="s">
        <v>393</v>
      </c>
      <c r="E62" s="12" t="s">
        <v>393</v>
      </c>
      <c r="F62" s="12" t="s">
        <v>393</v>
      </c>
      <c r="G62" s="12" t="s">
        <v>393</v>
      </c>
      <c r="H62" s="13" t="s">
        <v>393</v>
      </c>
      <c r="I62" s="127"/>
      <c r="J62" s="127"/>
    </row>
    <row r="63" spans="1:10">
      <c r="A63" s="66" t="s">
        <v>494</v>
      </c>
      <c r="B63" s="12">
        <v>133</v>
      </c>
      <c r="C63" s="12">
        <v>41</v>
      </c>
      <c r="D63" s="48">
        <v>174</v>
      </c>
      <c r="E63" s="12">
        <v>270</v>
      </c>
      <c r="F63" s="12">
        <v>2400</v>
      </c>
      <c r="G63" s="12">
        <v>134</v>
      </c>
      <c r="H63" s="13">
        <v>160</v>
      </c>
      <c r="I63" s="127"/>
      <c r="J63" s="127"/>
    </row>
    <row r="64" spans="1:10">
      <c r="A64" s="76" t="s">
        <v>495</v>
      </c>
      <c r="B64" s="77">
        <v>133</v>
      </c>
      <c r="C64" s="77">
        <v>44</v>
      </c>
      <c r="D64" s="77">
        <v>177</v>
      </c>
      <c r="E64" s="77">
        <v>270</v>
      </c>
      <c r="F64" s="77">
        <v>2350</v>
      </c>
      <c r="G64" s="77">
        <v>139</v>
      </c>
      <c r="H64" s="78">
        <v>161</v>
      </c>
      <c r="I64" s="127"/>
      <c r="J64" s="127"/>
    </row>
    <row r="65" spans="1:8">
      <c r="A65" s="68"/>
      <c r="B65" s="73"/>
      <c r="C65" s="73"/>
      <c r="D65" s="73"/>
      <c r="E65" s="79"/>
      <c r="F65" s="79"/>
      <c r="G65" s="73"/>
      <c r="H65" s="74"/>
    </row>
    <row r="66" spans="1:8">
      <c r="A66" s="76" t="s">
        <v>496</v>
      </c>
      <c r="B66" s="77">
        <v>639</v>
      </c>
      <c r="C66" s="77">
        <v>2</v>
      </c>
      <c r="D66" s="77">
        <v>641</v>
      </c>
      <c r="E66" s="77">
        <v>715</v>
      </c>
      <c r="F66" s="77">
        <v>2400</v>
      </c>
      <c r="G66" s="77">
        <v>462</v>
      </c>
      <c r="H66" s="78">
        <v>132</v>
      </c>
    </row>
    <row r="67" spans="1:8">
      <c r="A67" s="66"/>
      <c r="B67" s="48"/>
      <c r="C67" s="48"/>
      <c r="D67" s="48"/>
      <c r="E67" s="12"/>
      <c r="F67" s="12"/>
      <c r="G67" s="48"/>
      <c r="H67" s="49"/>
    </row>
    <row r="68" spans="1:8">
      <c r="A68" s="66" t="s">
        <v>497</v>
      </c>
      <c r="B68" s="12">
        <v>9712</v>
      </c>
      <c r="C68" s="12" t="s">
        <v>393</v>
      </c>
      <c r="D68" s="48">
        <v>9712</v>
      </c>
      <c r="E68" s="12">
        <v>1042</v>
      </c>
      <c r="F68" s="12" t="s">
        <v>393</v>
      </c>
      <c r="G68" s="12">
        <v>10120</v>
      </c>
      <c r="H68" s="13" t="s">
        <v>393</v>
      </c>
    </row>
    <row r="69" spans="1:8">
      <c r="A69" s="66" t="s">
        <v>498</v>
      </c>
      <c r="B69" s="12">
        <v>474</v>
      </c>
      <c r="C69" s="12" t="s">
        <v>393</v>
      </c>
      <c r="D69" s="48">
        <v>474</v>
      </c>
      <c r="E69" s="12">
        <v>819</v>
      </c>
      <c r="F69" s="12" t="s">
        <v>393</v>
      </c>
      <c r="G69" s="12">
        <v>388</v>
      </c>
      <c r="H69" s="13" t="s">
        <v>393</v>
      </c>
    </row>
    <row r="70" spans="1:8">
      <c r="A70" s="76" t="s">
        <v>499</v>
      </c>
      <c r="B70" s="77">
        <v>10186</v>
      </c>
      <c r="C70" s="77" t="s">
        <v>393</v>
      </c>
      <c r="D70" s="77">
        <v>10186</v>
      </c>
      <c r="E70" s="77">
        <v>1032</v>
      </c>
      <c r="F70" s="77" t="s">
        <v>393</v>
      </c>
      <c r="G70" s="77">
        <v>10508</v>
      </c>
      <c r="H70" s="78" t="s">
        <v>393</v>
      </c>
    </row>
    <row r="71" spans="1:8">
      <c r="A71" s="66"/>
      <c r="B71" s="48"/>
      <c r="C71" s="48"/>
      <c r="D71" s="48"/>
      <c r="E71" s="12"/>
      <c r="F71" s="12"/>
      <c r="G71" s="48"/>
      <c r="H71" s="49"/>
    </row>
    <row r="72" spans="1:8">
      <c r="A72" s="66" t="s">
        <v>500</v>
      </c>
      <c r="B72" s="48">
        <v>279</v>
      </c>
      <c r="C72" s="48" t="s">
        <v>393</v>
      </c>
      <c r="D72" s="48">
        <v>279</v>
      </c>
      <c r="E72" s="12">
        <v>147</v>
      </c>
      <c r="F72" s="12" t="s">
        <v>393</v>
      </c>
      <c r="G72" s="48">
        <v>41</v>
      </c>
      <c r="H72" s="49">
        <v>29</v>
      </c>
    </row>
    <row r="73" spans="1:8">
      <c r="A73" s="66" t="s">
        <v>501</v>
      </c>
      <c r="B73" s="48">
        <v>701</v>
      </c>
      <c r="C73" s="48" t="s">
        <v>393</v>
      </c>
      <c r="D73" s="48">
        <v>701</v>
      </c>
      <c r="E73" s="12">
        <v>1127</v>
      </c>
      <c r="F73" s="12" t="s">
        <v>393</v>
      </c>
      <c r="G73" s="48">
        <v>790</v>
      </c>
      <c r="H73" s="49">
        <v>604</v>
      </c>
    </row>
    <row r="74" spans="1:8">
      <c r="A74" s="66" t="s">
        <v>502</v>
      </c>
      <c r="B74" s="12">
        <v>2247</v>
      </c>
      <c r="C74" s="12">
        <v>168</v>
      </c>
      <c r="D74" s="48">
        <v>2415</v>
      </c>
      <c r="E74" s="12">
        <v>1200</v>
      </c>
      <c r="F74" s="12">
        <v>1800</v>
      </c>
      <c r="G74" s="12">
        <v>2999</v>
      </c>
      <c r="H74" s="13" t="s">
        <v>393</v>
      </c>
    </row>
    <row r="75" spans="1:8">
      <c r="A75" s="66" t="s">
        <v>503</v>
      </c>
      <c r="B75" s="48">
        <v>2509</v>
      </c>
      <c r="C75" s="48">
        <v>269</v>
      </c>
      <c r="D75" s="48">
        <v>2778</v>
      </c>
      <c r="E75" s="12">
        <v>168</v>
      </c>
      <c r="F75" s="12">
        <v>701</v>
      </c>
      <c r="G75" s="48">
        <v>609</v>
      </c>
      <c r="H75" s="49">
        <v>396</v>
      </c>
    </row>
    <row r="76" spans="1:8">
      <c r="A76" s="66" t="s">
        <v>504</v>
      </c>
      <c r="B76" s="48">
        <v>161</v>
      </c>
      <c r="C76" s="48" t="s">
        <v>393</v>
      </c>
      <c r="D76" s="48">
        <v>161</v>
      </c>
      <c r="E76" s="12">
        <v>1220</v>
      </c>
      <c r="F76" s="12" t="s">
        <v>393</v>
      </c>
      <c r="G76" s="48">
        <v>196</v>
      </c>
      <c r="H76" s="49" t="s">
        <v>393</v>
      </c>
    </row>
    <row r="77" spans="1:8">
      <c r="A77" s="66" t="s">
        <v>505</v>
      </c>
      <c r="B77" s="48">
        <v>125</v>
      </c>
      <c r="C77" s="48">
        <v>10</v>
      </c>
      <c r="D77" s="48">
        <v>135</v>
      </c>
      <c r="E77" s="12">
        <v>700</v>
      </c>
      <c r="F77" s="12">
        <v>1000</v>
      </c>
      <c r="G77" s="48">
        <v>97</v>
      </c>
      <c r="H77" s="49">
        <v>29</v>
      </c>
    </row>
    <row r="78" spans="1:8">
      <c r="A78" s="66" t="s">
        <v>506</v>
      </c>
      <c r="B78" s="48">
        <v>733</v>
      </c>
      <c r="C78" s="48">
        <v>45</v>
      </c>
      <c r="D78" s="48">
        <v>778</v>
      </c>
      <c r="E78" s="12">
        <v>800</v>
      </c>
      <c r="F78" s="12">
        <v>1450</v>
      </c>
      <c r="G78" s="48">
        <v>652</v>
      </c>
      <c r="H78" s="49" t="s">
        <v>393</v>
      </c>
    </row>
    <row r="79" spans="1:8">
      <c r="A79" s="66" t="s">
        <v>507</v>
      </c>
      <c r="B79" s="12">
        <v>765</v>
      </c>
      <c r="C79" s="12">
        <v>174</v>
      </c>
      <c r="D79" s="48">
        <v>939</v>
      </c>
      <c r="E79" s="12">
        <v>1450</v>
      </c>
      <c r="F79" s="12">
        <v>1655</v>
      </c>
      <c r="G79" s="12">
        <v>1397</v>
      </c>
      <c r="H79" s="13">
        <v>279</v>
      </c>
    </row>
    <row r="80" spans="1:8">
      <c r="A80" s="76" t="s">
        <v>508</v>
      </c>
      <c r="B80" s="77">
        <v>7520</v>
      </c>
      <c r="C80" s="77">
        <v>666</v>
      </c>
      <c r="D80" s="77">
        <v>8186</v>
      </c>
      <c r="E80" s="77">
        <v>788</v>
      </c>
      <c r="F80" s="77">
        <v>1283</v>
      </c>
      <c r="G80" s="77">
        <v>6781</v>
      </c>
      <c r="H80" s="78">
        <v>1337</v>
      </c>
    </row>
    <row r="81" spans="1:8">
      <c r="A81" s="66"/>
      <c r="B81" s="48"/>
      <c r="C81" s="48"/>
      <c r="D81" s="48"/>
      <c r="E81" s="12"/>
      <c r="F81" s="12"/>
      <c r="G81" s="48"/>
      <c r="H81" s="49"/>
    </row>
    <row r="82" spans="1:8">
      <c r="A82" s="66" t="s">
        <v>509</v>
      </c>
      <c r="B82" s="85">
        <v>14</v>
      </c>
      <c r="C82" s="48">
        <v>2</v>
      </c>
      <c r="D82" s="85">
        <v>16</v>
      </c>
      <c r="E82" s="85">
        <v>550</v>
      </c>
      <c r="F82" s="48">
        <v>1100</v>
      </c>
      <c r="G82" s="85">
        <v>10</v>
      </c>
      <c r="H82" s="49" t="s">
        <v>393</v>
      </c>
    </row>
    <row r="83" spans="1:8">
      <c r="A83" s="66" t="s">
        <v>510</v>
      </c>
      <c r="B83" s="48">
        <v>5</v>
      </c>
      <c r="C83" s="48" t="s">
        <v>393</v>
      </c>
      <c r="D83" s="48">
        <v>5</v>
      </c>
      <c r="E83" s="12">
        <v>600</v>
      </c>
      <c r="F83" s="48" t="s">
        <v>393</v>
      </c>
      <c r="G83" s="48">
        <v>3</v>
      </c>
      <c r="H83" s="49">
        <v>1</v>
      </c>
    </row>
    <row r="84" spans="1:8">
      <c r="A84" s="76" t="s">
        <v>511</v>
      </c>
      <c r="B84" s="77">
        <v>19</v>
      </c>
      <c r="C84" s="77">
        <v>2</v>
      </c>
      <c r="D84" s="77">
        <v>21</v>
      </c>
      <c r="E84" s="77">
        <v>563</v>
      </c>
      <c r="F84" s="77">
        <v>1100</v>
      </c>
      <c r="G84" s="77">
        <v>13</v>
      </c>
      <c r="H84" s="78">
        <v>1</v>
      </c>
    </row>
    <row r="85" spans="1:8">
      <c r="A85" s="66"/>
      <c r="B85" s="48"/>
      <c r="C85" s="48"/>
      <c r="D85" s="48"/>
      <c r="E85" s="12"/>
      <c r="F85" s="12"/>
      <c r="G85" s="48"/>
      <c r="H85" s="49"/>
    </row>
    <row r="86" spans="1:8" ht="13.5" thickBot="1">
      <c r="A86" s="69" t="s">
        <v>512</v>
      </c>
      <c r="B86" s="55">
        <v>121778</v>
      </c>
      <c r="C86" s="55">
        <v>17608</v>
      </c>
      <c r="D86" s="55">
        <v>139386</v>
      </c>
      <c r="E86" s="55">
        <v>836</v>
      </c>
      <c r="F86" s="55">
        <v>2276</v>
      </c>
      <c r="G86" s="55">
        <v>141855</v>
      </c>
      <c r="H86" s="56">
        <v>26192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88">
    <pageSetUpPr fitToPage="1"/>
  </sheetPr>
  <dimension ref="A1:F8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140625" style="37" customWidth="1"/>
    <col min="2" max="5" width="20.5703125" style="37" customWidth="1"/>
    <col min="6" max="6" width="8.28515625" style="37" customWidth="1"/>
    <col min="7" max="16384" width="11.42578125" style="37"/>
  </cols>
  <sheetData>
    <row r="1" spans="1:6" s="27" customFormat="1" ht="18">
      <c r="A1" s="1526" t="s">
        <v>638</v>
      </c>
      <c r="B1" s="1526"/>
      <c r="C1" s="1526"/>
      <c r="D1" s="1526"/>
      <c r="E1" s="1526"/>
    </row>
    <row r="2" spans="1:6">
      <c r="A2" s="236"/>
      <c r="B2" s="236"/>
      <c r="C2" s="236"/>
      <c r="D2" s="236"/>
      <c r="E2" s="236"/>
    </row>
    <row r="3" spans="1:6" s="28" customFormat="1" ht="15">
      <c r="A3" s="1545" t="s">
        <v>678</v>
      </c>
      <c r="B3" s="1545"/>
      <c r="C3" s="1545"/>
      <c r="D3" s="1545"/>
      <c r="E3" s="1545"/>
    </row>
    <row r="4" spans="1:6" s="28" customFormat="1" ht="33.75" customHeight="1">
      <c r="A4" s="1527" t="s">
        <v>1346</v>
      </c>
      <c r="B4" s="1527"/>
      <c r="C4" s="1527"/>
      <c r="D4" s="1527"/>
      <c r="E4" s="1527"/>
    </row>
    <row r="5" spans="1:6" s="28" customFormat="1" ht="13.5" customHeight="1" thickBot="1">
      <c r="A5" s="5"/>
      <c r="B5" s="6"/>
      <c r="C5" s="6"/>
      <c r="D5" s="6"/>
      <c r="E5" s="6"/>
    </row>
    <row r="6" spans="1:6" ht="28.5" customHeight="1">
      <c r="A6" s="1548" t="s">
        <v>448</v>
      </c>
      <c r="B6" s="722" t="s">
        <v>634</v>
      </c>
      <c r="C6" s="724"/>
      <c r="D6" s="722" t="s">
        <v>635</v>
      </c>
      <c r="E6" s="723"/>
    </row>
    <row r="7" spans="1:6" ht="25.5" customHeight="1">
      <c r="A7" s="1549"/>
      <c r="B7" s="262" t="s">
        <v>373</v>
      </c>
      <c r="C7" s="781" t="s">
        <v>374</v>
      </c>
      <c r="D7" s="262" t="s">
        <v>373</v>
      </c>
      <c r="E7" s="798" t="s">
        <v>374</v>
      </c>
    </row>
    <row r="8" spans="1:6" ht="13.5" thickBot="1">
      <c r="A8" s="1549"/>
      <c r="B8" s="782" t="s">
        <v>383</v>
      </c>
      <c r="C8" s="263" t="s">
        <v>526</v>
      </c>
      <c r="D8" s="782" t="s">
        <v>383</v>
      </c>
      <c r="E8" s="272" t="s">
        <v>526</v>
      </c>
    </row>
    <row r="9" spans="1:6" ht="24.75" customHeight="1">
      <c r="A9" s="75" t="s">
        <v>452</v>
      </c>
      <c r="B9" s="45" t="s">
        <v>393</v>
      </c>
      <c r="C9" s="45" t="s">
        <v>393</v>
      </c>
      <c r="D9" s="45" t="s">
        <v>393</v>
      </c>
      <c r="E9" s="46" t="s">
        <v>393</v>
      </c>
      <c r="F9" s="127"/>
    </row>
    <row r="10" spans="1:6">
      <c r="A10" s="66" t="s">
        <v>453</v>
      </c>
      <c r="B10" s="48" t="s">
        <v>393</v>
      </c>
      <c r="C10" s="48" t="s">
        <v>393</v>
      </c>
      <c r="D10" s="48" t="s">
        <v>393</v>
      </c>
      <c r="E10" s="49" t="s">
        <v>393</v>
      </c>
      <c r="F10" s="127"/>
    </row>
    <row r="11" spans="1:6">
      <c r="A11" s="66" t="s">
        <v>454</v>
      </c>
      <c r="B11" s="48" t="s">
        <v>393</v>
      </c>
      <c r="C11" s="48" t="s">
        <v>393</v>
      </c>
      <c r="D11" s="48" t="s">
        <v>393</v>
      </c>
      <c r="E11" s="49" t="s">
        <v>393</v>
      </c>
      <c r="F11" s="127"/>
    </row>
    <row r="12" spans="1:6">
      <c r="A12" s="66" t="s">
        <v>455</v>
      </c>
      <c r="B12" s="48" t="s">
        <v>393</v>
      </c>
      <c r="C12" s="48" t="s">
        <v>393</v>
      </c>
      <c r="D12" s="48" t="s">
        <v>393</v>
      </c>
      <c r="E12" s="49" t="s">
        <v>393</v>
      </c>
      <c r="F12" s="127"/>
    </row>
    <row r="13" spans="1:6">
      <c r="A13" s="76" t="s">
        <v>456</v>
      </c>
      <c r="B13" s="77" t="s">
        <v>393</v>
      </c>
      <c r="C13" s="77" t="s">
        <v>393</v>
      </c>
      <c r="D13" s="77" t="s">
        <v>393</v>
      </c>
      <c r="E13" s="78" t="s">
        <v>393</v>
      </c>
      <c r="F13" s="127"/>
    </row>
    <row r="14" spans="1:6">
      <c r="A14" s="68"/>
      <c r="B14" s="73"/>
      <c r="C14" s="73"/>
      <c r="D14" s="73"/>
      <c r="E14" s="74"/>
      <c r="F14" s="127"/>
    </row>
    <row r="15" spans="1:6">
      <c r="A15" s="76" t="s">
        <v>457</v>
      </c>
      <c r="B15" s="77" t="s">
        <v>393</v>
      </c>
      <c r="C15" s="77" t="s">
        <v>393</v>
      </c>
      <c r="D15" s="77" t="s">
        <v>393</v>
      </c>
      <c r="E15" s="78" t="s">
        <v>393</v>
      </c>
      <c r="F15" s="127"/>
    </row>
    <row r="16" spans="1:6">
      <c r="A16" s="68"/>
      <c r="B16" s="73"/>
      <c r="C16" s="73"/>
      <c r="D16" s="73"/>
      <c r="E16" s="74"/>
      <c r="F16" s="127"/>
    </row>
    <row r="17" spans="1:6">
      <c r="A17" s="76" t="s">
        <v>458</v>
      </c>
      <c r="B17" s="77">
        <v>1</v>
      </c>
      <c r="C17" s="77">
        <v>1</v>
      </c>
      <c r="D17" s="77" t="s">
        <v>393</v>
      </c>
      <c r="E17" s="78" t="s">
        <v>393</v>
      </c>
      <c r="F17" s="127"/>
    </row>
    <row r="18" spans="1:6">
      <c r="A18" s="66"/>
      <c r="B18" s="48"/>
      <c r="C18" s="48"/>
      <c r="D18" s="48"/>
      <c r="E18" s="49"/>
      <c r="F18" s="127"/>
    </row>
    <row r="19" spans="1:6">
      <c r="A19" s="66" t="s">
        <v>537</v>
      </c>
      <c r="B19" s="48">
        <v>57</v>
      </c>
      <c r="C19" s="48">
        <v>120</v>
      </c>
      <c r="D19" s="48" t="s">
        <v>393</v>
      </c>
      <c r="E19" s="49" t="s">
        <v>393</v>
      </c>
      <c r="F19" s="127"/>
    </row>
    <row r="20" spans="1:6">
      <c r="A20" s="66" t="s">
        <v>460</v>
      </c>
      <c r="B20" s="48" t="s">
        <v>393</v>
      </c>
      <c r="C20" s="48" t="s">
        <v>393</v>
      </c>
      <c r="D20" s="48" t="s">
        <v>393</v>
      </c>
      <c r="E20" s="49" t="s">
        <v>393</v>
      </c>
      <c r="F20" s="127"/>
    </row>
    <row r="21" spans="1:6">
      <c r="A21" s="66" t="s">
        <v>461</v>
      </c>
      <c r="B21" s="48" t="s">
        <v>393</v>
      </c>
      <c r="C21" s="48" t="s">
        <v>393</v>
      </c>
      <c r="D21" s="48" t="s">
        <v>393</v>
      </c>
      <c r="E21" s="49" t="s">
        <v>393</v>
      </c>
      <c r="F21" s="127"/>
    </row>
    <row r="22" spans="1:6">
      <c r="A22" s="76" t="s">
        <v>462</v>
      </c>
      <c r="B22" s="77">
        <v>57</v>
      </c>
      <c r="C22" s="77">
        <v>120</v>
      </c>
      <c r="D22" s="77" t="s">
        <v>393</v>
      </c>
      <c r="E22" s="78" t="s">
        <v>393</v>
      </c>
      <c r="F22" s="127"/>
    </row>
    <row r="23" spans="1:6">
      <c r="A23" s="68"/>
      <c r="B23" s="73"/>
      <c r="C23" s="73"/>
      <c r="D23" s="73"/>
      <c r="E23" s="74"/>
      <c r="F23" s="127"/>
    </row>
    <row r="24" spans="1:6">
      <c r="A24" s="76" t="s">
        <v>463</v>
      </c>
      <c r="B24" s="77">
        <v>2137</v>
      </c>
      <c r="C24" s="77">
        <v>4184</v>
      </c>
      <c r="D24" s="77" t="s">
        <v>393</v>
      </c>
      <c r="E24" s="78" t="s">
        <v>393</v>
      </c>
      <c r="F24" s="127"/>
    </row>
    <row r="25" spans="1:6">
      <c r="A25" s="68"/>
      <c r="B25" s="73"/>
      <c r="C25" s="73"/>
      <c r="D25" s="73"/>
      <c r="E25" s="74"/>
      <c r="F25" s="127"/>
    </row>
    <row r="26" spans="1:6">
      <c r="A26" s="76" t="s">
        <v>464</v>
      </c>
      <c r="B26" s="77">
        <v>249</v>
      </c>
      <c r="C26" s="77">
        <v>677</v>
      </c>
      <c r="D26" s="77" t="s">
        <v>393</v>
      </c>
      <c r="E26" s="78" t="s">
        <v>393</v>
      </c>
      <c r="F26" s="127"/>
    </row>
    <row r="27" spans="1:6">
      <c r="A27" s="66"/>
      <c r="B27" s="48"/>
      <c r="C27" s="48"/>
      <c r="D27" s="48"/>
      <c r="E27" s="49"/>
      <c r="F27" s="127"/>
    </row>
    <row r="28" spans="1:6">
      <c r="A28" s="66" t="s">
        <v>465</v>
      </c>
      <c r="B28" s="85">
        <v>10017</v>
      </c>
      <c r="C28" s="85">
        <v>22130</v>
      </c>
      <c r="D28" s="48" t="s">
        <v>393</v>
      </c>
      <c r="E28" s="49" t="s">
        <v>393</v>
      </c>
      <c r="F28" s="127"/>
    </row>
    <row r="29" spans="1:6">
      <c r="A29" s="66" t="s">
        <v>466</v>
      </c>
      <c r="B29" s="85">
        <v>3167</v>
      </c>
      <c r="C29" s="85">
        <v>1329</v>
      </c>
      <c r="D29" s="48" t="s">
        <v>393</v>
      </c>
      <c r="E29" s="49" t="s">
        <v>393</v>
      </c>
      <c r="F29" s="127"/>
    </row>
    <row r="30" spans="1:6">
      <c r="A30" s="66" t="s">
        <v>467</v>
      </c>
      <c r="B30" s="48" t="s">
        <v>393</v>
      </c>
      <c r="C30" s="48" t="s">
        <v>393</v>
      </c>
      <c r="D30" s="85">
        <v>9124</v>
      </c>
      <c r="E30" s="49">
        <v>8454</v>
      </c>
      <c r="F30" s="127"/>
    </row>
    <row r="31" spans="1:6">
      <c r="A31" s="76" t="s">
        <v>468</v>
      </c>
      <c r="B31" s="77">
        <v>13184</v>
      </c>
      <c r="C31" s="77">
        <v>23459</v>
      </c>
      <c r="D31" s="77">
        <v>9124</v>
      </c>
      <c r="E31" s="78">
        <v>8454</v>
      </c>
      <c r="F31" s="127"/>
    </row>
    <row r="32" spans="1:6">
      <c r="A32" s="66"/>
      <c r="B32" s="48"/>
      <c r="C32" s="48"/>
      <c r="D32" s="48"/>
      <c r="E32" s="49"/>
      <c r="F32" s="127"/>
    </row>
    <row r="33" spans="1:6">
      <c r="A33" s="66" t="s">
        <v>469</v>
      </c>
      <c r="B33" s="83">
        <v>375</v>
      </c>
      <c r="C33" s="83">
        <v>502</v>
      </c>
      <c r="D33" s="83" t="s">
        <v>393</v>
      </c>
      <c r="E33" s="84" t="s">
        <v>393</v>
      </c>
      <c r="F33" s="127"/>
    </row>
    <row r="34" spans="1:6">
      <c r="A34" s="66" t="s">
        <v>470</v>
      </c>
      <c r="B34" s="83">
        <v>80</v>
      </c>
      <c r="C34" s="83">
        <v>183</v>
      </c>
      <c r="D34" s="48" t="s">
        <v>393</v>
      </c>
      <c r="E34" s="49" t="s">
        <v>393</v>
      </c>
      <c r="F34" s="127"/>
    </row>
    <row r="35" spans="1:6">
      <c r="A35" s="66" t="s">
        <v>471</v>
      </c>
      <c r="B35" s="83">
        <v>536</v>
      </c>
      <c r="C35" s="83">
        <v>1112</v>
      </c>
      <c r="D35" s="48" t="s">
        <v>393</v>
      </c>
      <c r="E35" s="49" t="s">
        <v>393</v>
      </c>
      <c r="F35" s="127"/>
    </row>
    <row r="36" spans="1:6">
      <c r="A36" s="66" t="s">
        <v>472</v>
      </c>
      <c r="B36" s="83">
        <v>19</v>
      </c>
      <c r="C36" s="83">
        <v>23</v>
      </c>
      <c r="D36" s="48" t="s">
        <v>393</v>
      </c>
      <c r="E36" s="49" t="s">
        <v>393</v>
      </c>
      <c r="F36" s="127"/>
    </row>
    <row r="37" spans="1:6">
      <c r="A37" s="76" t="s">
        <v>473</v>
      </c>
      <c r="B37" s="77">
        <v>1010</v>
      </c>
      <c r="C37" s="77">
        <v>1820</v>
      </c>
      <c r="D37" s="77" t="s">
        <v>393</v>
      </c>
      <c r="E37" s="78" t="s">
        <v>393</v>
      </c>
      <c r="F37" s="127"/>
    </row>
    <row r="38" spans="1:6">
      <c r="A38" s="68"/>
      <c r="B38" s="73"/>
      <c r="C38" s="73"/>
      <c r="D38" s="73"/>
      <c r="E38" s="74"/>
      <c r="F38" s="127"/>
    </row>
    <row r="39" spans="1:6">
      <c r="A39" s="76" t="s">
        <v>474</v>
      </c>
      <c r="B39" s="77">
        <v>541</v>
      </c>
      <c r="C39" s="77">
        <v>649</v>
      </c>
      <c r="D39" s="77" t="s">
        <v>393</v>
      </c>
      <c r="E39" s="78" t="s">
        <v>393</v>
      </c>
      <c r="F39" s="127"/>
    </row>
    <row r="40" spans="1:6">
      <c r="A40" s="66"/>
      <c r="B40" s="48"/>
      <c r="C40" s="48"/>
      <c r="D40" s="48"/>
      <c r="E40" s="49"/>
      <c r="F40" s="127"/>
    </row>
    <row r="41" spans="1:6">
      <c r="A41" s="66" t="s">
        <v>538</v>
      </c>
      <c r="B41" s="12">
        <v>323</v>
      </c>
      <c r="C41" s="12">
        <v>226</v>
      </c>
      <c r="D41" s="48" t="s">
        <v>393</v>
      </c>
      <c r="E41" s="49" t="s">
        <v>393</v>
      </c>
      <c r="F41" s="127"/>
    </row>
    <row r="42" spans="1:6">
      <c r="A42" s="66" t="s">
        <v>476</v>
      </c>
      <c r="B42" s="48">
        <v>4747</v>
      </c>
      <c r="C42" s="48">
        <v>6171</v>
      </c>
      <c r="D42" s="48" t="s">
        <v>393</v>
      </c>
      <c r="E42" s="49" t="s">
        <v>393</v>
      </c>
      <c r="F42" s="127"/>
    </row>
    <row r="43" spans="1:6">
      <c r="A43" s="66" t="s">
        <v>477</v>
      </c>
      <c r="B43" s="12">
        <v>1266</v>
      </c>
      <c r="C43" s="12">
        <v>870</v>
      </c>
      <c r="D43" s="48" t="s">
        <v>393</v>
      </c>
      <c r="E43" s="49" t="s">
        <v>393</v>
      </c>
      <c r="F43" s="127"/>
    </row>
    <row r="44" spans="1:6">
      <c r="A44" s="66" t="s">
        <v>478</v>
      </c>
      <c r="B44" s="12">
        <v>6283</v>
      </c>
      <c r="C44" s="12">
        <v>5200</v>
      </c>
      <c r="D44" s="48" t="s">
        <v>393</v>
      </c>
      <c r="E44" s="49" t="s">
        <v>393</v>
      </c>
      <c r="F44" s="127"/>
    </row>
    <row r="45" spans="1:6">
      <c r="A45" s="66" t="s">
        <v>479</v>
      </c>
      <c r="B45" s="12">
        <v>864</v>
      </c>
      <c r="C45" s="12">
        <v>740</v>
      </c>
      <c r="D45" s="48" t="s">
        <v>393</v>
      </c>
      <c r="E45" s="49" t="s">
        <v>393</v>
      </c>
      <c r="F45" s="127"/>
    </row>
    <row r="46" spans="1:6">
      <c r="A46" s="66" t="s">
        <v>480</v>
      </c>
      <c r="B46" s="12">
        <v>463</v>
      </c>
      <c r="C46" s="12">
        <v>278</v>
      </c>
      <c r="D46" s="48" t="s">
        <v>393</v>
      </c>
      <c r="E46" s="49" t="s">
        <v>393</v>
      </c>
      <c r="F46" s="127"/>
    </row>
    <row r="47" spans="1:6">
      <c r="A47" s="66" t="s">
        <v>481</v>
      </c>
      <c r="B47" s="12">
        <v>2546</v>
      </c>
      <c r="C47" s="12">
        <v>1022</v>
      </c>
      <c r="D47" s="48" t="s">
        <v>393</v>
      </c>
      <c r="E47" s="49" t="s">
        <v>393</v>
      </c>
      <c r="F47" s="127"/>
    </row>
    <row r="48" spans="1:6">
      <c r="A48" s="66" t="s">
        <v>482</v>
      </c>
      <c r="B48" s="12">
        <v>18675</v>
      </c>
      <c r="C48" s="12">
        <v>17339</v>
      </c>
      <c r="D48" s="48" t="s">
        <v>393</v>
      </c>
      <c r="E48" s="49" t="s">
        <v>393</v>
      </c>
      <c r="F48" s="127"/>
    </row>
    <row r="49" spans="1:6">
      <c r="A49" s="66" t="s">
        <v>483</v>
      </c>
      <c r="B49" s="12">
        <v>4206</v>
      </c>
      <c r="C49" s="12">
        <v>5550</v>
      </c>
      <c r="D49" s="48" t="s">
        <v>393</v>
      </c>
      <c r="E49" s="49" t="s">
        <v>393</v>
      </c>
      <c r="F49" s="127"/>
    </row>
    <row r="50" spans="1:6">
      <c r="A50" s="76" t="s">
        <v>484</v>
      </c>
      <c r="B50" s="77">
        <v>39373</v>
      </c>
      <c r="C50" s="77">
        <v>37396</v>
      </c>
      <c r="D50" s="77" t="s">
        <v>393</v>
      </c>
      <c r="E50" s="78" t="s">
        <v>393</v>
      </c>
      <c r="F50" s="127"/>
    </row>
    <row r="51" spans="1:6">
      <c r="A51" s="68"/>
      <c r="B51" s="73"/>
      <c r="C51" s="73"/>
      <c r="D51" s="73"/>
      <c r="E51" s="74"/>
      <c r="F51" s="127"/>
    </row>
    <row r="52" spans="1:6">
      <c r="A52" s="76" t="s">
        <v>485</v>
      </c>
      <c r="B52" s="77">
        <v>1900</v>
      </c>
      <c r="C52" s="77">
        <v>1914</v>
      </c>
      <c r="D52" s="77" t="s">
        <v>393</v>
      </c>
      <c r="E52" s="78" t="s">
        <v>393</v>
      </c>
      <c r="F52" s="127"/>
    </row>
    <row r="53" spans="1:6">
      <c r="A53" s="66"/>
      <c r="B53" s="48"/>
      <c r="C53" s="48"/>
      <c r="D53" s="48"/>
      <c r="E53" s="49"/>
      <c r="F53" s="127"/>
    </row>
    <row r="54" spans="1:6">
      <c r="A54" s="66" t="s">
        <v>486</v>
      </c>
      <c r="B54" s="48">
        <v>19155</v>
      </c>
      <c r="C54" s="48">
        <v>11526</v>
      </c>
      <c r="D54" s="48" t="s">
        <v>393</v>
      </c>
      <c r="E54" s="49" t="s">
        <v>393</v>
      </c>
      <c r="F54" s="127"/>
    </row>
    <row r="55" spans="1:6">
      <c r="A55" s="66" t="s">
        <v>487</v>
      </c>
      <c r="B55" s="48">
        <v>18831</v>
      </c>
      <c r="C55" s="48">
        <v>23246</v>
      </c>
      <c r="D55" s="48" t="s">
        <v>393</v>
      </c>
      <c r="E55" s="49" t="s">
        <v>393</v>
      </c>
      <c r="F55" s="127"/>
    </row>
    <row r="56" spans="1:6">
      <c r="A56" s="66" t="s">
        <v>488</v>
      </c>
      <c r="B56" s="48">
        <v>5813</v>
      </c>
      <c r="C56" s="48">
        <v>4315</v>
      </c>
      <c r="D56" s="48" t="s">
        <v>393</v>
      </c>
      <c r="E56" s="49" t="s">
        <v>393</v>
      </c>
      <c r="F56" s="127"/>
    </row>
    <row r="57" spans="1:6">
      <c r="A57" s="66" t="s">
        <v>489</v>
      </c>
      <c r="B57" s="48">
        <v>1463</v>
      </c>
      <c r="C57" s="48">
        <v>2219</v>
      </c>
      <c r="D57" s="48" t="s">
        <v>393</v>
      </c>
      <c r="E57" s="49" t="s">
        <v>393</v>
      </c>
      <c r="F57" s="127"/>
    </row>
    <row r="58" spans="1:6">
      <c r="A58" s="66" t="s">
        <v>490</v>
      </c>
      <c r="B58" s="48">
        <v>7337</v>
      </c>
      <c r="C58" s="48">
        <v>3972</v>
      </c>
      <c r="D58" s="48" t="s">
        <v>393</v>
      </c>
      <c r="E58" s="49" t="s">
        <v>393</v>
      </c>
      <c r="F58" s="127"/>
    </row>
    <row r="59" spans="1:6">
      <c r="A59" s="76" t="s">
        <v>565</v>
      </c>
      <c r="B59" s="77">
        <v>52599</v>
      </c>
      <c r="C59" s="77">
        <v>45278</v>
      </c>
      <c r="D59" s="77" t="s">
        <v>393</v>
      </c>
      <c r="E59" s="78" t="s">
        <v>393</v>
      </c>
      <c r="F59" s="127"/>
    </row>
    <row r="60" spans="1:6">
      <c r="A60" s="66"/>
      <c r="B60" s="48"/>
      <c r="C60" s="48"/>
      <c r="D60" s="48"/>
      <c r="E60" s="49"/>
      <c r="F60" s="127"/>
    </row>
    <row r="61" spans="1:6">
      <c r="A61" s="66" t="s">
        <v>492</v>
      </c>
      <c r="B61" s="12">
        <v>3</v>
      </c>
      <c r="C61" s="12">
        <v>5</v>
      </c>
      <c r="D61" s="85" t="s">
        <v>393</v>
      </c>
      <c r="E61" s="128" t="s">
        <v>393</v>
      </c>
      <c r="F61" s="127"/>
    </row>
    <row r="62" spans="1:6">
      <c r="A62" s="66" t="s">
        <v>493</v>
      </c>
      <c r="B62" s="12" t="s">
        <v>393</v>
      </c>
      <c r="C62" s="12" t="s">
        <v>393</v>
      </c>
      <c r="D62" s="12" t="s">
        <v>393</v>
      </c>
      <c r="E62" s="13" t="s">
        <v>393</v>
      </c>
      <c r="F62" s="127"/>
    </row>
    <row r="63" spans="1:6">
      <c r="A63" s="66" t="s">
        <v>494</v>
      </c>
      <c r="B63" s="12">
        <v>174</v>
      </c>
      <c r="C63" s="12">
        <v>134</v>
      </c>
      <c r="D63" s="85" t="s">
        <v>393</v>
      </c>
      <c r="E63" s="128" t="s">
        <v>393</v>
      </c>
      <c r="F63" s="127"/>
    </row>
    <row r="64" spans="1:6">
      <c r="A64" s="76" t="s">
        <v>495</v>
      </c>
      <c r="B64" s="77">
        <v>177</v>
      </c>
      <c r="C64" s="77">
        <v>139</v>
      </c>
      <c r="D64" s="77" t="s">
        <v>393</v>
      </c>
      <c r="E64" s="78" t="s">
        <v>393</v>
      </c>
      <c r="F64" s="127"/>
    </row>
    <row r="65" spans="1:5">
      <c r="A65" s="68"/>
      <c r="B65" s="73"/>
      <c r="C65" s="73"/>
      <c r="D65" s="73"/>
      <c r="E65" s="74"/>
    </row>
    <row r="66" spans="1:5">
      <c r="A66" s="76" t="s">
        <v>496</v>
      </c>
      <c r="B66" s="77">
        <v>639</v>
      </c>
      <c r="C66" s="77">
        <v>457</v>
      </c>
      <c r="D66" s="77">
        <v>2</v>
      </c>
      <c r="E66" s="78">
        <v>5</v>
      </c>
    </row>
    <row r="67" spans="1:5">
      <c r="A67" s="66"/>
      <c r="B67" s="48"/>
      <c r="C67" s="48"/>
      <c r="D67" s="48"/>
      <c r="E67" s="49"/>
    </row>
    <row r="68" spans="1:5">
      <c r="A68" s="66" t="s">
        <v>497</v>
      </c>
      <c r="B68" s="48">
        <v>9712</v>
      </c>
      <c r="C68" s="48">
        <v>10120</v>
      </c>
      <c r="D68" s="48" t="s">
        <v>393</v>
      </c>
      <c r="E68" s="49" t="s">
        <v>393</v>
      </c>
    </row>
    <row r="69" spans="1:5">
      <c r="A69" s="66" t="s">
        <v>498</v>
      </c>
      <c r="B69" s="48">
        <v>474</v>
      </c>
      <c r="C69" s="48">
        <v>388</v>
      </c>
      <c r="D69" s="48" t="s">
        <v>393</v>
      </c>
      <c r="E69" s="49" t="s">
        <v>393</v>
      </c>
    </row>
    <row r="70" spans="1:5">
      <c r="A70" s="76" t="s">
        <v>499</v>
      </c>
      <c r="B70" s="77">
        <v>10186</v>
      </c>
      <c r="C70" s="77">
        <v>10508</v>
      </c>
      <c r="D70" s="77" t="s">
        <v>393</v>
      </c>
      <c r="E70" s="78" t="s">
        <v>393</v>
      </c>
    </row>
    <row r="71" spans="1:5">
      <c r="A71" s="66"/>
      <c r="B71" s="48"/>
      <c r="C71" s="48"/>
      <c r="D71" s="48"/>
      <c r="E71" s="49"/>
    </row>
    <row r="72" spans="1:5">
      <c r="A72" s="66" t="s">
        <v>500</v>
      </c>
      <c r="B72" s="85">
        <v>279</v>
      </c>
      <c r="C72" s="85">
        <v>41</v>
      </c>
      <c r="D72" s="48" t="s">
        <v>393</v>
      </c>
      <c r="E72" s="49" t="s">
        <v>393</v>
      </c>
    </row>
    <row r="73" spans="1:5">
      <c r="A73" s="66" t="s">
        <v>501</v>
      </c>
      <c r="B73" s="48">
        <v>701</v>
      </c>
      <c r="C73" s="48">
        <v>790</v>
      </c>
      <c r="D73" s="48" t="s">
        <v>393</v>
      </c>
      <c r="E73" s="49" t="s">
        <v>393</v>
      </c>
    </row>
    <row r="74" spans="1:5">
      <c r="A74" s="66" t="s">
        <v>502</v>
      </c>
      <c r="B74" s="12">
        <v>2415</v>
      </c>
      <c r="C74" s="48">
        <v>2999</v>
      </c>
      <c r="D74" s="48" t="s">
        <v>393</v>
      </c>
      <c r="E74" s="49" t="s">
        <v>393</v>
      </c>
    </row>
    <row r="75" spans="1:5">
      <c r="A75" s="66" t="s">
        <v>503</v>
      </c>
      <c r="B75" s="48" t="s">
        <v>393</v>
      </c>
      <c r="C75" s="48" t="s">
        <v>393</v>
      </c>
      <c r="D75" s="85">
        <v>2778</v>
      </c>
      <c r="E75" s="128">
        <v>609</v>
      </c>
    </row>
    <row r="76" spans="1:5">
      <c r="A76" s="66" t="s">
        <v>504</v>
      </c>
      <c r="B76" s="48">
        <v>161</v>
      </c>
      <c r="C76" s="48">
        <v>196</v>
      </c>
      <c r="D76" s="48" t="s">
        <v>393</v>
      </c>
      <c r="E76" s="49" t="s">
        <v>393</v>
      </c>
    </row>
    <row r="77" spans="1:5">
      <c r="A77" s="66" t="s">
        <v>505</v>
      </c>
      <c r="B77" s="48" t="s">
        <v>393</v>
      </c>
      <c r="C77" s="48" t="s">
        <v>393</v>
      </c>
      <c r="D77" s="85">
        <v>135</v>
      </c>
      <c r="E77" s="128">
        <v>97</v>
      </c>
    </row>
    <row r="78" spans="1:5">
      <c r="A78" s="66" t="s">
        <v>506</v>
      </c>
      <c r="B78" s="48">
        <v>778</v>
      </c>
      <c r="C78" s="48">
        <v>652</v>
      </c>
      <c r="D78" s="48" t="s">
        <v>393</v>
      </c>
      <c r="E78" s="49" t="s">
        <v>393</v>
      </c>
    </row>
    <row r="79" spans="1:5">
      <c r="A79" s="66" t="s">
        <v>507</v>
      </c>
      <c r="B79" s="12">
        <v>939</v>
      </c>
      <c r="C79" s="12">
        <v>1397</v>
      </c>
      <c r="D79" s="48" t="s">
        <v>393</v>
      </c>
      <c r="E79" s="49" t="s">
        <v>393</v>
      </c>
    </row>
    <row r="80" spans="1:5">
      <c r="A80" s="76" t="s">
        <v>508</v>
      </c>
      <c r="B80" s="77">
        <v>5273</v>
      </c>
      <c r="C80" s="77">
        <v>6075</v>
      </c>
      <c r="D80" s="77">
        <v>2913</v>
      </c>
      <c r="E80" s="78">
        <v>706</v>
      </c>
    </row>
    <row r="81" spans="1:5">
      <c r="A81" s="66"/>
      <c r="B81" s="48"/>
      <c r="C81" s="48"/>
      <c r="D81" s="48"/>
      <c r="E81" s="49"/>
    </row>
    <row r="82" spans="1:5">
      <c r="A82" s="66" t="s">
        <v>509</v>
      </c>
      <c r="B82" s="48">
        <v>16</v>
      </c>
      <c r="C82" s="48">
        <v>10</v>
      </c>
      <c r="D82" s="48" t="s">
        <v>393</v>
      </c>
      <c r="E82" s="49" t="s">
        <v>393</v>
      </c>
    </row>
    <row r="83" spans="1:5">
      <c r="A83" s="66" t="s">
        <v>510</v>
      </c>
      <c r="B83" s="48" t="s">
        <v>393</v>
      </c>
      <c r="C83" s="48" t="s">
        <v>393</v>
      </c>
      <c r="D83" s="48">
        <v>5</v>
      </c>
      <c r="E83" s="49">
        <v>3</v>
      </c>
    </row>
    <row r="84" spans="1:5">
      <c r="A84" s="76" t="s">
        <v>511</v>
      </c>
      <c r="B84" s="77">
        <v>16</v>
      </c>
      <c r="C84" s="77">
        <v>10</v>
      </c>
      <c r="D84" s="77">
        <v>5</v>
      </c>
      <c r="E84" s="78">
        <v>3</v>
      </c>
    </row>
    <row r="85" spans="1:5">
      <c r="A85" s="68"/>
      <c r="B85" s="73"/>
      <c r="C85" s="73"/>
      <c r="D85" s="73"/>
      <c r="E85" s="74"/>
    </row>
    <row r="86" spans="1:5" ht="13.5" thickBot="1">
      <c r="A86" s="69" t="s">
        <v>512</v>
      </c>
      <c r="B86" s="55">
        <v>127342</v>
      </c>
      <c r="C86" s="55">
        <v>132687</v>
      </c>
      <c r="D86" s="55">
        <v>12044</v>
      </c>
      <c r="E86" s="56">
        <v>9168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A1:H2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1.5703125" customWidth="1"/>
    <col min="7" max="8" width="13.570312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522"/>
      <c r="G1" s="1"/>
      <c r="H1" s="1"/>
    </row>
    <row r="2" spans="1:8" s="3" customFormat="1" ht="12.75" customHeight="1"/>
    <row r="3" spans="1:8" s="3" customFormat="1" ht="15">
      <c r="A3" s="1523" t="s">
        <v>639</v>
      </c>
      <c r="B3" s="1523"/>
      <c r="C3" s="1523"/>
      <c r="D3" s="1523"/>
      <c r="E3" s="1523"/>
      <c r="F3" s="1523"/>
    </row>
    <row r="4" spans="1:8" s="3" customFormat="1" ht="15">
      <c r="A4" s="1523" t="s">
        <v>640</v>
      </c>
      <c r="B4" s="1523"/>
      <c r="C4" s="1523"/>
      <c r="D4" s="1523"/>
      <c r="E4" s="1523"/>
      <c r="F4" s="1523"/>
    </row>
    <row r="5" spans="1:8" s="3" customFormat="1" ht="13.5" customHeight="1" thickBot="1">
      <c r="A5" s="5"/>
      <c r="B5" s="6"/>
      <c r="C5" s="6"/>
      <c r="D5" s="6"/>
      <c r="E5" s="6"/>
      <c r="F5" s="6"/>
    </row>
    <row r="6" spans="1:8" ht="24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8" ht="14.25">
      <c r="A7" s="1596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516</v>
      </c>
    </row>
    <row r="8" spans="1:8">
      <c r="A8" s="1596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8" ht="23.25" customHeight="1" thickBot="1">
      <c r="A9" s="1597"/>
      <c r="B9" s="835"/>
      <c r="C9" s="835"/>
      <c r="D9" s="835"/>
      <c r="E9" s="279" t="s">
        <v>519</v>
      </c>
      <c r="F9" s="836"/>
    </row>
    <row r="10" spans="1:8" ht="21.75" customHeight="1">
      <c r="A10" s="102">
        <v>2003</v>
      </c>
      <c r="B10" s="1316">
        <v>164.708</v>
      </c>
      <c r="C10" s="1316">
        <v>8.5170119241324045</v>
      </c>
      <c r="D10" s="1316">
        <v>140.28200000000001</v>
      </c>
      <c r="E10" s="1055">
        <v>18.29</v>
      </c>
      <c r="F10" s="866">
        <v>25657.577799999999</v>
      </c>
    </row>
    <row r="11" spans="1:8">
      <c r="A11" s="102">
        <v>2004</v>
      </c>
      <c r="B11" s="1316">
        <v>144.529</v>
      </c>
      <c r="C11" s="1316">
        <v>8.9260978765507275</v>
      </c>
      <c r="D11" s="1316">
        <v>129.00800000000001</v>
      </c>
      <c r="E11" s="1055">
        <v>17.41</v>
      </c>
      <c r="F11" s="866">
        <v>22460.292800000003</v>
      </c>
    </row>
    <row r="12" spans="1:8">
      <c r="A12" s="102">
        <v>2005</v>
      </c>
      <c r="B12" s="1316">
        <v>142.13999999999999</v>
      </c>
      <c r="C12" s="1316">
        <v>4.6305051357816236</v>
      </c>
      <c r="D12" s="1316">
        <v>44.4</v>
      </c>
      <c r="E12" s="1055">
        <v>19.23</v>
      </c>
      <c r="F12" s="866">
        <v>12656.8014</v>
      </c>
    </row>
    <row r="13" spans="1:8">
      <c r="A13" s="102">
        <v>2006</v>
      </c>
      <c r="B13" s="1316">
        <v>47.790999999999997</v>
      </c>
      <c r="C13" s="1316">
        <v>8.2906823460484187</v>
      </c>
      <c r="D13" s="1316">
        <v>39.622</v>
      </c>
      <c r="E13" s="1055">
        <v>18.34</v>
      </c>
      <c r="F13" s="866">
        <v>7266.6747999999998</v>
      </c>
    </row>
    <row r="14" spans="1:8">
      <c r="A14" s="102">
        <v>2007</v>
      </c>
      <c r="B14" s="1316">
        <v>34.591999999999999</v>
      </c>
      <c r="C14" s="1316">
        <v>9.235661424606846</v>
      </c>
      <c r="D14" s="1316">
        <v>31.948</v>
      </c>
      <c r="E14" s="1055">
        <v>24.22</v>
      </c>
      <c r="F14" s="866">
        <v>7737.8055999999997</v>
      </c>
    </row>
    <row r="15" spans="1:8">
      <c r="A15" s="102">
        <v>2008</v>
      </c>
      <c r="B15" s="1316">
        <v>22.52</v>
      </c>
      <c r="C15" s="1316">
        <v>10.463143872113676</v>
      </c>
      <c r="D15" s="1316">
        <v>23.562999999999999</v>
      </c>
      <c r="E15" s="1055">
        <v>28.94</v>
      </c>
      <c r="F15" s="866">
        <v>6819.1322</v>
      </c>
    </row>
    <row r="16" spans="1:8">
      <c r="A16" s="102">
        <v>2009</v>
      </c>
      <c r="B16" s="1316">
        <v>47.3</v>
      </c>
      <c r="C16" s="1316">
        <v>8.663636363636364</v>
      </c>
      <c r="D16" s="1316">
        <v>40.978999999999999</v>
      </c>
      <c r="E16" s="1055">
        <v>25.52</v>
      </c>
      <c r="F16" s="866">
        <v>10457.840799999998</v>
      </c>
    </row>
    <row r="17" spans="1:6">
      <c r="A17" s="102">
        <v>2010</v>
      </c>
      <c r="B17" s="1316">
        <v>99.058000000000007</v>
      </c>
      <c r="C17" s="1316">
        <v>10.466696278947687</v>
      </c>
      <c r="D17" s="1316">
        <v>103.681</v>
      </c>
      <c r="E17" s="1055">
        <v>23.99</v>
      </c>
      <c r="F17" s="866">
        <v>24873.071899999999</v>
      </c>
    </row>
    <row r="18" spans="1:6">
      <c r="A18" s="102">
        <v>2011</v>
      </c>
      <c r="B18" s="1316">
        <v>105.49</v>
      </c>
      <c r="C18" s="1316">
        <v>9.4324580528960098</v>
      </c>
      <c r="D18" s="1316">
        <v>99.503</v>
      </c>
      <c r="E18" s="1055">
        <v>21.76</v>
      </c>
      <c r="F18" s="866">
        <v>21651.852800000001</v>
      </c>
    </row>
    <row r="19" spans="1:6">
      <c r="A19" s="102">
        <v>2012</v>
      </c>
      <c r="B19" s="1316">
        <v>100.2</v>
      </c>
      <c r="C19" s="1316">
        <v>5.9980039920159678</v>
      </c>
      <c r="D19" s="1316">
        <v>60.1</v>
      </c>
      <c r="E19" s="1055">
        <v>26.36</v>
      </c>
      <c r="F19" s="866">
        <v>15834</v>
      </c>
    </row>
    <row r="20" spans="1:6">
      <c r="A20" s="102">
        <v>2013</v>
      </c>
      <c r="B20" s="1316">
        <v>71.44</v>
      </c>
      <c r="C20" s="1316">
        <v>11.940089585666293</v>
      </c>
      <c r="D20" s="1316">
        <v>85.3</v>
      </c>
      <c r="E20" s="1055">
        <v>30.84</v>
      </c>
      <c r="F20" s="866">
        <v>26306.52</v>
      </c>
    </row>
    <row r="21" spans="1:6" ht="13.5" thickBot="1">
      <c r="A21" s="102">
        <v>2014</v>
      </c>
      <c r="B21" s="1316">
        <v>94.69</v>
      </c>
      <c r="C21" s="1316">
        <f>D21/B21*10</f>
        <v>8.3475551800612529</v>
      </c>
      <c r="D21" s="1316">
        <v>79.043000000000006</v>
      </c>
      <c r="E21" s="1336">
        <v>34.54</v>
      </c>
      <c r="F21" s="1350">
        <v>27301.452200000003</v>
      </c>
    </row>
    <row r="22" spans="1:6" ht="14.25">
      <c r="A22" s="161" t="s">
        <v>632</v>
      </c>
      <c r="B22" s="109"/>
      <c r="C22" s="109"/>
      <c r="D22" s="109"/>
      <c r="E22" s="109"/>
      <c r="F22" s="109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110">
    <pageSetUpPr fitToPage="1"/>
  </sheetPr>
  <dimension ref="A1:J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" style="37" customWidth="1"/>
    <col min="2" max="8" width="19.425781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0" customHeight="1">
      <c r="A3" s="1527" t="s">
        <v>1352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123" t="s">
        <v>374</v>
      </c>
      <c r="H5" s="124" t="s">
        <v>386</v>
      </c>
    </row>
    <row r="6" spans="1:10" ht="21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48.75" customHeight="1" thickBot="1">
      <c r="A7" s="1549"/>
      <c r="B7" s="262" t="s">
        <v>387</v>
      </c>
      <c r="C7" s="781" t="s">
        <v>388</v>
      </c>
      <c r="D7" s="781" t="s">
        <v>389</v>
      </c>
      <c r="E7" s="262" t="s">
        <v>387</v>
      </c>
      <c r="F7" s="781" t="s">
        <v>388</v>
      </c>
      <c r="G7" s="749" t="s">
        <v>526</v>
      </c>
      <c r="H7" s="751" t="s">
        <v>526</v>
      </c>
    </row>
    <row r="8" spans="1:10" ht="21" customHeight="1">
      <c r="A8" s="75" t="s">
        <v>452</v>
      </c>
      <c r="B8" s="45" t="s">
        <v>393</v>
      </c>
      <c r="C8" s="126" t="s">
        <v>393</v>
      </c>
      <c r="D8" s="45" t="s">
        <v>393</v>
      </c>
      <c r="E8" s="126" t="s">
        <v>393</v>
      </c>
      <c r="F8" s="45" t="s">
        <v>393</v>
      </c>
      <c r="G8" s="45" t="s">
        <v>393</v>
      </c>
      <c r="H8" s="46" t="s">
        <v>393</v>
      </c>
      <c r="I8" s="127"/>
      <c r="J8" s="127"/>
    </row>
    <row r="9" spans="1:10">
      <c r="A9" s="66" t="s">
        <v>453</v>
      </c>
      <c r="B9" s="48" t="s">
        <v>393</v>
      </c>
      <c r="C9" s="48" t="s">
        <v>393</v>
      </c>
      <c r="D9" s="48" t="s">
        <v>393</v>
      </c>
      <c r="E9" s="12" t="s">
        <v>393</v>
      </c>
      <c r="F9" s="48" t="s">
        <v>393</v>
      </c>
      <c r="G9" s="48" t="s">
        <v>393</v>
      </c>
      <c r="H9" s="49" t="s">
        <v>393</v>
      </c>
      <c r="I9" s="127"/>
      <c r="J9" s="127"/>
    </row>
    <row r="10" spans="1:10">
      <c r="A10" s="66" t="s">
        <v>454</v>
      </c>
      <c r="B10" s="48" t="s">
        <v>393</v>
      </c>
      <c r="C10" s="48" t="s">
        <v>393</v>
      </c>
      <c r="D10" s="48" t="s">
        <v>393</v>
      </c>
      <c r="E10" s="12" t="s">
        <v>393</v>
      </c>
      <c r="F10" s="48" t="s">
        <v>393</v>
      </c>
      <c r="G10" s="48" t="s">
        <v>393</v>
      </c>
      <c r="H10" s="49" t="s">
        <v>393</v>
      </c>
      <c r="I10" s="127"/>
      <c r="J10" s="127"/>
    </row>
    <row r="11" spans="1:10">
      <c r="A11" s="66" t="s">
        <v>455</v>
      </c>
      <c r="B11" s="48" t="s">
        <v>393</v>
      </c>
      <c r="C11" s="48" t="s">
        <v>393</v>
      </c>
      <c r="D11" s="48" t="s">
        <v>393</v>
      </c>
      <c r="E11" s="12" t="s">
        <v>393</v>
      </c>
      <c r="F11" s="48" t="s">
        <v>393</v>
      </c>
      <c r="G11" s="48" t="s">
        <v>393</v>
      </c>
      <c r="H11" s="49" t="s">
        <v>393</v>
      </c>
      <c r="I11" s="127"/>
      <c r="J11" s="127"/>
    </row>
    <row r="12" spans="1:10">
      <c r="A12" s="76" t="s">
        <v>456</v>
      </c>
      <c r="B12" s="77" t="s">
        <v>393</v>
      </c>
      <c r="C12" s="77" t="s">
        <v>393</v>
      </c>
      <c r="D12" s="77" t="s">
        <v>393</v>
      </c>
      <c r="E12" s="77" t="s">
        <v>393</v>
      </c>
      <c r="F12" s="77" t="s">
        <v>393</v>
      </c>
      <c r="G12" s="77" t="s">
        <v>393</v>
      </c>
      <c r="H12" s="78" t="s">
        <v>393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 t="s">
        <v>393</v>
      </c>
      <c r="C14" s="77" t="s">
        <v>393</v>
      </c>
      <c r="D14" s="77" t="s">
        <v>393</v>
      </c>
      <c r="E14" s="77" t="s">
        <v>393</v>
      </c>
      <c r="F14" s="77" t="s">
        <v>393</v>
      </c>
      <c r="G14" s="77" t="s">
        <v>393</v>
      </c>
      <c r="H14" s="78" t="s">
        <v>393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>
        <v>1</v>
      </c>
      <c r="C16" s="77" t="s">
        <v>393</v>
      </c>
      <c r="D16" s="77">
        <v>1</v>
      </c>
      <c r="E16" s="77">
        <v>600</v>
      </c>
      <c r="F16" s="77" t="s">
        <v>393</v>
      </c>
      <c r="G16" s="77">
        <v>1</v>
      </c>
      <c r="H16" s="78" t="s">
        <v>393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28</v>
      </c>
      <c r="C18" s="48" t="s">
        <v>393</v>
      </c>
      <c r="D18" s="48">
        <v>28</v>
      </c>
      <c r="E18" s="12">
        <v>1000</v>
      </c>
      <c r="F18" s="48" t="s">
        <v>393</v>
      </c>
      <c r="G18" s="48">
        <v>28</v>
      </c>
      <c r="H18" s="49" t="s">
        <v>393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48" t="s">
        <v>393</v>
      </c>
      <c r="F19" s="48" t="s">
        <v>393</v>
      </c>
      <c r="G19" s="48" t="s">
        <v>393</v>
      </c>
      <c r="H19" s="49" t="s">
        <v>393</v>
      </c>
      <c r="I19" s="127"/>
      <c r="J19" s="127"/>
    </row>
    <row r="20" spans="1:10">
      <c r="A20" s="66" t="s">
        <v>461</v>
      </c>
      <c r="B20" s="48" t="s">
        <v>393</v>
      </c>
      <c r="C20" s="48" t="s">
        <v>393</v>
      </c>
      <c r="D20" s="48" t="s">
        <v>393</v>
      </c>
      <c r="E20" s="48" t="s">
        <v>393</v>
      </c>
      <c r="F20" s="48" t="s">
        <v>393</v>
      </c>
      <c r="G20" s="48" t="s">
        <v>393</v>
      </c>
      <c r="H20" s="49" t="s">
        <v>393</v>
      </c>
      <c r="I20" s="127"/>
      <c r="J20" s="127"/>
    </row>
    <row r="21" spans="1:10">
      <c r="A21" s="76" t="s">
        <v>462</v>
      </c>
      <c r="B21" s="77">
        <v>28</v>
      </c>
      <c r="C21" s="77" t="s">
        <v>393</v>
      </c>
      <c r="D21" s="77">
        <v>28</v>
      </c>
      <c r="E21" s="77">
        <v>1000</v>
      </c>
      <c r="F21" s="77" t="s">
        <v>393</v>
      </c>
      <c r="G21" s="77">
        <v>28</v>
      </c>
      <c r="H21" s="78" t="s">
        <v>393</v>
      </c>
      <c r="I21" s="127"/>
      <c r="J21" s="127"/>
    </row>
    <row r="22" spans="1:10">
      <c r="A22" s="66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1209</v>
      </c>
      <c r="C23" s="77">
        <v>47</v>
      </c>
      <c r="D23" s="77">
        <v>1256</v>
      </c>
      <c r="E23" s="77">
        <v>586</v>
      </c>
      <c r="F23" s="77">
        <v>1430</v>
      </c>
      <c r="G23" s="77">
        <v>775</v>
      </c>
      <c r="H23" s="78">
        <v>22</v>
      </c>
      <c r="I23" s="127"/>
      <c r="J23" s="127"/>
    </row>
    <row r="24" spans="1:10">
      <c r="A24" s="68"/>
      <c r="B24" s="73"/>
      <c r="C24" s="73"/>
      <c r="D24" s="73"/>
      <c r="E24" s="79"/>
      <c r="F24" s="79"/>
      <c r="G24" s="73"/>
      <c r="H24" s="74"/>
      <c r="I24" s="127"/>
      <c r="J24" s="127"/>
    </row>
    <row r="25" spans="1:10">
      <c r="A25" s="76" t="s">
        <v>464</v>
      </c>
      <c r="B25" s="77">
        <v>32</v>
      </c>
      <c r="C25" s="77">
        <v>8</v>
      </c>
      <c r="D25" s="77">
        <v>40</v>
      </c>
      <c r="E25" s="77">
        <v>800</v>
      </c>
      <c r="F25" s="77">
        <v>1700</v>
      </c>
      <c r="G25" s="77">
        <v>39</v>
      </c>
      <c r="H25" s="78">
        <v>16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>
        <v>2606</v>
      </c>
      <c r="C27" s="48">
        <v>96</v>
      </c>
      <c r="D27" s="48">
        <v>2702</v>
      </c>
      <c r="E27" s="12">
        <v>1600</v>
      </c>
      <c r="F27" s="12">
        <v>4000</v>
      </c>
      <c r="G27" s="48">
        <v>4554</v>
      </c>
      <c r="H27" s="49">
        <v>1593</v>
      </c>
      <c r="I27" s="127"/>
      <c r="J27" s="127"/>
    </row>
    <row r="28" spans="1:10">
      <c r="A28" s="66" t="s">
        <v>466</v>
      </c>
      <c r="B28" s="48">
        <v>2502</v>
      </c>
      <c r="C28" s="48">
        <v>22</v>
      </c>
      <c r="D28" s="48">
        <v>2524</v>
      </c>
      <c r="E28" s="12">
        <v>300</v>
      </c>
      <c r="F28" s="12">
        <v>2545</v>
      </c>
      <c r="G28" s="48">
        <v>807</v>
      </c>
      <c r="H28" s="49">
        <v>8</v>
      </c>
      <c r="I28" s="127"/>
      <c r="J28" s="127"/>
    </row>
    <row r="29" spans="1:10">
      <c r="A29" s="66" t="s">
        <v>467</v>
      </c>
      <c r="B29" s="48">
        <v>8190</v>
      </c>
      <c r="C29" s="48">
        <v>106</v>
      </c>
      <c r="D29" s="48">
        <v>8296</v>
      </c>
      <c r="E29" s="12">
        <v>1020</v>
      </c>
      <c r="F29" s="12">
        <v>1140</v>
      </c>
      <c r="G29" s="48">
        <v>8474</v>
      </c>
      <c r="H29" s="49">
        <v>4152</v>
      </c>
      <c r="I29" s="127"/>
      <c r="J29" s="127"/>
    </row>
    <row r="30" spans="1:10">
      <c r="A30" s="76" t="s">
        <v>468</v>
      </c>
      <c r="B30" s="77">
        <v>13298</v>
      </c>
      <c r="C30" s="77">
        <v>224</v>
      </c>
      <c r="D30" s="77">
        <v>13522</v>
      </c>
      <c r="E30" s="77">
        <v>998</v>
      </c>
      <c r="F30" s="77">
        <v>2504</v>
      </c>
      <c r="G30" s="77">
        <v>13835</v>
      </c>
      <c r="H30" s="78">
        <v>5753</v>
      </c>
      <c r="I30" s="127"/>
      <c r="J30" s="127"/>
    </row>
    <row r="31" spans="1:10">
      <c r="A31" s="66"/>
      <c r="B31" s="48"/>
      <c r="C31" s="48"/>
      <c r="D31" s="48"/>
      <c r="E31" s="12"/>
      <c r="F31" s="12"/>
      <c r="G31" s="48"/>
      <c r="H31" s="49"/>
      <c r="I31" s="127"/>
      <c r="J31" s="127"/>
    </row>
    <row r="32" spans="1:10">
      <c r="A32" s="66" t="s">
        <v>469</v>
      </c>
      <c r="B32" s="83">
        <v>63</v>
      </c>
      <c r="C32" s="83">
        <v>2</v>
      </c>
      <c r="D32" s="48">
        <v>65</v>
      </c>
      <c r="E32" s="83">
        <v>1133</v>
      </c>
      <c r="F32" s="83">
        <v>2400</v>
      </c>
      <c r="G32" s="12">
        <v>76</v>
      </c>
      <c r="H32" s="84" t="s">
        <v>393</v>
      </c>
      <c r="I32" s="127"/>
      <c r="J32" s="127"/>
    </row>
    <row r="33" spans="1:10">
      <c r="A33" s="66" t="s">
        <v>470</v>
      </c>
      <c r="B33" s="83">
        <v>17</v>
      </c>
      <c r="C33" s="83" t="s">
        <v>393</v>
      </c>
      <c r="D33" s="48">
        <v>17</v>
      </c>
      <c r="E33" s="83">
        <v>1529</v>
      </c>
      <c r="F33" s="83" t="s">
        <v>393</v>
      </c>
      <c r="G33" s="12">
        <v>26</v>
      </c>
      <c r="H33" s="84" t="s">
        <v>393</v>
      </c>
      <c r="I33" s="127"/>
      <c r="J33" s="127"/>
    </row>
    <row r="34" spans="1:10">
      <c r="A34" s="66" t="s">
        <v>471</v>
      </c>
      <c r="B34" s="83">
        <v>130</v>
      </c>
      <c r="C34" s="83">
        <v>43</v>
      </c>
      <c r="D34" s="48">
        <v>173</v>
      </c>
      <c r="E34" s="83">
        <v>902</v>
      </c>
      <c r="F34" s="83">
        <v>2079</v>
      </c>
      <c r="G34" s="12">
        <v>207</v>
      </c>
      <c r="H34" s="84">
        <v>62</v>
      </c>
      <c r="I34" s="127"/>
      <c r="J34" s="127"/>
    </row>
    <row r="35" spans="1:10">
      <c r="A35" s="66" t="s">
        <v>472</v>
      </c>
      <c r="B35" s="83">
        <v>45</v>
      </c>
      <c r="C35" s="83" t="s">
        <v>393</v>
      </c>
      <c r="D35" s="48">
        <v>45</v>
      </c>
      <c r="E35" s="83">
        <v>1000</v>
      </c>
      <c r="F35" s="83" t="s">
        <v>393</v>
      </c>
      <c r="G35" s="12">
        <v>45</v>
      </c>
      <c r="H35" s="84" t="s">
        <v>393</v>
      </c>
      <c r="I35" s="127"/>
      <c r="J35" s="127"/>
    </row>
    <row r="36" spans="1:10">
      <c r="A36" s="76" t="s">
        <v>473</v>
      </c>
      <c r="B36" s="77">
        <v>255</v>
      </c>
      <c r="C36" s="77">
        <v>45</v>
      </c>
      <c r="D36" s="77">
        <v>300</v>
      </c>
      <c r="E36" s="77">
        <v>1018</v>
      </c>
      <c r="F36" s="77">
        <v>2093</v>
      </c>
      <c r="G36" s="77">
        <v>354</v>
      </c>
      <c r="H36" s="78">
        <v>62</v>
      </c>
      <c r="I36" s="127"/>
      <c r="J36" s="127"/>
    </row>
    <row r="37" spans="1:10">
      <c r="A37" s="68"/>
      <c r="B37" s="73"/>
      <c r="C37" s="73"/>
      <c r="D37" s="73"/>
      <c r="E37" s="79"/>
      <c r="F37" s="79"/>
      <c r="G37" s="73"/>
      <c r="H37" s="74"/>
      <c r="I37" s="127"/>
      <c r="J37" s="127"/>
    </row>
    <row r="38" spans="1:10">
      <c r="A38" s="76" t="s">
        <v>474</v>
      </c>
      <c r="B38" s="77" t="s">
        <v>393</v>
      </c>
      <c r="C38" s="77" t="s">
        <v>393</v>
      </c>
      <c r="D38" s="77" t="s">
        <v>393</v>
      </c>
      <c r="E38" s="77" t="s">
        <v>393</v>
      </c>
      <c r="F38" s="77" t="s">
        <v>393</v>
      </c>
      <c r="G38" s="77" t="s">
        <v>393</v>
      </c>
      <c r="H38" s="78" t="s">
        <v>393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360</v>
      </c>
      <c r="C40" s="12">
        <v>30</v>
      </c>
      <c r="D40" s="48">
        <v>390</v>
      </c>
      <c r="E40" s="12">
        <v>875</v>
      </c>
      <c r="F40" s="12">
        <v>1800</v>
      </c>
      <c r="G40" s="12">
        <v>369</v>
      </c>
      <c r="H40" s="13">
        <v>105</v>
      </c>
      <c r="I40" s="127"/>
      <c r="J40" s="127"/>
    </row>
    <row r="41" spans="1:10">
      <c r="A41" s="66" t="s">
        <v>476</v>
      </c>
      <c r="B41" s="48">
        <v>7813</v>
      </c>
      <c r="C41" s="48" t="s">
        <v>393</v>
      </c>
      <c r="D41" s="48">
        <v>7813</v>
      </c>
      <c r="E41" s="12">
        <v>1200</v>
      </c>
      <c r="F41" s="12" t="s">
        <v>393</v>
      </c>
      <c r="G41" s="48">
        <v>9376</v>
      </c>
      <c r="H41" s="49">
        <v>3125</v>
      </c>
      <c r="I41" s="127"/>
      <c r="J41" s="127"/>
    </row>
    <row r="42" spans="1:10">
      <c r="A42" s="66" t="s">
        <v>477</v>
      </c>
      <c r="B42" s="12">
        <v>2090</v>
      </c>
      <c r="C42" s="12">
        <v>303</v>
      </c>
      <c r="D42" s="48">
        <v>2393</v>
      </c>
      <c r="E42" s="12">
        <v>600</v>
      </c>
      <c r="F42" s="12">
        <v>1000</v>
      </c>
      <c r="G42" s="12">
        <v>1557</v>
      </c>
      <c r="H42" s="128">
        <v>794</v>
      </c>
      <c r="I42" s="127"/>
      <c r="J42" s="127"/>
    </row>
    <row r="43" spans="1:10">
      <c r="A43" s="66" t="s">
        <v>478</v>
      </c>
      <c r="B43" s="12">
        <v>9531</v>
      </c>
      <c r="C43" s="12">
        <v>270</v>
      </c>
      <c r="D43" s="48">
        <v>9801</v>
      </c>
      <c r="E43" s="12">
        <v>1000</v>
      </c>
      <c r="F43" s="12">
        <v>2000</v>
      </c>
      <c r="G43" s="12">
        <v>10071</v>
      </c>
      <c r="H43" s="13">
        <v>2014</v>
      </c>
      <c r="I43" s="127"/>
      <c r="J43" s="127"/>
    </row>
    <row r="44" spans="1:10">
      <c r="A44" s="66" t="s">
        <v>479</v>
      </c>
      <c r="B44" s="12">
        <v>762</v>
      </c>
      <c r="C44" s="12">
        <v>29</v>
      </c>
      <c r="D44" s="48">
        <v>791</v>
      </c>
      <c r="E44" s="12">
        <v>815</v>
      </c>
      <c r="F44" s="12">
        <v>815</v>
      </c>
      <c r="G44" s="12">
        <v>645</v>
      </c>
      <c r="H44" s="13">
        <v>542</v>
      </c>
      <c r="I44" s="127"/>
      <c r="J44" s="127"/>
    </row>
    <row r="45" spans="1:10">
      <c r="A45" s="66" t="s">
        <v>480</v>
      </c>
      <c r="B45" s="12">
        <v>1537</v>
      </c>
      <c r="C45" s="12">
        <v>22</v>
      </c>
      <c r="D45" s="48">
        <v>1559</v>
      </c>
      <c r="E45" s="12">
        <v>693</v>
      </c>
      <c r="F45" s="12">
        <v>1200</v>
      </c>
      <c r="G45" s="12">
        <v>1091</v>
      </c>
      <c r="H45" s="13">
        <v>1091</v>
      </c>
      <c r="I45" s="127"/>
      <c r="J45" s="127"/>
    </row>
    <row r="46" spans="1:10">
      <c r="A46" s="66" t="s">
        <v>481</v>
      </c>
      <c r="B46" s="12">
        <v>1298</v>
      </c>
      <c r="C46" s="12">
        <v>44</v>
      </c>
      <c r="D46" s="48">
        <v>1342</v>
      </c>
      <c r="E46" s="12">
        <v>800</v>
      </c>
      <c r="F46" s="12">
        <v>1500</v>
      </c>
      <c r="G46" s="12">
        <v>1104</v>
      </c>
      <c r="H46" s="13">
        <v>662</v>
      </c>
      <c r="I46" s="127"/>
      <c r="J46" s="127"/>
    </row>
    <row r="47" spans="1:10">
      <c r="A47" s="66" t="s">
        <v>482</v>
      </c>
      <c r="B47" s="12">
        <v>7755</v>
      </c>
      <c r="C47" s="12">
        <v>493</v>
      </c>
      <c r="D47" s="48">
        <v>8248</v>
      </c>
      <c r="E47" s="12">
        <v>900</v>
      </c>
      <c r="F47" s="12">
        <v>1500</v>
      </c>
      <c r="G47" s="12">
        <v>7719</v>
      </c>
      <c r="H47" s="13">
        <v>1119</v>
      </c>
      <c r="I47" s="127"/>
      <c r="J47" s="127"/>
    </row>
    <row r="48" spans="1:10">
      <c r="A48" s="66" t="s">
        <v>483</v>
      </c>
      <c r="B48" s="12">
        <v>5090</v>
      </c>
      <c r="C48" s="12">
        <v>219</v>
      </c>
      <c r="D48" s="48">
        <v>5309</v>
      </c>
      <c r="E48" s="12">
        <v>600</v>
      </c>
      <c r="F48" s="12">
        <v>1800</v>
      </c>
      <c r="G48" s="12">
        <v>3448</v>
      </c>
      <c r="H48" s="13">
        <v>690</v>
      </c>
      <c r="I48" s="127"/>
      <c r="J48" s="127"/>
    </row>
    <row r="49" spans="1:10">
      <c r="A49" s="76" t="s">
        <v>484</v>
      </c>
      <c r="B49" s="77">
        <v>36236</v>
      </c>
      <c r="C49" s="77">
        <v>1410</v>
      </c>
      <c r="D49" s="77">
        <v>37646</v>
      </c>
      <c r="E49" s="77">
        <v>917</v>
      </c>
      <c r="F49" s="77">
        <v>1523</v>
      </c>
      <c r="G49" s="77">
        <v>35380</v>
      </c>
      <c r="H49" s="78">
        <v>10142</v>
      </c>
      <c r="I49" s="127"/>
      <c r="J49" s="127"/>
    </row>
    <row r="50" spans="1:10">
      <c r="A50" s="68"/>
      <c r="B50" s="73"/>
      <c r="C50" s="73"/>
      <c r="D50" s="73"/>
      <c r="E50" s="79"/>
      <c r="F50" s="79"/>
      <c r="G50" s="73"/>
      <c r="H50" s="74"/>
      <c r="I50" s="127"/>
      <c r="J50" s="127"/>
    </row>
    <row r="51" spans="1:10">
      <c r="A51" s="76" t="s">
        <v>485</v>
      </c>
      <c r="B51" s="77">
        <v>762</v>
      </c>
      <c r="C51" s="77">
        <v>69</v>
      </c>
      <c r="D51" s="77">
        <v>831</v>
      </c>
      <c r="E51" s="77">
        <v>1000</v>
      </c>
      <c r="F51" s="77">
        <v>1700</v>
      </c>
      <c r="G51" s="77">
        <v>879</v>
      </c>
      <c r="H51" s="78">
        <v>703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5950</v>
      </c>
      <c r="C53" s="48">
        <v>510</v>
      </c>
      <c r="D53" s="48">
        <v>6460</v>
      </c>
      <c r="E53" s="12">
        <v>350</v>
      </c>
      <c r="F53" s="12">
        <v>1500</v>
      </c>
      <c r="G53" s="48">
        <v>2848</v>
      </c>
      <c r="H53" s="49">
        <v>570</v>
      </c>
      <c r="I53" s="127"/>
      <c r="J53" s="127"/>
    </row>
    <row r="54" spans="1:10">
      <c r="A54" s="66" t="s">
        <v>487</v>
      </c>
      <c r="B54" s="48">
        <v>7688</v>
      </c>
      <c r="C54" s="48">
        <v>530</v>
      </c>
      <c r="D54" s="48">
        <v>8218</v>
      </c>
      <c r="E54" s="12">
        <v>895</v>
      </c>
      <c r="F54" s="12">
        <v>2500</v>
      </c>
      <c r="G54" s="48">
        <v>8206</v>
      </c>
      <c r="H54" s="49" t="s">
        <v>393</v>
      </c>
      <c r="I54" s="127"/>
      <c r="J54" s="127"/>
    </row>
    <row r="55" spans="1:10">
      <c r="A55" s="66" t="s">
        <v>488</v>
      </c>
      <c r="B55" s="48">
        <v>3150</v>
      </c>
      <c r="C55" s="48">
        <v>101</v>
      </c>
      <c r="D55" s="48">
        <v>3251</v>
      </c>
      <c r="E55" s="12">
        <v>650</v>
      </c>
      <c r="F55" s="12">
        <v>1450</v>
      </c>
      <c r="G55" s="48">
        <v>2194</v>
      </c>
      <c r="H55" s="49">
        <v>750</v>
      </c>
      <c r="I55" s="127"/>
      <c r="J55" s="127"/>
    </row>
    <row r="56" spans="1:10">
      <c r="A56" s="66" t="s">
        <v>489</v>
      </c>
      <c r="B56" s="48">
        <v>1862</v>
      </c>
      <c r="C56" s="48">
        <v>3</v>
      </c>
      <c r="D56" s="48">
        <v>1865</v>
      </c>
      <c r="E56" s="12">
        <v>1000</v>
      </c>
      <c r="F56" s="12">
        <v>1500</v>
      </c>
      <c r="G56" s="48">
        <v>1867</v>
      </c>
      <c r="H56" s="49">
        <v>168</v>
      </c>
      <c r="I56" s="127"/>
      <c r="J56" s="127"/>
    </row>
    <row r="57" spans="1:10">
      <c r="A57" s="66" t="s">
        <v>490</v>
      </c>
      <c r="B57" s="48">
        <v>10790</v>
      </c>
      <c r="C57" s="48">
        <v>570</v>
      </c>
      <c r="D57" s="48">
        <v>11360</v>
      </c>
      <c r="E57" s="12">
        <v>550</v>
      </c>
      <c r="F57" s="12">
        <v>900</v>
      </c>
      <c r="G57" s="48">
        <v>6448</v>
      </c>
      <c r="H57" s="49">
        <v>774</v>
      </c>
    </row>
    <row r="58" spans="1:10">
      <c r="A58" s="76" t="s">
        <v>539</v>
      </c>
      <c r="B58" s="77">
        <v>29440</v>
      </c>
      <c r="C58" s="77">
        <v>1714</v>
      </c>
      <c r="D58" s="77">
        <v>31154</v>
      </c>
      <c r="E58" s="77">
        <v>639</v>
      </c>
      <c r="F58" s="77">
        <v>1607</v>
      </c>
      <c r="G58" s="77">
        <v>21563</v>
      </c>
      <c r="H58" s="78">
        <v>2262</v>
      </c>
    </row>
    <row r="59" spans="1:10">
      <c r="A59" s="66"/>
      <c r="B59" s="48"/>
      <c r="C59" s="48"/>
      <c r="D59" s="48"/>
      <c r="E59" s="12"/>
      <c r="F59" s="12"/>
      <c r="G59" s="48"/>
      <c r="H59" s="49"/>
    </row>
    <row r="60" spans="1:10">
      <c r="A60" s="66" t="s">
        <v>492</v>
      </c>
      <c r="B60" s="12">
        <v>169</v>
      </c>
      <c r="C60" s="12">
        <v>1</v>
      </c>
      <c r="D60" s="48">
        <v>170</v>
      </c>
      <c r="E60" s="12">
        <v>353</v>
      </c>
      <c r="F60" s="12">
        <v>1400</v>
      </c>
      <c r="G60" s="12">
        <v>61</v>
      </c>
      <c r="H60" s="13">
        <v>35</v>
      </c>
    </row>
    <row r="61" spans="1:10">
      <c r="A61" s="66" t="s">
        <v>493</v>
      </c>
      <c r="B61" s="12">
        <v>37</v>
      </c>
      <c r="C61" s="12">
        <v>3</v>
      </c>
      <c r="D61" s="48">
        <v>40</v>
      </c>
      <c r="E61" s="12">
        <v>250</v>
      </c>
      <c r="F61" s="12">
        <v>1000</v>
      </c>
      <c r="G61" s="12">
        <v>12</v>
      </c>
      <c r="H61" s="13">
        <v>11</v>
      </c>
    </row>
    <row r="62" spans="1:10">
      <c r="A62" s="66" t="s">
        <v>494</v>
      </c>
      <c r="B62" s="12">
        <v>158</v>
      </c>
      <c r="C62" s="12">
        <v>8</v>
      </c>
      <c r="D62" s="48">
        <v>166</v>
      </c>
      <c r="E62" s="12">
        <v>280</v>
      </c>
      <c r="F62" s="12">
        <v>2000</v>
      </c>
      <c r="G62" s="12">
        <v>60</v>
      </c>
      <c r="H62" s="13">
        <v>105</v>
      </c>
    </row>
    <row r="63" spans="1:10">
      <c r="A63" s="76" t="s">
        <v>495</v>
      </c>
      <c r="B63" s="77">
        <v>364</v>
      </c>
      <c r="C63" s="77">
        <v>12</v>
      </c>
      <c r="D63" s="77">
        <v>376</v>
      </c>
      <c r="E63" s="77">
        <v>311</v>
      </c>
      <c r="F63" s="77">
        <v>1700</v>
      </c>
      <c r="G63" s="77">
        <v>133</v>
      </c>
      <c r="H63" s="78">
        <v>151</v>
      </c>
    </row>
    <row r="64" spans="1:10">
      <c r="A64" s="68"/>
      <c r="B64" s="73"/>
      <c r="C64" s="73"/>
      <c r="D64" s="73"/>
      <c r="E64" s="79"/>
      <c r="F64" s="79"/>
      <c r="G64" s="73"/>
      <c r="H64" s="74"/>
    </row>
    <row r="65" spans="1:8">
      <c r="A65" s="76" t="s">
        <v>496</v>
      </c>
      <c r="B65" s="77">
        <v>517</v>
      </c>
      <c r="C65" s="77">
        <v>69</v>
      </c>
      <c r="D65" s="77">
        <v>586</v>
      </c>
      <c r="E65" s="77">
        <v>439</v>
      </c>
      <c r="F65" s="77">
        <v>2100</v>
      </c>
      <c r="G65" s="77">
        <v>372</v>
      </c>
      <c r="H65" s="78">
        <v>144</v>
      </c>
    </row>
    <row r="66" spans="1:8">
      <c r="A66" s="66"/>
      <c r="B66" s="48"/>
      <c r="C66" s="48"/>
      <c r="D66" s="48"/>
      <c r="E66" s="12"/>
      <c r="F66" s="12"/>
      <c r="G66" s="48"/>
      <c r="H66" s="49"/>
    </row>
    <row r="67" spans="1:8">
      <c r="A67" s="66" t="s">
        <v>497</v>
      </c>
      <c r="B67" s="12">
        <v>2072</v>
      </c>
      <c r="C67" s="12" t="s">
        <v>393</v>
      </c>
      <c r="D67" s="48">
        <v>2072</v>
      </c>
      <c r="E67" s="12">
        <v>674</v>
      </c>
      <c r="F67" s="12" t="s">
        <v>393</v>
      </c>
      <c r="G67" s="12">
        <v>1397</v>
      </c>
      <c r="H67" s="13" t="s">
        <v>393</v>
      </c>
    </row>
    <row r="68" spans="1:8">
      <c r="A68" s="66" t="s">
        <v>498</v>
      </c>
      <c r="B68" s="12">
        <v>190</v>
      </c>
      <c r="C68" s="12" t="s">
        <v>393</v>
      </c>
      <c r="D68" s="48">
        <v>190</v>
      </c>
      <c r="E68" s="12">
        <v>660</v>
      </c>
      <c r="F68" s="12" t="s">
        <v>393</v>
      </c>
      <c r="G68" s="12">
        <v>125</v>
      </c>
      <c r="H68" s="13" t="s">
        <v>393</v>
      </c>
    </row>
    <row r="69" spans="1:8">
      <c r="A69" s="76" t="s">
        <v>499</v>
      </c>
      <c r="B69" s="77">
        <v>2262</v>
      </c>
      <c r="C69" s="77" t="s">
        <v>393</v>
      </c>
      <c r="D69" s="77">
        <v>2262</v>
      </c>
      <c r="E69" s="77">
        <v>673</v>
      </c>
      <c r="F69" s="77" t="s">
        <v>393</v>
      </c>
      <c r="G69" s="77">
        <v>1522</v>
      </c>
      <c r="H69" s="78" t="s">
        <v>393</v>
      </c>
    </row>
    <row r="70" spans="1:8">
      <c r="A70" s="66"/>
      <c r="B70" s="48"/>
      <c r="C70" s="48"/>
      <c r="D70" s="48"/>
      <c r="E70" s="12"/>
      <c r="F70" s="12"/>
      <c r="G70" s="48"/>
      <c r="H70" s="49"/>
    </row>
    <row r="71" spans="1:8">
      <c r="A71" s="66" t="s">
        <v>500</v>
      </c>
      <c r="B71" s="48">
        <v>831</v>
      </c>
      <c r="C71" s="48">
        <v>1</v>
      </c>
      <c r="D71" s="48">
        <v>832</v>
      </c>
      <c r="E71" s="12">
        <v>142</v>
      </c>
      <c r="F71" s="12">
        <v>2000</v>
      </c>
      <c r="G71" s="48">
        <v>120</v>
      </c>
      <c r="H71" s="49">
        <v>48</v>
      </c>
    </row>
    <row r="72" spans="1:8">
      <c r="A72" s="66" t="s">
        <v>501</v>
      </c>
      <c r="B72" s="48">
        <v>485</v>
      </c>
      <c r="C72" s="48">
        <v>85</v>
      </c>
      <c r="D72" s="48">
        <v>570</v>
      </c>
      <c r="E72" s="12">
        <v>1076</v>
      </c>
      <c r="F72" s="12">
        <v>1200</v>
      </c>
      <c r="G72" s="48">
        <v>624</v>
      </c>
      <c r="H72" s="49">
        <v>526</v>
      </c>
    </row>
    <row r="73" spans="1:8">
      <c r="A73" s="66" t="s">
        <v>502</v>
      </c>
      <c r="B73" s="12">
        <v>472</v>
      </c>
      <c r="C73" s="12">
        <v>30</v>
      </c>
      <c r="D73" s="48">
        <v>502</v>
      </c>
      <c r="E73" s="12">
        <v>1000</v>
      </c>
      <c r="F73" s="12">
        <v>1200</v>
      </c>
      <c r="G73" s="12">
        <v>508</v>
      </c>
      <c r="H73" s="13">
        <v>508</v>
      </c>
    </row>
    <row r="74" spans="1:8">
      <c r="A74" s="66" t="s">
        <v>503</v>
      </c>
      <c r="B74" s="48">
        <v>2405</v>
      </c>
      <c r="C74" s="48">
        <v>220</v>
      </c>
      <c r="D74" s="48">
        <v>2625</v>
      </c>
      <c r="E74" s="12">
        <v>171</v>
      </c>
      <c r="F74" s="12">
        <v>935</v>
      </c>
      <c r="G74" s="48">
        <v>618</v>
      </c>
      <c r="H74" s="49">
        <v>556</v>
      </c>
    </row>
    <row r="75" spans="1:8">
      <c r="A75" s="66" t="s">
        <v>504</v>
      </c>
      <c r="B75" s="48" t="s">
        <v>393</v>
      </c>
      <c r="C75" s="48" t="s">
        <v>393</v>
      </c>
      <c r="D75" s="48" t="s">
        <v>393</v>
      </c>
      <c r="E75" s="12" t="s">
        <v>393</v>
      </c>
      <c r="F75" s="12" t="s">
        <v>393</v>
      </c>
      <c r="G75" s="48" t="s">
        <v>393</v>
      </c>
      <c r="H75" s="49" t="s">
        <v>393</v>
      </c>
    </row>
    <row r="76" spans="1:8">
      <c r="A76" s="66" t="s">
        <v>505</v>
      </c>
      <c r="B76" s="48">
        <v>372</v>
      </c>
      <c r="C76" s="48">
        <v>27</v>
      </c>
      <c r="D76" s="48">
        <v>399</v>
      </c>
      <c r="E76" s="12">
        <v>900</v>
      </c>
      <c r="F76" s="12">
        <v>1300</v>
      </c>
      <c r="G76" s="48">
        <v>370</v>
      </c>
      <c r="H76" s="49">
        <v>260</v>
      </c>
    </row>
    <row r="77" spans="1:8">
      <c r="A77" s="66" t="s">
        <v>506</v>
      </c>
      <c r="B77" s="48">
        <v>1360</v>
      </c>
      <c r="C77" s="48">
        <v>99</v>
      </c>
      <c r="D77" s="48">
        <v>1459</v>
      </c>
      <c r="E77" s="12">
        <v>980</v>
      </c>
      <c r="F77" s="12">
        <v>1600</v>
      </c>
      <c r="G77" s="48">
        <v>1491</v>
      </c>
      <c r="H77" s="128">
        <v>805</v>
      </c>
    </row>
    <row r="78" spans="1:8">
      <c r="A78" s="66" t="s">
        <v>507</v>
      </c>
      <c r="B78" s="12">
        <v>279</v>
      </c>
      <c r="C78" s="12">
        <v>13</v>
      </c>
      <c r="D78" s="48">
        <v>292</v>
      </c>
      <c r="E78" s="12">
        <v>1450</v>
      </c>
      <c r="F78" s="12">
        <v>1650</v>
      </c>
      <c r="G78" s="12">
        <v>426</v>
      </c>
      <c r="H78" s="13">
        <v>85</v>
      </c>
    </row>
    <row r="79" spans="1:8">
      <c r="A79" s="76" t="s">
        <v>508</v>
      </c>
      <c r="B79" s="77">
        <v>6204</v>
      </c>
      <c r="C79" s="77">
        <v>475</v>
      </c>
      <c r="D79" s="77">
        <v>6679</v>
      </c>
      <c r="E79" s="77">
        <v>580</v>
      </c>
      <c r="F79" s="77">
        <v>1180</v>
      </c>
      <c r="G79" s="77">
        <v>4157</v>
      </c>
      <c r="H79" s="78">
        <v>2788</v>
      </c>
    </row>
    <row r="80" spans="1:8">
      <c r="A80" s="66"/>
      <c r="B80" s="48"/>
      <c r="C80" s="48"/>
      <c r="D80" s="48"/>
      <c r="E80" s="12"/>
      <c r="F80" s="12"/>
      <c r="G80" s="48"/>
      <c r="H80" s="49"/>
    </row>
    <row r="81" spans="1:8">
      <c r="A81" s="66" t="s">
        <v>509</v>
      </c>
      <c r="B81" s="48">
        <v>5</v>
      </c>
      <c r="C81" s="48" t="s">
        <v>393</v>
      </c>
      <c r="D81" s="48">
        <v>5</v>
      </c>
      <c r="E81" s="48">
        <v>550</v>
      </c>
      <c r="F81" s="48" t="s">
        <v>393</v>
      </c>
      <c r="G81" s="48">
        <v>3</v>
      </c>
      <c r="H81" s="49" t="s">
        <v>393</v>
      </c>
    </row>
    <row r="82" spans="1:8">
      <c r="A82" s="66" t="s">
        <v>510</v>
      </c>
      <c r="B82" s="48">
        <v>4</v>
      </c>
      <c r="C82" s="48" t="s">
        <v>393</v>
      </c>
      <c r="D82" s="48">
        <v>4</v>
      </c>
      <c r="E82" s="12">
        <v>600</v>
      </c>
      <c r="F82" s="48" t="s">
        <v>393</v>
      </c>
      <c r="G82" s="48">
        <v>2</v>
      </c>
      <c r="H82" s="49">
        <v>2</v>
      </c>
    </row>
    <row r="83" spans="1:8">
      <c r="A83" s="76" t="s">
        <v>511</v>
      </c>
      <c r="B83" s="77">
        <v>9</v>
      </c>
      <c r="C83" s="77" t="s">
        <v>393</v>
      </c>
      <c r="D83" s="77">
        <v>9</v>
      </c>
      <c r="E83" s="77">
        <v>572</v>
      </c>
      <c r="F83" s="77" t="s">
        <v>393</v>
      </c>
      <c r="G83" s="77">
        <v>5</v>
      </c>
      <c r="H83" s="78">
        <v>2</v>
      </c>
    </row>
    <row r="84" spans="1:8">
      <c r="A84" s="66"/>
      <c r="B84" s="48"/>
      <c r="C84" s="48"/>
      <c r="D84" s="48"/>
      <c r="E84" s="12"/>
      <c r="F84" s="12"/>
      <c r="G84" s="48"/>
      <c r="H84" s="49"/>
    </row>
    <row r="85" spans="1:8" ht="13.5" thickBot="1">
      <c r="A85" s="69" t="s">
        <v>512</v>
      </c>
      <c r="B85" s="55">
        <v>90617</v>
      </c>
      <c r="C85" s="55">
        <v>4073</v>
      </c>
      <c r="D85" s="55">
        <v>94690</v>
      </c>
      <c r="E85" s="55">
        <v>801</v>
      </c>
      <c r="F85" s="55">
        <v>1591</v>
      </c>
      <c r="G85" s="55">
        <v>79043</v>
      </c>
      <c r="H85" s="56">
        <v>22045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29"/>
  <dimension ref="A1:F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641</v>
      </c>
      <c r="B3" s="1523"/>
      <c r="C3" s="1523"/>
      <c r="D3" s="1523"/>
      <c r="E3" s="1523"/>
      <c r="F3" s="1523"/>
    </row>
    <row r="4" spans="1:6" s="3" customFormat="1" ht="15">
      <c r="A4" s="1523" t="s">
        <v>640</v>
      </c>
      <c r="B4" s="1523"/>
      <c r="C4" s="1523"/>
      <c r="D4" s="1523"/>
      <c r="E4" s="1523"/>
      <c r="F4" s="152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2.5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6" ht="14.25">
      <c r="A7" s="1596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516</v>
      </c>
    </row>
    <row r="8" spans="1:6">
      <c r="A8" s="1596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6" ht="25.5" customHeight="1" thickBot="1">
      <c r="A9" s="1597"/>
      <c r="B9" s="835"/>
      <c r="C9" s="835"/>
      <c r="D9" s="835"/>
      <c r="E9" s="279" t="s">
        <v>519</v>
      </c>
      <c r="F9" s="836"/>
    </row>
    <row r="10" spans="1:6" ht="24.75" customHeight="1">
      <c r="A10" s="102">
        <v>2004</v>
      </c>
      <c r="B10" s="1316">
        <v>106.812</v>
      </c>
      <c r="C10" s="1331">
        <v>8.2394300265887725</v>
      </c>
      <c r="D10" s="1316">
        <v>88.007000000000005</v>
      </c>
      <c r="E10" s="1055">
        <v>13.46</v>
      </c>
      <c r="F10" s="866">
        <v>11845.742200000002</v>
      </c>
    </row>
    <row r="11" spans="1:6">
      <c r="A11" s="102">
        <v>2005</v>
      </c>
      <c r="B11" s="1316">
        <v>86.685000000000002</v>
      </c>
      <c r="C11" s="1331">
        <v>3.1116110053642498</v>
      </c>
      <c r="D11" s="1316">
        <v>19.2</v>
      </c>
      <c r="E11" s="1055">
        <v>14.9</v>
      </c>
      <c r="F11" s="866">
        <v>4018.9769999999999</v>
      </c>
    </row>
    <row r="12" spans="1:6">
      <c r="A12" s="102">
        <v>2006</v>
      </c>
      <c r="B12" s="1316">
        <v>19.105</v>
      </c>
      <c r="C12" s="1331">
        <v>7.1353048940068042</v>
      </c>
      <c r="D12" s="1316">
        <v>13.632</v>
      </c>
      <c r="E12" s="1055">
        <v>14.33</v>
      </c>
      <c r="F12" s="866">
        <v>1953.4655999999998</v>
      </c>
    </row>
    <row r="13" spans="1:6">
      <c r="A13" s="102">
        <v>2007</v>
      </c>
      <c r="B13" s="1316">
        <v>12.276</v>
      </c>
      <c r="C13" s="1331">
        <v>9.6358748778103624</v>
      </c>
      <c r="D13" s="1316">
        <v>11.829000000000001</v>
      </c>
      <c r="E13" s="1055">
        <v>17.97</v>
      </c>
      <c r="F13" s="866">
        <v>2125.6713</v>
      </c>
    </row>
    <row r="14" spans="1:6">
      <c r="A14" s="102">
        <v>2008</v>
      </c>
      <c r="B14" s="1316">
        <v>11.807</v>
      </c>
      <c r="C14" s="1331">
        <v>9.4274582874565933</v>
      </c>
      <c r="D14" s="1316">
        <v>11.131</v>
      </c>
      <c r="E14" s="1055">
        <v>25.51</v>
      </c>
      <c r="F14" s="866">
        <v>2839.5181000000002</v>
      </c>
    </row>
    <row r="15" spans="1:6">
      <c r="A15" s="102">
        <v>2009</v>
      </c>
      <c r="B15" s="1316">
        <v>21.198</v>
      </c>
      <c r="C15" s="1331">
        <v>8.1710538730068887</v>
      </c>
      <c r="D15" s="1316">
        <v>17.321000000000002</v>
      </c>
      <c r="E15" s="1055">
        <v>21.3</v>
      </c>
      <c r="F15" s="866">
        <v>3689.3730000000005</v>
      </c>
    </row>
    <row r="16" spans="1:6">
      <c r="A16" s="102">
        <v>2010</v>
      </c>
      <c r="B16" s="1316">
        <v>44.369</v>
      </c>
      <c r="C16" s="1331">
        <v>11.254930244089341</v>
      </c>
      <c r="D16" s="1316">
        <v>49.936999999999998</v>
      </c>
      <c r="E16" s="1055">
        <v>17.87</v>
      </c>
      <c r="F16" s="866">
        <v>8923.7419000000009</v>
      </c>
    </row>
    <row r="17" spans="1:6">
      <c r="A17" s="102">
        <v>2011</v>
      </c>
      <c r="B17" s="1316">
        <v>58.103999999999999</v>
      </c>
      <c r="C17" s="1331">
        <v>7.7794988296847034</v>
      </c>
      <c r="D17" s="1316">
        <v>45.201999999999998</v>
      </c>
      <c r="E17" s="1055">
        <v>20.149999999999999</v>
      </c>
      <c r="F17" s="866">
        <v>9108.2029999999977</v>
      </c>
    </row>
    <row r="18" spans="1:6">
      <c r="A18" s="102">
        <v>2012</v>
      </c>
      <c r="B18" s="1316">
        <v>73.051000000000002</v>
      </c>
      <c r="C18" s="1331">
        <v>8.2335628533490297</v>
      </c>
      <c r="D18" s="1316">
        <v>60.146999999999998</v>
      </c>
      <c r="E18" s="1055">
        <v>24.14</v>
      </c>
      <c r="F18" s="866">
        <v>14519.4858</v>
      </c>
    </row>
    <row r="19" spans="1:6">
      <c r="A19" s="102">
        <v>2013</v>
      </c>
      <c r="B19" s="1316">
        <v>84.102999999999994</v>
      </c>
      <c r="C19" s="1331">
        <v>10.720545045955554</v>
      </c>
      <c r="D19" s="1316">
        <v>90.162999999999997</v>
      </c>
      <c r="E19" s="1055">
        <v>23.23</v>
      </c>
      <c r="F19" s="866">
        <v>20944.864899999997</v>
      </c>
    </row>
    <row r="20" spans="1:6" ht="13.5" thickBot="1">
      <c r="A20" s="102">
        <v>2014</v>
      </c>
      <c r="B20" s="1316">
        <v>105.185</v>
      </c>
      <c r="C20" s="1331">
        <f>D20/B20*10</f>
        <v>9.81527784379902</v>
      </c>
      <c r="D20" s="1316">
        <v>103.242</v>
      </c>
      <c r="E20" s="1336">
        <v>21.24</v>
      </c>
      <c r="F20" s="867">
        <v>21928.6008</v>
      </c>
    </row>
    <row r="21" spans="1:6" ht="13.15" customHeight="1">
      <c r="A21" s="109" t="s">
        <v>520</v>
      </c>
      <c r="B21" s="109"/>
      <c r="C21" s="109"/>
      <c r="D21" s="109"/>
      <c r="E21" s="109"/>
      <c r="F21" s="109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111">
    <pageSetUpPr fitToPage="1"/>
  </sheetPr>
  <dimension ref="A1:J6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140625" style="37" customWidth="1"/>
    <col min="2" max="8" width="15.57031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6" customHeight="1">
      <c r="A3" s="1527" t="s">
        <v>1354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1.75" customHeight="1">
      <c r="A6" s="1549"/>
      <c r="B6" s="796" t="s">
        <v>383</v>
      </c>
      <c r="C6" s="282"/>
      <c r="D6" s="797"/>
      <c r="E6" s="796" t="s">
        <v>384</v>
      </c>
      <c r="F6" s="797"/>
      <c r="G6" s="782" t="s">
        <v>525</v>
      </c>
      <c r="H6" s="799" t="s">
        <v>390</v>
      </c>
    </row>
    <row r="7" spans="1:10" ht="46.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>
      <c r="A8" s="76" t="s">
        <v>463</v>
      </c>
      <c r="B8" s="77">
        <v>5</v>
      </c>
      <c r="C8" s="77" t="s">
        <v>393</v>
      </c>
      <c r="D8" s="77">
        <v>5</v>
      </c>
      <c r="E8" s="81">
        <v>1120</v>
      </c>
      <c r="F8" s="81" t="s">
        <v>393</v>
      </c>
      <c r="G8" s="77">
        <v>6</v>
      </c>
      <c r="H8" s="78" t="s">
        <v>393</v>
      </c>
      <c r="I8" s="127"/>
      <c r="J8" s="127"/>
    </row>
    <row r="9" spans="1:10">
      <c r="A9" s="66"/>
      <c r="B9" s="48"/>
      <c r="C9" s="48"/>
      <c r="D9" s="48"/>
      <c r="E9" s="12"/>
      <c r="F9" s="12"/>
      <c r="G9" s="48"/>
      <c r="H9" s="49"/>
      <c r="I9" s="127"/>
      <c r="J9" s="127"/>
    </row>
    <row r="10" spans="1:10">
      <c r="A10" s="76" t="s">
        <v>464</v>
      </c>
      <c r="B10" s="77">
        <v>21</v>
      </c>
      <c r="C10" s="77" t="s">
        <v>393</v>
      </c>
      <c r="D10" s="77">
        <v>21</v>
      </c>
      <c r="E10" s="81">
        <v>900</v>
      </c>
      <c r="F10" s="81" t="s">
        <v>393</v>
      </c>
      <c r="G10" s="77">
        <v>19</v>
      </c>
      <c r="H10" s="78">
        <v>9</v>
      </c>
      <c r="I10" s="127"/>
      <c r="J10" s="127"/>
    </row>
    <row r="11" spans="1:10">
      <c r="A11" s="66"/>
      <c r="B11" s="48"/>
      <c r="C11" s="48"/>
      <c r="D11" s="48"/>
      <c r="E11" s="12"/>
      <c r="F11" s="12"/>
      <c r="G11" s="48"/>
      <c r="H11" s="49"/>
      <c r="I11" s="127"/>
      <c r="J11" s="127"/>
    </row>
    <row r="12" spans="1:10">
      <c r="A12" s="66" t="s">
        <v>465</v>
      </c>
      <c r="B12" s="48">
        <v>1535</v>
      </c>
      <c r="C12" s="48">
        <v>7</v>
      </c>
      <c r="D12" s="48">
        <v>1542</v>
      </c>
      <c r="E12" s="12">
        <v>1100</v>
      </c>
      <c r="F12" s="12">
        <v>3300</v>
      </c>
      <c r="G12" s="48">
        <v>1712</v>
      </c>
      <c r="H12" s="49" t="s">
        <v>393</v>
      </c>
      <c r="I12" s="127"/>
      <c r="J12" s="127"/>
    </row>
    <row r="13" spans="1:10">
      <c r="A13" s="66" t="s">
        <v>466</v>
      </c>
      <c r="B13" s="48">
        <v>7557</v>
      </c>
      <c r="C13" s="48">
        <v>16</v>
      </c>
      <c r="D13" s="48">
        <v>7573</v>
      </c>
      <c r="E13" s="12">
        <v>300</v>
      </c>
      <c r="F13" s="12">
        <v>2563</v>
      </c>
      <c r="G13" s="48">
        <v>2308</v>
      </c>
      <c r="H13" s="49">
        <v>185</v>
      </c>
      <c r="I13" s="127"/>
      <c r="J13" s="127"/>
    </row>
    <row r="14" spans="1:10">
      <c r="A14" s="66" t="s">
        <v>467</v>
      </c>
      <c r="B14" s="48">
        <v>22276</v>
      </c>
      <c r="C14" s="48">
        <v>8</v>
      </c>
      <c r="D14" s="48">
        <v>22284</v>
      </c>
      <c r="E14" s="12">
        <v>1947</v>
      </c>
      <c r="F14" s="12">
        <v>2750</v>
      </c>
      <c r="G14" s="48">
        <v>43394</v>
      </c>
      <c r="H14" s="49">
        <v>21263</v>
      </c>
      <c r="I14" s="127"/>
      <c r="J14" s="127"/>
    </row>
    <row r="15" spans="1:10">
      <c r="A15" s="76" t="s">
        <v>468</v>
      </c>
      <c r="B15" s="77">
        <v>31368</v>
      </c>
      <c r="C15" s="77">
        <v>31</v>
      </c>
      <c r="D15" s="77">
        <v>31399</v>
      </c>
      <c r="E15" s="81">
        <v>1509</v>
      </c>
      <c r="F15" s="81">
        <v>2778</v>
      </c>
      <c r="G15" s="77">
        <v>47414</v>
      </c>
      <c r="H15" s="78">
        <v>21448</v>
      </c>
      <c r="I15" s="127"/>
      <c r="J15" s="127"/>
    </row>
    <row r="16" spans="1:10">
      <c r="A16" s="66"/>
      <c r="B16" s="83"/>
      <c r="C16" s="83"/>
      <c r="D16" s="48"/>
      <c r="E16" s="83"/>
      <c r="F16" s="83"/>
      <c r="G16" s="12"/>
      <c r="H16" s="84"/>
      <c r="I16" s="127"/>
      <c r="J16" s="127"/>
    </row>
    <row r="17" spans="1:10">
      <c r="A17" s="66" t="s">
        <v>469</v>
      </c>
      <c r="B17" s="83">
        <v>96</v>
      </c>
      <c r="C17" s="83">
        <v>13</v>
      </c>
      <c r="D17" s="48">
        <v>109</v>
      </c>
      <c r="E17" s="83">
        <v>592</v>
      </c>
      <c r="F17" s="83">
        <v>1250</v>
      </c>
      <c r="G17" s="12">
        <v>73</v>
      </c>
      <c r="H17" s="84" t="s">
        <v>393</v>
      </c>
      <c r="I17" s="127"/>
      <c r="J17" s="127"/>
    </row>
    <row r="18" spans="1:10">
      <c r="A18" s="66" t="s">
        <v>470</v>
      </c>
      <c r="B18" s="83">
        <v>1</v>
      </c>
      <c r="C18" s="83" t="s">
        <v>393</v>
      </c>
      <c r="D18" s="48">
        <v>1</v>
      </c>
      <c r="E18" s="83">
        <v>950</v>
      </c>
      <c r="F18" s="83" t="s">
        <v>393</v>
      </c>
      <c r="G18" s="12">
        <v>1</v>
      </c>
      <c r="H18" s="84" t="s">
        <v>393</v>
      </c>
      <c r="I18" s="127"/>
      <c r="J18" s="127"/>
    </row>
    <row r="19" spans="1:10">
      <c r="A19" s="66" t="s">
        <v>471</v>
      </c>
      <c r="B19" s="48">
        <v>19</v>
      </c>
      <c r="C19" s="48">
        <v>3</v>
      </c>
      <c r="D19" s="48">
        <v>22</v>
      </c>
      <c r="E19" s="12">
        <v>662</v>
      </c>
      <c r="F19" s="12">
        <v>1947</v>
      </c>
      <c r="G19" s="48">
        <v>18</v>
      </c>
      <c r="H19" s="49">
        <v>5</v>
      </c>
      <c r="I19" s="127"/>
      <c r="J19" s="127"/>
    </row>
    <row r="20" spans="1:10">
      <c r="A20" s="66" t="s">
        <v>472</v>
      </c>
      <c r="B20" s="48">
        <v>13</v>
      </c>
      <c r="C20" s="48" t="s">
        <v>393</v>
      </c>
      <c r="D20" s="48">
        <v>13</v>
      </c>
      <c r="E20" s="12">
        <v>800</v>
      </c>
      <c r="F20" s="12" t="s">
        <v>393</v>
      </c>
      <c r="G20" s="48">
        <v>10</v>
      </c>
      <c r="H20" s="49" t="s">
        <v>393</v>
      </c>
      <c r="I20" s="127"/>
      <c r="J20" s="127"/>
    </row>
    <row r="21" spans="1:10">
      <c r="A21" s="76" t="s">
        <v>473</v>
      </c>
      <c r="B21" s="77">
        <v>129</v>
      </c>
      <c r="C21" s="77">
        <v>16</v>
      </c>
      <c r="D21" s="77">
        <v>145</v>
      </c>
      <c r="E21" s="81">
        <v>626</v>
      </c>
      <c r="F21" s="81">
        <v>1381</v>
      </c>
      <c r="G21" s="77">
        <v>102</v>
      </c>
      <c r="H21" s="78">
        <v>5</v>
      </c>
      <c r="I21" s="127"/>
      <c r="J21" s="127"/>
    </row>
    <row r="22" spans="1:10">
      <c r="A22" s="66"/>
      <c r="B22" s="48"/>
      <c r="C22" s="48"/>
      <c r="D22" s="48"/>
      <c r="E22" s="12"/>
      <c r="F22" s="12"/>
      <c r="G22" s="48"/>
      <c r="H22" s="49"/>
      <c r="I22" s="127"/>
      <c r="J22" s="127"/>
    </row>
    <row r="23" spans="1:10">
      <c r="A23" s="66" t="s">
        <v>538</v>
      </c>
      <c r="B23" s="12">
        <v>32</v>
      </c>
      <c r="C23" s="12" t="s">
        <v>393</v>
      </c>
      <c r="D23" s="48">
        <v>32</v>
      </c>
      <c r="E23" s="12">
        <v>910</v>
      </c>
      <c r="F23" s="12" t="s">
        <v>393</v>
      </c>
      <c r="G23" s="12">
        <v>29</v>
      </c>
      <c r="H23" s="128">
        <v>9</v>
      </c>
      <c r="I23" s="127"/>
      <c r="J23" s="127"/>
    </row>
    <row r="24" spans="1:10">
      <c r="A24" s="66" t="s">
        <v>476</v>
      </c>
      <c r="B24" s="12">
        <v>3122</v>
      </c>
      <c r="C24" s="12" t="s">
        <v>393</v>
      </c>
      <c r="D24" s="48">
        <v>3122</v>
      </c>
      <c r="E24" s="12">
        <v>1100</v>
      </c>
      <c r="F24" s="12" t="s">
        <v>393</v>
      </c>
      <c r="G24" s="12">
        <v>3434</v>
      </c>
      <c r="H24" s="13">
        <v>1249</v>
      </c>
      <c r="I24" s="127"/>
      <c r="J24" s="127"/>
    </row>
    <row r="25" spans="1:10">
      <c r="A25" s="66" t="s">
        <v>477</v>
      </c>
      <c r="B25" s="12">
        <v>33</v>
      </c>
      <c r="C25" s="12" t="s">
        <v>393</v>
      </c>
      <c r="D25" s="48">
        <v>33</v>
      </c>
      <c r="E25" s="12">
        <v>400</v>
      </c>
      <c r="F25" s="12" t="s">
        <v>393</v>
      </c>
      <c r="G25" s="12">
        <v>13</v>
      </c>
      <c r="H25" s="13">
        <v>3</v>
      </c>
      <c r="I25" s="127"/>
      <c r="J25" s="127"/>
    </row>
    <row r="26" spans="1:10">
      <c r="A26" s="66" t="s">
        <v>478</v>
      </c>
      <c r="B26" s="12">
        <v>244</v>
      </c>
      <c r="C26" s="12">
        <v>10</v>
      </c>
      <c r="D26" s="48">
        <v>254</v>
      </c>
      <c r="E26" s="12">
        <v>984</v>
      </c>
      <c r="F26" s="12">
        <v>2000</v>
      </c>
      <c r="G26" s="12">
        <v>260</v>
      </c>
      <c r="H26" s="13" t="s">
        <v>393</v>
      </c>
      <c r="I26" s="127"/>
      <c r="J26" s="127"/>
    </row>
    <row r="27" spans="1:10">
      <c r="A27" s="66" t="s">
        <v>479</v>
      </c>
      <c r="B27" s="12">
        <v>21</v>
      </c>
      <c r="C27" s="12" t="s">
        <v>393</v>
      </c>
      <c r="D27" s="48">
        <v>21</v>
      </c>
      <c r="E27" s="12">
        <v>700</v>
      </c>
      <c r="F27" s="12" t="s">
        <v>393</v>
      </c>
      <c r="G27" s="12">
        <v>15</v>
      </c>
      <c r="H27" s="13">
        <v>8</v>
      </c>
      <c r="I27" s="127"/>
      <c r="J27" s="127"/>
    </row>
    <row r="28" spans="1:10">
      <c r="A28" s="66" t="s">
        <v>480</v>
      </c>
      <c r="B28" s="12">
        <v>209</v>
      </c>
      <c r="C28" s="12">
        <v>10</v>
      </c>
      <c r="D28" s="48">
        <v>219</v>
      </c>
      <c r="E28" s="12">
        <v>684</v>
      </c>
      <c r="F28" s="12">
        <v>1000</v>
      </c>
      <c r="G28" s="12">
        <v>153</v>
      </c>
      <c r="H28" s="13">
        <v>153</v>
      </c>
      <c r="I28" s="127"/>
      <c r="J28" s="127"/>
    </row>
    <row r="29" spans="1:10">
      <c r="A29" s="66" t="s">
        <v>481</v>
      </c>
      <c r="B29" s="12">
        <v>1563</v>
      </c>
      <c r="C29" s="12">
        <v>8</v>
      </c>
      <c r="D29" s="48">
        <v>1571</v>
      </c>
      <c r="E29" s="12">
        <v>800</v>
      </c>
      <c r="F29" s="12">
        <v>1300</v>
      </c>
      <c r="G29" s="12">
        <v>1261</v>
      </c>
      <c r="H29" s="13" t="s">
        <v>393</v>
      </c>
      <c r="I29" s="127"/>
      <c r="J29" s="127"/>
    </row>
    <row r="30" spans="1:10">
      <c r="A30" s="66" t="s">
        <v>482</v>
      </c>
      <c r="B30" s="48">
        <v>2452</v>
      </c>
      <c r="C30" s="48">
        <v>79</v>
      </c>
      <c r="D30" s="48">
        <v>2531</v>
      </c>
      <c r="E30" s="12">
        <v>600</v>
      </c>
      <c r="F30" s="12">
        <v>1500</v>
      </c>
      <c r="G30" s="48">
        <v>1590</v>
      </c>
      <c r="H30" s="49">
        <v>207</v>
      </c>
      <c r="I30" s="127"/>
      <c r="J30" s="127"/>
    </row>
    <row r="31" spans="1:10">
      <c r="A31" s="66" t="s">
        <v>483</v>
      </c>
      <c r="B31" s="48">
        <v>550</v>
      </c>
      <c r="C31" s="48">
        <v>68</v>
      </c>
      <c r="D31" s="48">
        <v>618</v>
      </c>
      <c r="E31" s="12">
        <v>600</v>
      </c>
      <c r="F31" s="12">
        <v>2800</v>
      </c>
      <c r="G31" s="48">
        <v>520</v>
      </c>
      <c r="H31" s="49">
        <v>52</v>
      </c>
      <c r="I31" s="127"/>
      <c r="J31" s="127"/>
    </row>
    <row r="32" spans="1:10">
      <c r="A32" s="76" t="s">
        <v>484</v>
      </c>
      <c r="B32" s="77">
        <v>8226</v>
      </c>
      <c r="C32" s="77">
        <v>175</v>
      </c>
      <c r="D32" s="77">
        <v>8401</v>
      </c>
      <c r="E32" s="81">
        <v>842</v>
      </c>
      <c r="F32" s="81">
        <v>1996</v>
      </c>
      <c r="G32" s="77">
        <v>7275</v>
      </c>
      <c r="H32" s="78">
        <v>1681</v>
      </c>
      <c r="I32" s="127"/>
      <c r="J32" s="127"/>
    </row>
    <row r="33" spans="1:10">
      <c r="A33" s="66"/>
      <c r="B33" s="48"/>
      <c r="C33" s="48"/>
      <c r="D33" s="48"/>
      <c r="E33" s="12"/>
      <c r="F33" s="12"/>
      <c r="G33" s="48"/>
      <c r="H33" s="49"/>
    </row>
    <row r="34" spans="1:10">
      <c r="A34" s="76" t="s">
        <v>485</v>
      </c>
      <c r="B34" s="77">
        <v>858</v>
      </c>
      <c r="C34" s="77">
        <v>39</v>
      </c>
      <c r="D34" s="77">
        <v>897</v>
      </c>
      <c r="E34" s="81">
        <v>880</v>
      </c>
      <c r="F34" s="81">
        <v>1250</v>
      </c>
      <c r="G34" s="77">
        <v>804</v>
      </c>
      <c r="H34" s="78">
        <v>643</v>
      </c>
      <c r="I34" s="127"/>
      <c r="J34" s="127"/>
    </row>
    <row r="35" spans="1:10">
      <c r="A35" s="66"/>
      <c r="B35" s="48"/>
      <c r="C35" s="48"/>
      <c r="D35" s="48"/>
      <c r="E35" s="12"/>
      <c r="F35" s="12"/>
      <c r="G35" s="48"/>
      <c r="H35" s="49"/>
    </row>
    <row r="36" spans="1:10">
      <c r="A36" s="66" t="s">
        <v>486</v>
      </c>
      <c r="B36" s="48">
        <v>13300</v>
      </c>
      <c r="C36" s="48">
        <v>430</v>
      </c>
      <c r="D36" s="48">
        <v>13730</v>
      </c>
      <c r="E36" s="12">
        <v>400</v>
      </c>
      <c r="F36" s="12">
        <v>1500</v>
      </c>
      <c r="G36" s="48">
        <v>5965</v>
      </c>
      <c r="H36" s="49">
        <v>835</v>
      </c>
    </row>
    <row r="37" spans="1:10">
      <c r="A37" s="66" t="s">
        <v>487</v>
      </c>
      <c r="B37" s="48">
        <v>10615</v>
      </c>
      <c r="C37" s="48">
        <v>307</v>
      </c>
      <c r="D37" s="48">
        <v>10922</v>
      </c>
      <c r="E37" s="12">
        <v>890</v>
      </c>
      <c r="F37" s="12">
        <v>1605</v>
      </c>
      <c r="G37" s="48">
        <v>9940</v>
      </c>
      <c r="H37" s="49" t="s">
        <v>393</v>
      </c>
    </row>
    <row r="38" spans="1:10">
      <c r="A38" s="66" t="s">
        <v>488</v>
      </c>
      <c r="B38" s="48">
        <v>13366</v>
      </c>
      <c r="C38" s="48">
        <v>309</v>
      </c>
      <c r="D38" s="48">
        <v>13675</v>
      </c>
      <c r="E38" s="12">
        <v>1400</v>
      </c>
      <c r="F38" s="12">
        <v>2200</v>
      </c>
      <c r="G38" s="48">
        <v>19392</v>
      </c>
      <c r="H38" s="49">
        <v>3100</v>
      </c>
    </row>
    <row r="39" spans="1:10">
      <c r="A39" s="66" t="s">
        <v>489</v>
      </c>
      <c r="B39" s="48">
        <v>2762</v>
      </c>
      <c r="C39" s="48" t="s">
        <v>393</v>
      </c>
      <c r="D39" s="48">
        <v>2762</v>
      </c>
      <c r="E39" s="12">
        <v>1000</v>
      </c>
      <c r="F39" s="12">
        <v>1500</v>
      </c>
      <c r="G39" s="48">
        <v>2762</v>
      </c>
      <c r="H39" s="49">
        <v>248</v>
      </c>
      <c r="I39" s="127"/>
      <c r="J39" s="127"/>
    </row>
    <row r="40" spans="1:10">
      <c r="A40" s="66" t="s">
        <v>490</v>
      </c>
      <c r="B40" s="48">
        <v>18068</v>
      </c>
      <c r="C40" s="48">
        <v>183</v>
      </c>
      <c r="D40" s="48">
        <v>18251</v>
      </c>
      <c r="E40" s="12">
        <v>450</v>
      </c>
      <c r="F40" s="12">
        <v>900</v>
      </c>
      <c r="G40" s="48">
        <v>8296</v>
      </c>
      <c r="H40" s="49">
        <v>995</v>
      </c>
    </row>
    <row r="41" spans="1:10">
      <c r="A41" s="76" t="s">
        <v>539</v>
      </c>
      <c r="B41" s="77">
        <v>58111</v>
      </c>
      <c r="C41" s="77">
        <v>1229</v>
      </c>
      <c r="D41" s="77">
        <v>59340</v>
      </c>
      <c r="E41" s="81">
        <v>764</v>
      </c>
      <c r="F41" s="81">
        <v>1613</v>
      </c>
      <c r="G41" s="77">
        <v>46355</v>
      </c>
      <c r="H41" s="78">
        <v>5178</v>
      </c>
      <c r="I41" s="127"/>
      <c r="J41" s="127"/>
    </row>
    <row r="42" spans="1:10">
      <c r="A42" s="66"/>
      <c r="B42" s="12"/>
      <c r="C42" s="12"/>
      <c r="D42" s="48"/>
      <c r="E42" s="12"/>
      <c r="F42" s="12"/>
      <c r="G42" s="12"/>
      <c r="H42" s="13"/>
    </row>
    <row r="43" spans="1:10">
      <c r="A43" s="66" t="s">
        <v>492</v>
      </c>
      <c r="B43" s="12">
        <v>117</v>
      </c>
      <c r="C43" s="12">
        <v>7</v>
      </c>
      <c r="D43" s="48">
        <v>124</v>
      </c>
      <c r="E43" s="12">
        <v>253</v>
      </c>
      <c r="F43" s="12">
        <v>1200</v>
      </c>
      <c r="G43" s="12">
        <v>38</v>
      </c>
      <c r="H43" s="13">
        <v>20</v>
      </c>
    </row>
    <row r="44" spans="1:10">
      <c r="A44" s="66" t="s">
        <v>493</v>
      </c>
      <c r="B44" s="48">
        <v>10</v>
      </c>
      <c r="C44" s="48" t="s">
        <v>393</v>
      </c>
      <c r="D44" s="48">
        <v>10</v>
      </c>
      <c r="E44" s="12">
        <v>300</v>
      </c>
      <c r="F44" s="12" t="s">
        <v>393</v>
      </c>
      <c r="G44" s="48">
        <v>3</v>
      </c>
      <c r="H44" s="49">
        <v>3</v>
      </c>
      <c r="I44" s="127"/>
      <c r="J44" s="127"/>
    </row>
    <row r="45" spans="1:10">
      <c r="A45" s="66" t="s">
        <v>494</v>
      </c>
      <c r="B45" s="48">
        <v>230</v>
      </c>
      <c r="C45" s="48">
        <v>8</v>
      </c>
      <c r="D45" s="48">
        <v>238</v>
      </c>
      <c r="E45" s="12">
        <v>260</v>
      </c>
      <c r="F45" s="12">
        <v>2300</v>
      </c>
      <c r="G45" s="48">
        <v>78</v>
      </c>
      <c r="H45" s="49">
        <v>218</v>
      </c>
      <c r="I45" s="127"/>
      <c r="J45" s="127"/>
    </row>
    <row r="46" spans="1:10">
      <c r="A46" s="76" t="s">
        <v>495</v>
      </c>
      <c r="B46" s="77">
        <v>357</v>
      </c>
      <c r="C46" s="77">
        <v>15</v>
      </c>
      <c r="D46" s="77">
        <v>372</v>
      </c>
      <c r="E46" s="81">
        <v>259</v>
      </c>
      <c r="F46" s="81">
        <v>1787</v>
      </c>
      <c r="G46" s="77">
        <v>119</v>
      </c>
      <c r="H46" s="78">
        <v>241</v>
      </c>
    </row>
    <row r="47" spans="1:10">
      <c r="A47" s="66"/>
      <c r="B47" s="48"/>
      <c r="C47" s="48"/>
      <c r="D47" s="48"/>
      <c r="E47" s="12"/>
      <c r="F47" s="12"/>
      <c r="G47" s="48"/>
      <c r="H47" s="49"/>
    </row>
    <row r="48" spans="1:10">
      <c r="A48" s="76" t="s">
        <v>496</v>
      </c>
      <c r="B48" s="77">
        <v>337</v>
      </c>
      <c r="C48" s="77">
        <v>6</v>
      </c>
      <c r="D48" s="77">
        <v>343</v>
      </c>
      <c r="E48" s="81">
        <v>522</v>
      </c>
      <c r="F48" s="81">
        <v>1490</v>
      </c>
      <c r="G48" s="77">
        <v>185</v>
      </c>
      <c r="H48" s="78">
        <v>91</v>
      </c>
      <c r="I48" s="127"/>
      <c r="J48" s="127"/>
    </row>
    <row r="49" spans="1:10">
      <c r="A49" s="66"/>
      <c r="B49" s="12"/>
      <c r="C49" s="12"/>
      <c r="D49" s="48"/>
      <c r="E49" s="12"/>
      <c r="F49" s="12"/>
      <c r="G49" s="12"/>
      <c r="H49" s="13"/>
    </row>
    <row r="50" spans="1:10">
      <c r="A50" s="66" t="s">
        <v>497</v>
      </c>
      <c r="B50" s="48">
        <v>150</v>
      </c>
      <c r="C50" s="48" t="s">
        <v>393</v>
      </c>
      <c r="D50" s="48">
        <v>150</v>
      </c>
      <c r="E50" s="12">
        <v>860</v>
      </c>
      <c r="F50" s="12" t="s">
        <v>393</v>
      </c>
      <c r="G50" s="48">
        <v>129</v>
      </c>
      <c r="H50" s="49" t="s">
        <v>393</v>
      </c>
    </row>
    <row r="51" spans="1:10">
      <c r="A51" s="76" t="s">
        <v>499</v>
      </c>
      <c r="B51" s="77">
        <v>150</v>
      </c>
      <c r="C51" s="77" t="s">
        <v>393</v>
      </c>
      <c r="D51" s="77">
        <v>150</v>
      </c>
      <c r="E51" s="81">
        <v>860</v>
      </c>
      <c r="F51" s="81" t="s">
        <v>393</v>
      </c>
      <c r="G51" s="77">
        <v>129</v>
      </c>
      <c r="H51" s="78" t="s">
        <v>393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</row>
    <row r="53" spans="1:10">
      <c r="A53" s="66" t="s">
        <v>500</v>
      </c>
      <c r="B53" s="12">
        <v>1316</v>
      </c>
      <c r="C53" s="12">
        <v>2</v>
      </c>
      <c r="D53" s="48">
        <v>1318</v>
      </c>
      <c r="E53" s="12">
        <v>139</v>
      </c>
      <c r="F53" s="12">
        <v>2500</v>
      </c>
      <c r="G53" s="12">
        <v>188</v>
      </c>
      <c r="H53" s="13">
        <v>75</v>
      </c>
    </row>
    <row r="54" spans="1:10">
      <c r="A54" s="66" t="s">
        <v>502</v>
      </c>
      <c r="B54" s="48">
        <v>142</v>
      </c>
      <c r="C54" s="48" t="s">
        <v>393</v>
      </c>
      <c r="D54" s="48">
        <v>142</v>
      </c>
      <c r="E54" s="12">
        <v>900</v>
      </c>
      <c r="F54" s="12" t="s">
        <v>393</v>
      </c>
      <c r="G54" s="48">
        <v>128</v>
      </c>
      <c r="H54" s="49" t="s">
        <v>393</v>
      </c>
      <c r="I54" s="127"/>
      <c r="J54" s="127"/>
    </row>
    <row r="55" spans="1:10">
      <c r="A55" s="66" t="s">
        <v>503</v>
      </c>
      <c r="B55" s="48">
        <v>2448</v>
      </c>
      <c r="C55" s="48">
        <v>46</v>
      </c>
      <c r="D55" s="48">
        <v>2494</v>
      </c>
      <c r="E55" s="12">
        <v>138</v>
      </c>
      <c r="F55" s="12">
        <v>808</v>
      </c>
      <c r="G55" s="48">
        <v>375</v>
      </c>
      <c r="H55" s="49">
        <v>315</v>
      </c>
    </row>
    <row r="56" spans="1:10">
      <c r="A56" s="66" t="s">
        <v>505</v>
      </c>
      <c r="B56" s="48">
        <v>53</v>
      </c>
      <c r="C56" s="48" t="s">
        <v>393</v>
      </c>
      <c r="D56" s="48">
        <v>53</v>
      </c>
      <c r="E56" s="12">
        <v>389</v>
      </c>
      <c r="F56" s="12" t="s">
        <v>393</v>
      </c>
      <c r="G56" s="48">
        <v>21</v>
      </c>
      <c r="H56" s="49">
        <v>10</v>
      </c>
      <c r="I56" s="127"/>
      <c r="J56" s="127"/>
    </row>
    <row r="57" spans="1:10">
      <c r="A57" s="66" t="s">
        <v>506</v>
      </c>
      <c r="B57" s="48">
        <v>66</v>
      </c>
      <c r="C57" s="48">
        <v>4</v>
      </c>
      <c r="D57" s="48">
        <v>70</v>
      </c>
      <c r="E57" s="12">
        <v>1100</v>
      </c>
      <c r="F57" s="12">
        <v>1500</v>
      </c>
      <c r="G57" s="48">
        <v>79</v>
      </c>
      <c r="H57" s="49" t="s">
        <v>393</v>
      </c>
    </row>
    <row r="58" spans="1:10">
      <c r="A58" s="66" t="s">
        <v>507</v>
      </c>
      <c r="B58" s="48">
        <v>35</v>
      </c>
      <c r="C58" s="48" t="s">
        <v>393</v>
      </c>
      <c r="D58" s="48">
        <v>35</v>
      </c>
      <c r="E58" s="12">
        <v>1233</v>
      </c>
      <c r="F58" s="12" t="s">
        <v>393</v>
      </c>
      <c r="G58" s="48">
        <v>43</v>
      </c>
      <c r="H58" s="49">
        <v>9</v>
      </c>
    </row>
    <row r="59" spans="1:10">
      <c r="A59" s="76" t="s">
        <v>508</v>
      </c>
      <c r="B59" s="77">
        <v>4060</v>
      </c>
      <c r="C59" s="77">
        <v>52</v>
      </c>
      <c r="D59" s="77">
        <v>4112</v>
      </c>
      <c r="E59" s="81">
        <v>193</v>
      </c>
      <c r="F59" s="81">
        <v>926</v>
      </c>
      <c r="G59" s="77">
        <v>834</v>
      </c>
      <c r="H59" s="78">
        <v>409</v>
      </c>
    </row>
    <row r="60" spans="1:10">
      <c r="A60" s="1282"/>
      <c r="B60" s="1277"/>
      <c r="C60" s="1277"/>
      <c r="D60" s="1277"/>
      <c r="E60" s="1277"/>
      <c r="F60" s="1277"/>
      <c r="G60" s="1277"/>
      <c r="H60" s="1284"/>
    </row>
    <row r="61" spans="1:10">
      <c r="A61" s="76" t="s">
        <v>511</v>
      </c>
      <c r="B61" s="77" t="s">
        <v>393</v>
      </c>
      <c r="C61" s="77" t="s">
        <v>393</v>
      </c>
      <c r="D61" s="77" t="s">
        <v>393</v>
      </c>
      <c r="E61" s="81" t="s">
        <v>393</v>
      </c>
      <c r="F61" s="81" t="s">
        <v>393</v>
      </c>
      <c r="G61" s="77" t="s">
        <v>393</v>
      </c>
      <c r="H61" s="78" t="s">
        <v>393</v>
      </c>
    </row>
    <row r="62" spans="1:10">
      <c r="A62" s="1282"/>
      <c r="B62" s="1277"/>
      <c r="C62" s="1282"/>
      <c r="D62" s="1277"/>
      <c r="E62" s="1277"/>
      <c r="F62" s="1277"/>
      <c r="G62" s="1277"/>
    </row>
    <row r="63" spans="1:10" ht="13.5" thickBot="1">
      <c r="A63" s="69" t="s">
        <v>512</v>
      </c>
      <c r="B63" s="55">
        <v>103622</v>
      </c>
      <c r="C63" s="55">
        <v>1563</v>
      </c>
      <c r="D63" s="55">
        <v>105185</v>
      </c>
      <c r="E63" s="55">
        <v>971</v>
      </c>
      <c r="F63" s="55">
        <v>1646</v>
      </c>
      <c r="G63" s="55">
        <v>103242</v>
      </c>
      <c r="H63" s="56">
        <v>29705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1">
    <pageSetUpPr fitToPage="1"/>
  </sheetPr>
  <dimension ref="A1:H2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" width="14.7109375" style="24" customWidth="1"/>
    <col min="2" max="2" width="20.5703125" style="24" customWidth="1"/>
    <col min="3" max="3" width="16.7109375" style="24" customWidth="1"/>
    <col min="4" max="4" width="20" style="24" customWidth="1"/>
    <col min="5" max="5" width="22.85546875" style="24" customWidth="1"/>
    <col min="6" max="6" width="21" style="24" customWidth="1"/>
    <col min="7" max="7" width="16.7109375" style="24" customWidth="1"/>
    <col min="8" max="8" width="11.7109375" style="24" bestFit="1" customWidth="1"/>
    <col min="9" max="16384" width="11.42578125" style="24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</row>
    <row r="2" spans="1:8" s="91" customFormat="1" ht="13.5" customHeight="1"/>
    <row r="3" spans="1:8" s="91" customFormat="1" ht="23.25" customHeight="1">
      <c r="A3" s="1556" t="s">
        <v>513</v>
      </c>
      <c r="B3" s="1556"/>
      <c r="C3" s="1556"/>
      <c r="D3" s="1556"/>
      <c r="E3" s="1556"/>
      <c r="F3" s="1556"/>
      <c r="G3" s="1556"/>
      <c r="H3" s="251"/>
    </row>
    <row r="4" spans="1:8" s="91" customFormat="1" ht="13.5" customHeight="1" thickBot="1">
      <c r="A4" s="5"/>
      <c r="B4" s="6"/>
      <c r="C4" s="6"/>
      <c r="D4" s="6"/>
      <c r="E4" s="6"/>
      <c r="F4" s="6"/>
      <c r="G4" s="6"/>
    </row>
    <row r="5" spans="1:8" ht="13.15" customHeight="1">
      <c r="A5" s="1553" t="s">
        <v>372</v>
      </c>
      <c r="B5" s="92"/>
      <c r="C5" s="92"/>
      <c r="D5" s="92"/>
      <c r="E5" s="93"/>
      <c r="F5" s="93" t="s">
        <v>514</v>
      </c>
      <c r="G5" s="94"/>
    </row>
    <row r="6" spans="1:8" ht="13.15" customHeight="1">
      <c r="A6" s="1554"/>
      <c r="B6" s="95" t="s">
        <v>373</v>
      </c>
      <c r="C6" s="95" t="s">
        <v>380</v>
      </c>
      <c r="D6" s="95" t="s">
        <v>374</v>
      </c>
      <c r="E6" s="96" t="s">
        <v>444</v>
      </c>
      <c r="F6" s="95" t="s">
        <v>515</v>
      </c>
      <c r="G6" s="97" t="s">
        <v>516</v>
      </c>
    </row>
    <row r="7" spans="1:8">
      <c r="A7" s="1554"/>
      <c r="B7" s="95" t="s">
        <v>376</v>
      </c>
      <c r="C7" s="95" t="s">
        <v>517</v>
      </c>
      <c r="D7" s="96" t="s">
        <v>377</v>
      </c>
      <c r="E7" s="96" t="s">
        <v>377</v>
      </c>
      <c r="F7" s="95" t="s">
        <v>518</v>
      </c>
      <c r="G7" s="97" t="s">
        <v>378</v>
      </c>
    </row>
    <row r="8" spans="1:8" ht="13.5" thickBot="1">
      <c r="A8" s="1555"/>
      <c r="B8" s="98"/>
      <c r="C8" s="98"/>
      <c r="D8" s="98"/>
      <c r="E8" s="99"/>
      <c r="F8" s="99" t="s">
        <v>519</v>
      </c>
      <c r="G8" s="100"/>
      <c r="H8" s="101"/>
    </row>
    <row r="9" spans="1:8" ht="19.5" customHeight="1">
      <c r="A9" s="102">
        <v>2004</v>
      </c>
      <c r="B9" s="1316">
        <v>2175.0279999999998</v>
      </c>
      <c r="C9" s="1317">
        <v>32.628196050809464</v>
      </c>
      <c r="D9" s="1316">
        <v>7096.7240000000002</v>
      </c>
      <c r="E9" s="1055"/>
      <c r="F9" s="1055">
        <v>14.15</v>
      </c>
      <c r="G9" s="866">
        <v>1004186.446</v>
      </c>
      <c r="H9" s="106"/>
    </row>
    <row r="10" spans="1:8">
      <c r="A10" s="102">
        <v>2005</v>
      </c>
      <c r="B10" s="1317">
        <v>2274.1089999999999</v>
      </c>
      <c r="C10" s="1317">
        <v>17.706688641573468</v>
      </c>
      <c r="D10" s="1317">
        <v>4026.694</v>
      </c>
      <c r="E10" s="1055"/>
      <c r="F10" s="1055">
        <v>13.96</v>
      </c>
      <c r="G10" s="1321">
        <v>562126.48239999998</v>
      </c>
      <c r="H10" s="106"/>
    </row>
    <row r="11" spans="1:8">
      <c r="A11" s="102">
        <v>2006</v>
      </c>
      <c r="B11" s="1317">
        <v>1920.2329999999999</v>
      </c>
      <c r="C11" s="1317">
        <v>28.754750074600324</v>
      </c>
      <c r="D11" s="1317">
        <v>5521.5820000000003</v>
      </c>
      <c r="E11" s="1318"/>
      <c r="F11" s="1318">
        <v>13.93</v>
      </c>
      <c r="G11" s="1321">
        <v>769156.3726</v>
      </c>
      <c r="H11" s="106"/>
    </row>
    <row r="12" spans="1:8">
      <c r="A12" s="102">
        <v>2007</v>
      </c>
      <c r="B12" s="1317">
        <v>1803.3130000000001</v>
      </c>
      <c r="C12" s="1317">
        <v>35.691857154027062</v>
      </c>
      <c r="D12" s="1317">
        <v>6436.3590000000004</v>
      </c>
      <c r="E12" s="1318"/>
      <c r="F12" s="1318">
        <v>21.03</v>
      </c>
      <c r="G12" s="1321">
        <v>1353566.2977000002</v>
      </c>
      <c r="H12" s="106"/>
    </row>
    <row r="13" spans="1:8">
      <c r="A13" s="102">
        <v>2008</v>
      </c>
      <c r="B13" s="1317">
        <v>2057.87</v>
      </c>
      <c r="C13" s="1317">
        <v>33.196756840811133</v>
      </c>
      <c r="D13" s="1317">
        <v>6831.4610000000002</v>
      </c>
      <c r="E13" s="1318"/>
      <c r="F13" s="1318">
        <v>21.89</v>
      </c>
      <c r="G13" s="1321">
        <v>1495406.8129</v>
      </c>
      <c r="H13" s="106"/>
    </row>
    <row r="14" spans="1:8">
      <c r="A14" s="102">
        <v>2009</v>
      </c>
      <c r="B14" s="1317">
        <v>1772.752</v>
      </c>
      <c r="C14" s="1317">
        <v>27.103463992707386</v>
      </c>
      <c r="D14" s="1317">
        <v>4804.7719999999999</v>
      </c>
      <c r="E14" s="1318">
        <v>23.405000000000001</v>
      </c>
      <c r="F14" s="1318">
        <v>16.03</v>
      </c>
      <c r="G14" s="1321">
        <v>770204.95160000003</v>
      </c>
      <c r="H14" s="106"/>
    </row>
    <row r="15" spans="1:8">
      <c r="A15" s="102">
        <v>2010</v>
      </c>
      <c r="B15" s="1316">
        <v>1948.0730000000001</v>
      </c>
      <c r="C15" s="1317">
        <v>30.497815020279013</v>
      </c>
      <c r="D15" s="1316">
        <v>5941.1970000000001</v>
      </c>
      <c r="E15" s="1055">
        <v>31.895</v>
      </c>
      <c r="F15" s="1055">
        <v>17.41</v>
      </c>
      <c r="G15" s="866">
        <v>1034362.3977</v>
      </c>
      <c r="H15" s="106"/>
    </row>
    <row r="16" spans="1:8">
      <c r="A16" s="102">
        <v>2011</v>
      </c>
      <c r="B16" s="1317">
        <v>1994.653</v>
      </c>
      <c r="C16" s="1317">
        <v>34.475425048868146</v>
      </c>
      <c r="D16" s="1317">
        <v>6876.6509999999998</v>
      </c>
      <c r="E16" s="824">
        <v>39.095999999999997</v>
      </c>
      <c r="F16" s="824">
        <v>23.01</v>
      </c>
      <c r="G16" s="1321">
        <v>1582317.3951000001</v>
      </c>
      <c r="H16" s="106"/>
    </row>
    <row r="17" spans="1:8">
      <c r="A17" s="102">
        <v>2012</v>
      </c>
      <c r="B17" s="1317">
        <v>2188.1709999999998</v>
      </c>
      <c r="C17" s="1317">
        <v>23.717652779421723</v>
      </c>
      <c r="D17" s="1317">
        <v>5189.8280000000004</v>
      </c>
      <c r="E17" s="824">
        <v>27.715</v>
      </c>
      <c r="F17" s="824">
        <v>24.79</v>
      </c>
      <c r="G17" s="1321">
        <v>1286558.3612000002</v>
      </c>
      <c r="H17" s="106"/>
    </row>
    <row r="18" spans="1:8">
      <c r="A18" s="102">
        <v>2013</v>
      </c>
      <c r="B18" s="1317">
        <v>2124.9690000000001</v>
      </c>
      <c r="C18" s="1317">
        <v>36.447251701083637</v>
      </c>
      <c r="D18" s="1317">
        <v>7744.9279999999999</v>
      </c>
      <c r="E18" s="824">
        <v>69.376999999999995</v>
      </c>
      <c r="F18" s="1319">
        <v>21.34</v>
      </c>
      <c r="G18" s="1322">
        <v>1652767.6352000001</v>
      </c>
      <c r="H18" s="106"/>
    </row>
    <row r="19" spans="1:8" ht="13.5" thickBot="1">
      <c r="A19" s="102">
        <v>2014</v>
      </c>
      <c r="B19" s="1317">
        <v>2171.672</v>
      </c>
      <c r="C19" s="1317">
        <f>D19/B19*10</f>
        <v>29.805302089818355</v>
      </c>
      <c r="D19" s="1317">
        <v>6472.7340000000004</v>
      </c>
      <c r="E19" s="1319">
        <v>52.371000000000002</v>
      </c>
      <c r="F19" s="1320">
        <v>20.97</v>
      </c>
      <c r="G19" s="1323">
        <f>F19*D19*10</f>
        <v>1357332.3198000002</v>
      </c>
      <c r="H19" s="106"/>
    </row>
    <row r="20" spans="1:8" ht="15.6" customHeight="1">
      <c r="A20" s="109" t="s">
        <v>520</v>
      </c>
      <c r="B20" s="109"/>
      <c r="C20" s="109"/>
      <c r="D20" s="109"/>
      <c r="E20" s="109"/>
      <c r="F20" s="109"/>
      <c r="G20" s="109"/>
    </row>
    <row r="21" spans="1:8" ht="15.6" customHeight="1">
      <c r="A21" s="787" t="s">
        <v>1259</v>
      </c>
    </row>
    <row r="22" spans="1:8">
      <c r="A22" s="240" t="s">
        <v>1260</v>
      </c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33">
    <pageSetUpPr fitToPage="1"/>
  </sheetPr>
  <dimension ref="A1:F21"/>
  <sheetViews>
    <sheetView showGridLines="0" topLeftCell="A22" zoomScaleNormal="100" zoomScaleSheetLayoutView="75" workbookViewId="0">
      <selection activeCell="G42" sqref="G42"/>
    </sheetView>
  </sheetViews>
  <sheetFormatPr baseColWidth="10" defaultRowHeight="12.75"/>
  <cols>
    <col min="1" max="6" width="18.8554687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642</v>
      </c>
      <c r="B3" s="1523"/>
      <c r="C3" s="1523"/>
      <c r="D3" s="1523"/>
      <c r="E3" s="1523"/>
      <c r="F3" s="1523"/>
    </row>
    <row r="4" spans="1:6" s="3" customFormat="1" ht="15">
      <c r="A4" s="1523" t="s">
        <v>640</v>
      </c>
      <c r="B4" s="1523"/>
      <c r="C4" s="1523"/>
      <c r="D4" s="1523"/>
      <c r="E4" s="1523"/>
      <c r="F4" s="152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1" customHeight="1">
      <c r="A6" s="1553" t="s">
        <v>372</v>
      </c>
      <c r="B6" s="829"/>
      <c r="C6" s="829"/>
      <c r="D6" s="829"/>
      <c r="E6" s="830" t="s">
        <v>514</v>
      </c>
      <c r="F6" s="831"/>
    </row>
    <row r="7" spans="1:6" ht="14.25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516</v>
      </c>
    </row>
    <row r="8" spans="1:6">
      <c r="A8" s="1554"/>
      <c r="B8" s="832" t="s">
        <v>376</v>
      </c>
      <c r="C8" s="832" t="s">
        <v>517</v>
      </c>
      <c r="D8" s="833" t="s">
        <v>377</v>
      </c>
      <c r="E8" s="832" t="s">
        <v>518</v>
      </c>
      <c r="F8" s="834" t="s">
        <v>378</v>
      </c>
    </row>
    <row r="9" spans="1:6" ht="28.5" customHeight="1" thickBot="1">
      <c r="A9" s="1555"/>
      <c r="B9" s="835"/>
      <c r="C9" s="835"/>
      <c r="D9" s="835"/>
      <c r="E9" s="279" t="s">
        <v>519</v>
      </c>
      <c r="F9" s="836"/>
    </row>
    <row r="10" spans="1:6" ht="19.5" customHeight="1">
      <c r="A10" s="102">
        <v>2004</v>
      </c>
      <c r="B10" s="1316">
        <v>15.563000000000001</v>
      </c>
      <c r="C10" s="1331">
        <v>6.5302319604189414</v>
      </c>
      <c r="D10" s="1316">
        <v>10.163</v>
      </c>
      <c r="E10" s="1055">
        <v>19.47</v>
      </c>
      <c r="F10" s="1351">
        <v>1978.7360999999999</v>
      </c>
    </row>
    <row r="11" spans="1:6">
      <c r="A11" s="102">
        <v>2005</v>
      </c>
      <c r="B11" s="1316">
        <v>13.69</v>
      </c>
      <c r="C11" s="1331">
        <v>4.242512783053324</v>
      </c>
      <c r="D11" s="1316">
        <v>5.8079999999999998</v>
      </c>
      <c r="E11" s="1055">
        <v>21.37</v>
      </c>
      <c r="F11" s="1351">
        <v>1241.1696000000002</v>
      </c>
    </row>
    <row r="12" spans="1:6">
      <c r="A12" s="102">
        <v>2006</v>
      </c>
      <c r="B12" s="1316">
        <v>9.7050000000000001</v>
      </c>
      <c r="C12" s="1331">
        <v>7.3158165893869134</v>
      </c>
      <c r="D12" s="1316">
        <v>7.1</v>
      </c>
      <c r="E12" s="1055">
        <v>20.170000000000002</v>
      </c>
      <c r="F12" s="1351">
        <v>1432.07</v>
      </c>
    </row>
    <row r="13" spans="1:6">
      <c r="A13" s="102">
        <v>2007</v>
      </c>
      <c r="B13" s="1316">
        <v>7.452</v>
      </c>
      <c r="C13" s="1331">
        <v>7.5536768652710675</v>
      </c>
      <c r="D13" s="1316">
        <v>5.6289999999999996</v>
      </c>
      <c r="E13" s="1055">
        <v>24.23</v>
      </c>
      <c r="F13" s="1351">
        <v>1363.9067</v>
      </c>
    </row>
    <row r="14" spans="1:6">
      <c r="A14" s="102">
        <v>2008</v>
      </c>
      <c r="B14" s="1316">
        <v>5.1459999999999999</v>
      </c>
      <c r="C14" s="1331">
        <v>7.652545666537117</v>
      </c>
      <c r="D14" s="1316">
        <v>3.9380000000000002</v>
      </c>
      <c r="E14" s="1055">
        <v>26.39</v>
      </c>
      <c r="F14" s="1351">
        <v>1039.2382</v>
      </c>
    </row>
    <row r="15" spans="1:6">
      <c r="A15" s="102">
        <v>2009</v>
      </c>
      <c r="B15" s="1316">
        <v>6.7610000000000001</v>
      </c>
      <c r="C15" s="1331">
        <v>6.6439875758023961</v>
      </c>
      <c r="D15" s="1316">
        <v>4.492</v>
      </c>
      <c r="E15" s="1055">
        <v>24.51</v>
      </c>
      <c r="F15" s="1351">
        <v>1100.9892</v>
      </c>
    </row>
    <row r="16" spans="1:6">
      <c r="A16" s="102">
        <v>2010</v>
      </c>
      <c r="B16" s="1316">
        <v>6.0739999999999998</v>
      </c>
      <c r="C16" s="1331">
        <v>6.0734277247283508</v>
      </c>
      <c r="D16" s="1316">
        <v>3.6890000000000001</v>
      </c>
      <c r="E16" s="1055">
        <v>22.91</v>
      </c>
      <c r="F16" s="1351">
        <v>845.1499</v>
      </c>
    </row>
    <row r="17" spans="1:6">
      <c r="A17" s="102">
        <v>2011</v>
      </c>
      <c r="B17" s="1316">
        <v>7.7359999999999998</v>
      </c>
      <c r="C17" s="1331">
        <v>6.6778697001034137</v>
      </c>
      <c r="D17" s="1316">
        <v>5.1660000000000004</v>
      </c>
      <c r="E17" s="1055">
        <v>23.85</v>
      </c>
      <c r="F17" s="1351">
        <v>1232.0910000000001</v>
      </c>
    </row>
    <row r="18" spans="1:6">
      <c r="A18" s="102">
        <v>2012</v>
      </c>
      <c r="B18" s="1316">
        <v>6.6639999999999997</v>
      </c>
      <c r="C18" s="1331">
        <v>4.21218487394958</v>
      </c>
      <c r="D18" s="1331">
        <v>2.8069999999999999</v>
      </c>
      <c r="E18" s="1055">
        <v>26.81</v>
      </c>
      <c r="F18" s="1351">
        <v>752.55669999999998</v>
      </c>
    </row>
    <row r="19" spans="1:6">
      <c r="A19" s="102">
        <v>2013</v>
      </c>
      <c r="B19" s="1316">
        <v>3.65</v>
      </c>
      <c r="C19" s="1331">
        <v>6.8712328767123285</v>
      </c>
      <c r="D19" s="1316">
        <v>2.508</v>
      </c>
      <c r="E19" s="1336">
        <v>29.09</v>
      </c>
      <c r="F19" s="1352">
        <v>729.57719999999995</v>
      </c>
    </row>
    <row r="20" spans="1:6" ht="13.5" thickBot="1">
      <c r="A20" s="102">
        <v>2014</v>
      </c>
      <c r="B20" s="1316">
        <v>4.7060000000000004</v>
      </c>
      <c r="C20" s="1331">
        <f>D20/B20*10</f>
        <v>6.2962175945601349</v>
      </c>
      <c r="D20" s="1316">
        <v>2.9630000000000001</v>
      </c>
      <c r="E20" s="1336">
        <v>35.340000000000003</v>
      </c>
      <c r="F20" s="1352">
        <v>1047.1242000000002</v>
      </c>
    </row>
    <row r="21" spans="1:6" ht="13.15" customHeight="1">
      <c r="A21" s="109" t="s">
        <v>520</v>
      </c>
      <c r="B21" s="109"/>
      <c r="C21" s="109"/>
      <c r="D21" s="109"/>
      <c r="E21" s="109"/>
      <c r="F21" s="10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112">
    <pageSetUpPr fitToPage="1"/>
  </sheetPr>
  <dimension ref="A1:J3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7109375" style="37" customWidth="1"/>
    <col min="2" max="8" width="15.1406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2.75" customHeight="1"/>
    <row r="3" spans="1:10" s="28" customFormat="1" ht="33" customHeight="1">
      <c r="A3" s="1527" t="s">
        <v>1353</v>
      </c>
      <c r="B3" s="1527"/>
      <c r="C3" s="1527"/>
      <c r="D3" s="1527"/>
      <c r="E3" s="1527"/>
      <c r="F3" s="1527"/>
      <c r="G3" s="1527"/>
      <c r="H3" s="1527"/>
      <c r="I3" s="129"/>
      <c r="J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6.75" customHeight="1">
      <c r="A5" s="1548" t="s">
        <v>448</v>
      </c>
      <c r="B5" s="792" t="s">
        <v>373</v>
      </c>
      <c r="C5" s="793"/>
      <c r="D5" s="794"/>
      <c r="E5" s="792" t="s">
        <v>380</v>
      </c>
      <c r="F5" s="794"/>
      <c r="G5" s="730" t="s">
        <v>374</v>
      </c>
      <c r="H5" s="725" t="s">
        <v>386</v>
      </c>
    </row>
    <row r="6" spans="1:10" ht="22.5" customHeight="1">
      <c r="A6" s="1549"/>
      <c r="B6" s="810" t="s">
        <v>383</v>
      </c>
      <c r="C6" s="808"/>
      <c r="D6" s="809"/>
      <c r="E6" s="810" t="s">
        <v>384</v>
      </c>
      <c r="F6" s="809"/>
      <c r="G6" s="782" t="s">
        <v>525</v>
      </c>
      <c r="H6" s="799" t="s">
        <v>390</v>
      </c>
    </row>
    <row r="7" spans="1:10" ht="31.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526</v>
      </c>
      <c r="H7" s="273" t="s">
        <v>526</v>
      </c>
    </row>
    <row r="8" spans="1:10" ht="25.5" customHeight="1">
      <c r="A8" s="1078" t="s">
        <v>470</v>
      </c>
      <c r="B8" s="1267">
        <v>67</v>
      </c>
      <c r="C8" s="1267">
        <v>27</v>
      </c>
      <c r="D8" s="1080">
        <v>94</v>
      </c>
      <c r="E8" s="1267">
        <v>650</v>
      </c>
      <c r="F8" s="1267">
        <v>1400</v>
      </c>
      <c r="G8" s="1082">
        <v>81</v>
      </c>
      <c r="H8" s="1261" t="s">
        <v>393</v>
      </c>
      <c r="I8" s="127"/>
      <c r="J8" s="127"/>
    </row>
    <row r="9" spans="1:10">
      <c r="A9" s="76" t="s">
        <v>473</v>
      </c>
      <c r="B9" s="77">
        <v>67</v>
      </c>
      <c r="C9" s="77">
        <v>27</v>
      </c>
      <c r="D9" s="77">
        <v>94</v>
      </c>
      <c r="E9" s="77">
        <v>650</v>
      </c>
      <c r="F9" s="77">
        <v>1400</v>
      </c>
      <c r="G9" s="77">
        <v>81</v>
      </c>
      <c r="H9" s="78" t="s">
        <v>393</v>
      </c>
    </row>
    <row r="10" spans="1:10">
      <c r="A10" s="1265"/>
      <c r="B10" s="1268"/>
      <c r="C10" s="1268"/>
      <c r="D10" s="1268"/>
      <c r="E10" s="1257"/>
      <c r="F10" s="1257"/>
      <c r="G10" s="1268"/>
      <c r="H10" s="1262"/>
    </row>
    <row r="11" spans="1:10">
      <c r="A11" s="76" t="s">
        <v>474</v>
      </c>
      <c r="B11" s="77">
        <v>1</v>
      </c>
      <c r="C11" s="77" t="s">
        <v>393</v>
      </c>
      <c r="D11" s="77">
        <v>1</v>
      </c>
      <c r="E11" s="77">
        <v>1000</v>
      </c>
      <c r="F11" s="77" t="s">
        <v>393</v>
      </c>
      <c r="G11" s="77">
        <v>1</v>
      </c>
      <c r="H11" s="78">
        <v>1</v>
      </c>
    </row>
    <row r="12" spans="1:10">
      <c r="A12" s="973"/>
      <c r="B12" s="1072"/>
      <c r="C12" s="1072"/>
      <c r="D12" s="1072"/>
      <c r="E12" s="1076"/>
      <c r="F12" s="1076"/>
      <c r="G12" s="1072"/>
      <c r="H12" s="1263"/>
    </row>
    <row r="13" spans="1:10">
      <c r="A13" s="973" t="s">
        <v>476</v>
      </c>
      <c r="B13" s="1072">
        <v>31</v>
      </c>
      <c r="C13" s="1072" t="s">
        <v>393</v>
      </c>
      <c r="D13" s="1072">
        <v>31</v>
      </c>
      <c r="E13" s="1076">
        <v>1193</v>
      </c>
      <c r="F13" s="1076" t="s">
        <v>393</v>
      </c>
      <c r="G13" s="1072">
        <v>37</v>
      </c>
      <c r="H13" s="1263" t="s">
        <v>393</v>
      </c>
    </row>
    <row r="14" spans="1:10">
      <c r="A14" s="973" t="s">
        <v>477</v>
      </c>
      <c r="B14" s="1076">
        <v>1697</v>
      </c>
      <c r="C14" s="1076">
        <v>5</v>
      </c>
      <c r="D14" s="1072">
        <v>1702</v>
      </c>
      <c r="E14" s="1076">
        <v>450</v>
      </c>
      <c r="F14" s="1076">
        <v>900</v>
      </c>
      <c r="G14" s="1076">
        <v>768</v>
      </c>
      <c r="H14" s="1263" t="s">
        <v>393</v>
      </c>
    </row>
    <row r="15" spans="1:10">
      <c r="A15" s="973" t="s">
        <v>478</v>
      </c>
      <c r="B15" s="1076">
        <v>582</v>
      </c>
      <c r="C15" s="1076">
        <v>6</v>
      </c>
      <c r="D15" s="1072">
        <v>588</v>
      </c>
      <c r="E15" s="1076">
        <v>298</v>
      </c>
      <c r="F15" s="1076">
        <v>300</v>
      </c>
      <c r="G15" s="1076">
        <v>175</v>
      </c>
      <c r="H15" s="1264" t="s">
        <v>393</v>
      </c>
    </row>
    <row r="16" spans="1:10">
      <c r="A16" s="973" t="s">
        <v>479</v>
      </c>
      <c r="B16" s="1076">
        <v>15</v>
      </c>
      <c r="C16" s="1076" t="s">
        <v>393</v>
      </c>
      <c r="D16" s="1072">
        <v>15</v>
      </c>
      <c r="E16" s="1076">
        <v>2333</v>
      </c>
      <c r="F16" s="1076" t="s">
        <v>393</v>
      </c>
      <c r="G16" s="1076">
        <v>35</v>
      </c>
      <c r="H16" s="1264">
        <v>17</v>
      </c>
    </row>
    <row r="17" spans="1:8">
      <c r="A17" s="973" t="s">
        <v>480</v>
      </c>
      <c r="B17" s="1076">
        <v>13</v>
      </c>
      <c r="C17" s="1076" t="s">
        <v>393</v>
      </c>
      <c r="D17" s="1072">
        <v>13</v>
      </c>
      <c r="E17" s="1076">
        <v>700</v>
      </c>
      <c r="F17" s="1076" t="s">
        <v>393</v>
      </c>
      <c r="G17" s="1076">
        <v>9</v>
      </c>
      <c r="H17" s="1264">
        <v>9</v>
      </c>
    </row>
    <row r="18" spans="1:8">
      <c r="A18" s="973" t="s">
        <v>482</v>
      </c>
      <c r="B18" s="1076">
        <v>8</v>
      </c>
      <c r="C18" s="1076" t="s">
        <v>393</v>
      </c>
      <c r="D18" s="1072">
        <v>8</v>
      </c>
      <c r="E18" s="1076">
        <v>800</v>
      </c>
      <c r="F18" s="1076" t="s">
        <v>393</v>
      </c>
      <c r="G18" s="1076">
        <v>6</v>
      </c>
      <c r="H18" s="1264" t="s">
        <v>393</v>
      </c>
    </row>
    <row r="19" spans="1:8">
      <c r="A19" s="973" t="s">
        <v>483</v>
      </c>
      <c r="B19" s="1076">
        <v>177</v>
      </c>
      <c r="C19" s="1076">
        <v>1</v>
      </c>
      <c r="D19" s="1072">
        <v>178</v>
      </c>
      <c r="E19" s="1076">
        <v>600</v>
      </c>
      <c r="F19" s="1076">
        <v>1500</v>
      </c>
      <c r="G19" s="1076">
        <v>108</v>
      </c>
      <c r="H19" s="1264">
        <v>32</v>
      </c>
    </row>
    <row r="20" spans="1:8">
      <c r="A20" s="76" t="s">
        <v>484</v>
      </c>
      <c r="B20" s="77">
        <v>2523</v>
      </c>
      <c r="C20" s="77">
        <v>12</v>
      </c>
      <c r="D20" s="77">
        <v>2535</v>
      </c>
      <c r="E20" s="77">
        <v>448</v>
      </c>
      <c r="F20" s="77">
        <v>650</v>
      </c>
      <c r="G20" s="77">
        <v>1138</v>
      </c>
      <c r="H20" s="78">
        <v>58</v>
      </c>
    </row>
    <row r="21" spans="1:8">
      <c r="A21" s="1265"/>
      <c r="B21" s="1268"/>
      <c r="C21" s="1268"/>
      <c r="D21" s="1268"/>
      <c r="E21" s="1257"/>
      <c r="F21" s="1257"/>
      <c r="G21" s="1268"/>
      <c r="H21" s="1262"/>
    </row>
    <row r="22" spans="1:8">
      <c r="A22" s="973" t="s">
        <v>487</v>
      </c>
      <c r="B22" s="1072">
        <v>3</v>
      </c>
      <c r="C22" s="1072" t="s">
        <v>393</v>
      </c>
      <c r="D22" s="1072">
        <v>3</v>
      </c>
      <c r="E22" s="1076">
        <v>1000</v>
      </c>
      <c r="F22" s="1076" t="s">
        <v>393</v>
      </c>
      <c r="G22" s="1072">
        <v>3</v>
      </c>
      <c r="H22" s="1263" t="s">
        <v>393</v>
      </c>
    </row>
    <row r="23" spans="1:8">
      <c r="A23" s="973" t="s">
        <v>490</v>
      </c>
      <c r="B23" s="1072">
        <v>63</v>
      </c>
      <c r="C23" s="1072" t="s">
        <v>393</v>
      </c>
      <c r="D23" s="1072">
        <v>63</v>
      </c>
      <c r="E23" s="1076">
        <v>450</v>
      </c>
      <c r="F23" s="1076" t="s">
        <v>393</v>
      </c>
      <c r="G23" s="1072">
        <v>28</v>
      </c>
      <c r="H23" s="1263">
        <v>3</v>
      </c>
    </row>
    <row r="24" spans="1:8">
      <c r="A24" s="76" t="s">
        <v>539</v>
      </c>
      <c r="B24" s="77">
        <v>66</v>
      </c>
      <c r="C24" s="77" t="s">
        <v>393</v>
      </c>
      <c r="D24" s="77">
        <v>66</v>
      </c>
      <c r="E24" s="77">
        <v>475</v>
      </c>
      <c r="F24" s="77" t="s">
        <v>393</v>
      </c>
      <c r="G24" s="77">
        <v>31</v>
      </c>
      <c r="H24" s="78">
        <v>3</v>
      </c>
    </row>
    <row r="25" spans="1:8">
      <c r="A25" s="973"/>
      <c r="B25" s="1072"/>
      <c r="C25" s="1072"/>
      <c r="D25" s="1072"/>
      <c r="E25" s="1076"/>
      <c r="F25" s="1076"/>
      <c r="G25" s="1072"/>
      <c r="H25" s="1263"/>
    </row>
    <row r="26" spans="1:8">
      <c r="A26" s="973" t="s">
        <v>497</v>
      </c>
      <c r="B26" s="1076">
        <v>646</v>
      </c>
      <c r="C26" s="1076" t="s">
        <v>393</v>
      </c>
      <c r="D26" s="1072">
        <v>646</v>
      </c>
      <c r="E26" s="1076">
        <v>658</v>
      </c>
      <c r="F26" s="1076" t="s">
        <v>393</v>
      </c>
      <c r="G26" s="1076">
        <v>425</v>
      </c>
      <c r="H26" s="1264" t="s">
        <v>393</v>
      </c>
    </row>
    <row r="27" spans="1:8">
      <c r="A27" s="973" t="s">
        <v>498</v>
      </c>
      <c r="B27" s="1076">
        <v>204</v>
      </c>
      <c r="C27" s="1076" t="s">
        <v>393</v>
      </c>
      <c r="D27" s="1072">
        <v>204</v>
      </c>
      <c r="E27" s="1076">
        <v>713</v>
      </c>
      <c r="F27" s="1076" t="s">
        <v>393</v>
      </c>
      <c r="G27" s="1076">
        <v>145</v>
      </c>
      <c r="H27" s="1264" t="s">
        <v>393</v>
      </c>
    </row>
    <row r="28" spans="1:8">
      <c r="A28" s="76" t="s">
        <v>499</v>
      </c>
      <c r="B28" s="77">
        <v>850</v>
      </c>
      <c r="C28" s="77" t="s">
        <v>393</v>
      </c>
      <c r="D28" s="77">
        <v>850</v>
      </c>
      <c r="E28" s="77">
        <v>671</v>
      </c>
      <c r="F28" s="77" t="s">
        <v>393</v>
      </c>
      <c r="G28" s="77">
        <v>570</v>
      </c>
      <c r="H28" s="78" t="s">
        <v>393</v>
      </c>
    </row>
    <row r="29" spans="1:8">
      <c r="A29" s="973"/>
      <c r="B29" s="1072"/>
      <c r="C29" s="1072"/>
      <c r="D29" s="1072"/>
      <c r="E29" s="1076"/>
      <c r="F29" s="1076"/>
      <c r="G29" s="1072"/>
      <c r="H29" s="1263"/>
    </row>
    <row r="30" spans="1:8">
      <c r="A30" s="973" t="s">
        <v>501</v>
      </c>
      <c r="B30" s="1072">
        <v>176</v>
      </c>
      <c r="C30" s="1072" t="s">
        <v>393</v>
      </c>
      <c r="D30" s="1072">
        <v>176</v>
      </c>
      <c r="E30" s="1076">
        <v>800</v>
      </c>
      <c r="F30" s="1076" t="s">
        <v>393</v>
      </c>
      <c r="G30" s="1072">
        <v>141</v>
      </c>
      <c r="H30" s="1263">
        <v>117</v>
      </c>
    </row>
    <row r="31" spans="1:8">
      <c r="A31" s="973" t="s">
        <v>502</v>
      </c>
      <c r="B31" s="1076">
        <v>69</v>
      </c>
      <c r="C31" s="1076" t="s">
        <v>393</v>
      </c>
      <c r="D31" s="1072">
        <v>69</v>
      </c>
      <c r="E31" s="1076">
        <v>950</v>
      </c>
      <c r="F31" s="1076" t="s">
        <v>393</v>
      </c>
      <c r="G31" s="1076">
        <v>66</v>
      </c>
      <c r="H31" s="1264" t="s">
        <v>393</v>
      </c>
    </row>
    <row r="32" spans="1:8">
      <c r="A32" s="973" t="s">
        <v>504</v>
      </c>
      <c r="B32" s="1072">
        <v>200</v>
      </c>
      <c r="C32" s="1072" t="s">
        <v>393</v>
      </c>
      <c r="D32" s="1072">
        <v>200</v>
      </c>
      <c r="E32" s="1076">
        <v>1160</v>
      </c>
      <c r="F32" s="1076" t="s">
        <v>393</v>
      </c>
      <c r="G32" s="1072">
        <v>232</v>
      </c>
      <c r="H32" s="1263" t="s">
        <v>393</v>
      </c>
    </row>
    <row r="33" spans="1:8">
      <c r="A33" s="973" t="s">
        <v>507</v>
      </c>
      <c r="B33" s="1076">
        <v>568</v>
      </c>
      <c r="C33" s="1076">
        <v>15</v>
      </c>
      <c r="D33" s="1072">
        <v>583</v>
      </c>
      <c r="E33" s="1076">
        <v>1020</v>
      </c>
      <c r="F33" s="1076">
        <v>1175</v>
      </c>
      <c r="G33" s="1076">
        <v>597</v>
      </c>
      <c r="H33" s="1264">
        <v>119</v>
      </c>
    </row>
    <row r="34" spans="1:8">
      <c r="A34" s="76" t="s">
        <v>508</v>
      </c>
      <c r="B34" s="77">
        <v>1013</v>
      </c>
      <c r="C34" s="77">
        <v>15</v>
      </c>
      <c r="D34" s="77">
        <v>1028</v>
      </c>
      <c r="E34" s="77">
        <v>1005</v>
      </c>
      <c r="F34" s="77">
        <v>1175</v>
      </c>
      <c r="G34" s="77">
        <v>1036</v>
      </c>
      <c r="H34" s="78">
        <v>236</v>
      </c>
    </row>
    <row r="35" spans="1:8">
      <c r="A35" s="973"/>
      <c r="B35" s="1072"/>
      <c r="C35" s="1072"/>
      <c r="D35" s="1072"/>
      <c r="E35" s="1076"/>
      <c r="F35" s="1076"/>
      <c r="G35" s="1072"/>
      <c r="H35" s="1263"/>
    </row>
    <row r="36" spans="1:8">
      <c r="A36" s="973" t="s">
        <v>510</v>
      </c>
      <c r="B36" s="1072">
        <v>132</v>
      </c>
      <c r="C36" s="1077">
        <v>1</v>
      </c>
      <c r="D36" s="1072">
        <v>132</v>
      </c>
      <c r="E36" s="1076">
        <v>800</v>
      </c>
      <c r="F36" s="1077">
        <v>1200</v>
      </c>
      <c r="G36" s="1072">
        <v>106</v>
      </c>
      <c r="H36" s="1263">
        <v>94</v>
      </c>
    </row>
    <row r="37" spans="1:8">
      <c r="A37" s="76" t="s">
        <v>511</v>
      </c>
      <c r="B37" s="77">
        <v>132</v>
      </c>
      <c r="C37" s="77">
        <v>1</v>
      </c>
      <c r="D37" s="77">
        <v>132</v>
      </c>
      <c r="E37" s="77">
        <v>800</v>
      </c>
      <c r="F37" s="77">
        <v>1200</v>
      </c>
      <c r="G37" s="77">
        <v>106</v>
      </c>
      <c r="H37" s="78">
        <v>94</v>
      </c>
    </row>
    <row r="38" spans="1:8">
      <c r="A38" s="973"/>
      <c r="B38" s="1072"/>
      <c r="C38" s="1072"/>
      <c r="D38" s="1072"/>
      <c r="E38" s="1076"/>
      <c r="F38" s="1076"/>
      <c r="G38" s="1072"/>
      <c r="H38" s="1263"/>
    </row>
    <row r="39" spans="1:8" ht="13.5" thickBot="1">
      <c r="A39" s="69" t="s">
        <v>512</v>
      </c>
      <c r="B39" s="55">
        <v>4652</v>
      </c>
      <c r="C39" s="55">
        <v>55</v>
      </c>
      <c r="D39" s="55">
        <v>4706</v>
      </c>
      <c r="E39" s="55">
        <v>623</v>
      </c>
      <c r="F39" s="55">
        <v>1171</v>
      </c>
      <c r="G39" s="55">
        <v>2963</v>
      </c>
      <c r="H39" s="56">
        <v>392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217">
    <pageSetUpPr fitToPage="1"/>
  </sheetPr>
  <dimension ref="A1:H2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42578125" style="37" customWidth="1"/>
    <col min="2" max="8" width="14.42578125" style="37" customWidth="1"/>
    <col min="9" max="16384" width="11.42578125" style="37"/>
  </cols>
  <sheetData>
    <row r="1" spans="1:8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8" s="28" customFormat="1" ht="12.75" customHeight="1"/>
    <row r="3" spans="1:8" s="28" customFormat="1" ht="15">
      <c r="A3" s="1545" t="s">
        <v>643</v>
      </c>
      <c r="B3" s="1545"/>
      <c r="C3" s="1545"/>
      <c r="D3" s="1545"/>
      <c r="E3" s="1545"/>
      <c r="F3" s="1545"/>
      <c r="G3" s="1545"/>
      <c r="H3" s="1545"/>
    </row>
    <row r="4" spans="1:8" s="28" customFormat="1" ht="36" customHeight="1">
      <c r="A4" s="1527" t="s">
        <v>1351</v>
      </c>
      <c r="B4" s="1527"/>
      <c r="C4" s="1527"/>
      <c r="D4" s="1527"/>
      <c r="E4" s="1527"/>
      <c r="F4" s="1527"/>
      <c r="G4" s="1527"/>
      <c r="H4" s="1527"/>
    </row>
    <row r="5" spans="1:8" s="28" customFormat="1" ht="15.75" thickBot="1">
      <c r="A5" s="218"/>
      <c r="B5" s="219"/>
      <c r="C5" s="219"/>
      <c r="D5" s="219"/>
      <c r="E5" s="219"/>
      <c r="F5" s="219"/>
      <c r="G5" s="219"/>
      <c r="H5" s="219"/>
    </row>
    <row r="6" spans="1:8" ht="27.75" customHeight="1">
      <c r="A6" s="1548" t="s">
        <v>448</v>
      </c>
      <c r="B6" s="792" t="s">
        <v>373</v>
      </c>
      <c r="C6" s="793"/>
      <c r="D6" s="794"/>
      <c r="E6" s="792" t="s">
        <v>380</v>
      </c>
      <c r="F6" s="794"/>
      <c r="G6" s="730" t="s">
        <v>374</v>
      </c>
      <c r="H6" s="725" t="s">
        <v>386</v>
      </c>
    </row>
    <row r="7" spans="1:8" ht="28.5" customHeight="1">
      <c r="A7" s="1549"/>
      <c r="B7" s="810" t="s">
        <v>383</v>
      </c>
      <c r="C7" s="808"/>
      <c r="D7" s="809"/>
      <c r="E7" s="810" t="s">
        <v>384</v>
      </c>
      <c r="F7" s="809"/>
      <c r="G7" s="782" t="s">
        <v>525</v>
      </c>
      <c r="H7" s="799" t="s">
        <v>390</v>
      </c>
    </row>
    <row r="8" spans="1:8" ht="34.5" customHeight="1" thickBot="1">
      <c r="A8" s="1550"/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264" t="s">
        <v>526</v>
      </c>
      <c r="H8" s="273" t="s">
        <v>526</v>
      </c>
    </row>
    <row r="9" spans="1:8" ht="21.75" customHeight="1">
      <c r="A9" s="1078" t="s">
        <v>466</v>
      </c>
      <c r="B9" s="1080">
        <v>5</v>
      </c>
      <c r="C9" s="1080" t="s">
        <v>393</v>
      </c>
      <c r="D9" s="1080">
        <v>5</v>
      </c>
      <c r="E9" s="1082">
        <v>400</v>
      </c>
      <c r="F9" s="1082" t="s">
        <v>393</v>
      </c>
      <c r="G9" s="1080">
        <v>2</v>
      </c>
      <c r="H9" s="1263" t="s">
        <v>393</v>
      </c>
    </row>
    <row r="10" spans="1:8">
      <c r="A10" s="76" t="s">
        <v>468</v>
      </c>
      <c r="B10" s="77">
        <v>5</v>
      </c>
      <c r="C10" s="77" t="s">
        <v>393</v>
      </c>
      <c r="D10" s="77">
        <v>5</v>
      </c>
      <c r="E10" s="77">
        <v>400</v>
      </c>
      <c r="F10" s="77" t="s">
        <v>393</v>
      </c>
      <c r="G10" s="77">
        <v>2</v>
      </c>
      <c r="H10" s="78" t="s">
        <v>393</v>
      </c>
    </row>
    <row r="11" spans="1:8">
      <c r="A11" s="973"/>
      <c r="B11" s="1072"/>
      <c r="C11" s="1072"/>
      <c r="D11" s="1072"/>
      <c r="E11" s="1076"/>
      <c r="F11" s="1076"/>
      <c r="G11" s="1072"/>
      <c r="H11" s="1263"/>
    </row>
    <row r="12" spans="1:8">
      <c r="A12" s="76" t="s">
        <v>474</v>
      </c>
      <c r="B12" s="77">
        <v>4</v>
      </c>
      <c r="C12" s="77" t="s">
        <v>393</v>
      </c>
      <c r="D12" s="77">
        <v>4</v>
      </c>
      <c r="E12" s="77">
        <v>900</v>
      </c>
      <c r="F12" s="77" t="s">
        <v>393</v>
      </c>
      <c r="G12" s="77">
        <v>4</v>
      </c>
      <c r="H12" s="78">
        <v>3</v>
      </c>
    </row>
    <row r="13" spans="1:8">
      <c r="A13" s="973"/>
      <c r="B13" s="1072"/>
      <c r="C13" s="1072"/>
      <c r="D13" s="1072"/>
      <c r="E13" s="1076"/>
      <c r="F13" s="1076"/>
      <c r="G13" s="1072"/>
      <c r="H13" s="1263"/>
    </row>
    <row r="14" spans="1:8">
      <c r="A14" s="76" t="s">
        <v>485</v>
      </c>
      <c r="B14" s="77">
        <v>16</v>
      </c>
      <c r="C14" s="77" t="s">
        <v>393</v>
      </c>
      <c r="D14" s="77">
        <v>16</v>
      </c>
      <c r="E14" s="77">
        <v>450</v>
      </c>
      <c r="F14" s="77" t="s">
        <v>393</v>
      </c>
      <c r="G14" s="77">
        <v>7</v>
      </c>
      <c r="H14" s="78">
        <v>6</v>
      </c>
    </row>
    <row r="15" spans="1:8">
      <c r="A15" s="973"/>
      <c r="B15" s="1072"/>
      <c r="C15" s="1072"/>
      <c r="D15" s="1072"/>
      <c r="E15" s="1076"/>
      <c r="F15" s="1076"/>
      <c r="G15" s="1072"/>
      <c r="H15" s="1263"/>
    </row>
    <row r="16" spans="1:8">
      <c r="A16" s="973" t="s">
        <v>490</v>
      </c>
      <c r="B16" s="1072">
        <v>279</v>
      </c>
      <c r="C16" s="1072" t="s">
        <v>393</v>
      </c>
      <c r="D16" s="1072">
        <v>279</v>
      </c>
      <c r="E16" s="1076">
        <v>500</v>
      </c>
      <c r="F16" s="1076" t="s">
        <v>393</v>
      </c>
      <c r="G16" s="1072">
        <v>140</v>
      </c>
      <c r="H16" s="1263">
        <v>17</v>
      </c>
    </row>
    <row r="17" spans="1:8">
      <c r="A17" s="76" t="s">
        <v>539</v>
      </c>
      <c r="B17" s="77">
        <v>279</v>
      </c>
      <c r="C17" s="77" t="s">
        <v>393</v>
      </c>
      <c r="D17" s="77">
        <v>279</v>
      </c>
      <c r="E17" s="77">
        <v>500</v>
      </c>
      <c r="F17" s="77" t="s">
        <v>393</v>
      </c>
      <c r="G17" s="77">
        <v>140</v>
      </c>
      <c r="H17" s="78">
        <v>17</v>
      </c>
    </row>
    <row r="18" spans="1:8">
      <c r="A18" s="973"/>
      <c r="B18" s="1072"/>
      <c r="C18" s="1072"/>
      <c r="D18" s="1072"/>
      <c r="E18" s="1076"/>
      <c r="F18" s="1076"/>
      <c r="G18" s="1072"/>
      <c r="H18" s="1263"/>
    </row>
    <row r="19" spans="1:8">
      <c r="A19" s="973" t="s">
        <v>509</v>
      </c>
      <c r="B19" s="1077">
        <v>9</v>
      </c>
      <c r="C19" s="1072" t="s">
        <v>393</v>
      </c>
      <c r="D19" s="1077">
        <v>9</v>
      </c>
      <c r="E19" s="1077">
        <v>1100</v>
      </c>
      <c r="F19" s="1072" t="s">
        <v>393</v>
      </c>
      <c r="G19" s="1077">
        <v>10</v>
      </c>
      <c r="H19" s="1263" t="s">
        <v>393</v>
      </c>
    </row>
    <row r="20" spans="1:8">
      <c r="A20" s="76" t="s">
        <v>511</v>
      </c>
      <c r="B20" s="77">
        <v>9</v>
      </c>
      <c r="C20" s="77" t="s">
        <v>393</v>
      </c>
      <c r="D20" s="77">
        <v>9</v>
      </c>
      <c r="E20" s="77">
        <v>1100</v>
      </c>
      <c r="F20" s="77" t="s">
        <v>393</v>
      </c>
      <c r="G20" s="77">
        <v>10</v>
      </c>
      <c r="H20" s="78" t="s">
        <v>393</v>
      </c>
    </row>
    <row r="21" spans="1:8">
      <c r="A21" s="973"/>
      <c r="B21" s="1072"/>
      <c r="C21" s="1072"/>
      <c r="D21" s="1072"/>
      <c r="E21" s="1076"/>
      <c r="F21" s="1076"/>
      <c r="G21" s="1072"/>
      <c r="H21" s="1263"/>
    </row>
    <row r="22" spans="1:8" ht="13.5" thickBot="1">
      <c r="A22" s="69" t="s">
        <v>512</v>
      </c>
      <c r="B22" s="55">
        <v>313</v>
      </c>
      <c r="C22" s="55" t="s">
        <v>393</v>
      </c>
      <c r="D22" s="55">
        <v>313</v>
      </c>
      <c r="E22" s="55">
        <v>518</v>
      </c>
      <c r="F22" s="55" t="s">
        <v>393</v>
      </c>
      <c r="G22" s="55">
        <v>163</v>
      </c>
      <c r="H22" s="56">
        <v>26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18">
    <pageSetUpPr fitToPage="1"/>
  </sheetPr>
  <dimension ref="A1:H2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140625" style="37" customWidth="1"/>
    <col min="2" max="8" width="19.5703125" style="37" customWidth="1"/>
    <col min="9" max="16384" width="11.42578125" style="37"/>
  </cols>
  <sheetData>
    <row r="1" spans="1:8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8" s="28" customFormat="1" ht="12.75" customHeight="1"/>
    <row r="3" spans="1:8" s="28" customFormat="1" ht="15">
      <c r="A3" s="1545" t="s">
        <v>644</v>
      </c>
      <c r="B3" s="1545"/>
      <c r="C3" s="1545"/>
      <c r="D3" s="1545"/>
      <c r="E3" s="1545"/>
      <c r="F3" s="1545"/>
      <c r="G3" s="1545"/>
      <c r="H3" s="1545"/>
    </row>
    <row r="4" spans="1:8" s="28" customFormat="1" ht="33" customHeight="1">
      <c r="A4" s="1527" t="s">
        <v>1351</v>
      </c>
      <c r="B4" s="1527"/>
      <c r="C4" s="1527"/>
      <c r="D4" s="1527"/>
      <c r="E4" s="1527"/>
      <c r="F4" s="1527"/>
      <c r="G4" s="1527"/>
      <c r="H4" s="1527"/>
    </row>
    <row r="5" spans="1:8" s="28" customFormat="1" ht="15.75" thickBot="1">
      <c r="A5" s="29"/>
      <c r="B5" s="29"/>
      <c r="C5" s="29"/>
      <c r="D5" s="29"/>
      <c r="E5" s="29"/>
      <c r="F5" s="29"/>
      <c r="G5" s="29"/>
      <c r="H5" s="29"/>
    </row>
    <row r="6" spans="1:8" ht="31.5" customHeight="1">
      <c r="A6" s="1548" t="s">
        <v>448</v>
      </c>
      <c r="B6" s="792" t="s">
        <v>373</v>
      </c>
      <c r="C6" s="793"/>
      <c r="D6" s="794"/>
      <c r="E6" s="792" t="s">
        <v>380</v>
      </c>
      <c r="F6" s="794"/>
      <c r="G6" s="730" t="s">
        <v>374</v>
      </c>
      <c r="H6" s="725" t="s">
        <v>386</v>
      </c>
    </row>
    <row r="7" spans="1:8" ht="21.75" customHeight="1">
      <c r="A7" s="1549"/>
      <c r="B7" s="810" t="s">
        <v>383</v>
      </c>
      <c r="C7" s="808"/>
      <c r="D7" s="809"/>
      <c r="E7" s="810" t="s">
        <v>384</v>
      </c>
      <c r="F7" s="809"/>
      <c r="G7" s="782" t="s">
        <v>525</v>
      </c>
      <c r="H7" s="799" t="s">
        <v>390</v>
      </c>
    </row>
    <row r="8" spans="1:8" ht="29.25" customHeight="1" thickBot="1">
      <c r="A8" s="1550"/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264" t="s">
        <v>526</v>
      </c>
      <c r="H8" s="273" t="s">
        <v>526</v>
      </c>
    </row>
    <row r="9" spans="1:8" ht="24" customHeight="1">
      <c r="A9" s="75" t="s">
        <v>538</v>
      </c>
      <c r="B9" s="126">
        <v>79</v>
      </c>
      <c r="C9" s="126">
        <v>1</v>
      </c>
      <c r="D9" s="45">
        <v>80</v>
      </c>
      <c r="E9" s="126">
        <v>645</v>
      </c>
      <c r="F9" s="126">
        <v>1250</v>
      </c>
      <c r="G9" s="126">
        <v>52</v>
      </c>
      <c r="H9" s="135">
        <v>35</v>
      </c>
    </row>
    <row r="10" spans="1:8">
      <c r="A10" s="66" t="s">
        <v>476</v>
      </c>
      <c r="B10" s="12">
        <v>5</v>
      </c>
      <c r="C10" s="12" t="s">
        <v>393</v>
      </c>
      <c r="D10" s="48">
        <v>5</v>
      </c>
      <c r="E10" s="12">
        <v>400</v>
      </c>
      <c r="F10" s="12" t="s">
        <v>393</v>
      </c>
      <c r="G10" s="12">
        <v>2</v>
      </c>
      <c r="H10" s="128" t="s">
        <v>393</v>
      </c>
    </row>
    <row r="11" spans="1:8">
      <c r="A11" s="66" t="s">
        <v>477</v>
      </c>
      <c r="B11" s="12">
        <v>9</v>
      </c>
      <c r="C11" s="12" t="s">
        <v>393</v>
      </c>
      <c r="D11" s="48">
        <v>9</v>
      </c>
      <c r="E11" s="12">
        <v>700</v>
      </c>
      <c r="F11" s="12" t="s">
        <v>393</v>
      </c>
      <c r="G11" s="12">
        <v>6</v>
      </c>
      <c r="H11" s="13">
        <v>1</v>
      </c>
    </row>
    <row r="12" spans="1:8">
      <c r="A12" s="66" t="s">
        <v>478</v>
      </c>
      <c r="B12" s="12">
        <v>4</v>
      </c>
      <c r="C12" s="12" t="s">
        <v>393</v>
      </c>
      <c r="D12" s="48">
        <v>4</v>
      </c>
      <c r="E12" s="12">
        <v>1000</v>
      </c>
      <c r="F12" s="12" t="s">
        <v>393</v>
      </c>
      <c r="G12" s="12">
        <v>4</v>
      </c>
      <c r="H12" s="13" t="s">
        <v>393</v>
      </c>
    </row>
    <row r="13" spans="1:8">
      <c r="A13" s="66" t="s">
        <v>479</v>
      </c>
      <c r="B13" s="12">
        <v>83</v>
      </c>
      <c r="C13" s="12">
        <v>1</v>
      </c>
      <c r="D13" s="48">
        <v>84</v>
      </c>
      <c r="E13" s="12">
        <v>700</v>
      </c>
      <c r="F13" s="12">
        <v>700</v>
      </c>
      <c r="G13" s="12">
        <v>59</v>
      </c>
      <c r="H13" s="13">
        <v>30</v>
      </c>
    </row>
    <row r="14" spans="1:8">
      <c r="A14" s="66" t="s">
        <v>480</v>
      </c>
      <c r="B14" s="12">
        <v>138</v>
      </c>
      <c r="C14" s="12" t="s">
        <v>393</v>
      </c>
      <c r="D14" s="48">
        <v>138</v>
      </c>
      <c r="E14" s="12">
        <v>700</v>
      </c>
      <c r="F14" s="12" t="s">
        <v>393</v>
      </c>
      <c r="G14" s="12">
        <v>97</v>
      </c>
      <c r="H14" s="13">
        <v>97</v>
      </c>
    </row>
    <row r="15" spans="1:8">
      <c r="A15" s="66" t="s">
        <v>482</v>
      </c>
      <c r="B15" s="12">
        <v>197</v>
      </c>
      <c r="C15" s="12" t="s">
        <v>393</v>
      </c>
      <c r="D15" s="48">
        <v>197</v>
      </c>
      <c r="E15" s="12">
        <v>1200</v>
      </c>
      <c r="F15" s="12" t="s">
        <v>393</v>
      </c>
      <c r="G15" s="12">
        <v>236</v>
      </c>
      <c r="H15" s="13" t="s">
        <v>393</v>
      </c>
    </row>
    <row r="16" spans="1:8">
      <c r="A16" s="66" t="s">
        <v>483</v>
      </c>
      <c r="B16" s="12">
        <v>538</v>
      </c>
      <c r="C16" s="12">
        <v>54</v>
      </c>
      <c r="D16" s="48">
        <v>592</v>
      </c>
      <c r="E16" s="12">
        <v>700</v>
      </c>
      <c r="F16" s="12">
        <v>1000</v>
      </c>
      <c r="G16" s="12">
        <v>431</v>
      </c>
      <c r="H16" s="13">
        <v>99</v>
      </c>
    </row>
    <row r="17" spans="1:8">
      <c r="A17" s="849" t="s">
        <v>484</v>
      </c>
      <c r="B17" s="850">
        <v>1053</v>
      </c>
      <c r="C17" s="850">
        <v>56</v>
      </c>
      <c r="D17" s="850">
        <v>1109</v>
      </c>
      <c r="E17" s="850">
        <v>789</v>
      </c>
      <c r="F17" s="850">
        <v>999</v>
      </c>
      <c r="G17" s="850">
        <v>887</v>
      </c>
      <c r="H17" s="852">
        <v>262</v>
      </c>
    </row>
    <row r="18" spans="1:8">
      <c r="A18" s="66"/>
      <c r="B18" s="12"/>
      <c r="C18" s="12"/>
      <c r="D18" s="48"/>
      <c r="E18" s="12"/>
      <c r="F18" s="12"/>
      <c r="G18" s="12"/>
      <c r="H18" s="13"/>
    </row>
    <row r="19" spans="1:8">
      <c r="A19" s="849" t="s">
        <v>511</v>
      </c>
      <c r="B19" s="850" t="s">
        <v>393</v>
      </c>
      <c r="C19" s="850" t="s">
        <v>393</v>
      </c>
      <c r="D19" s="850" t="s">
        <v>393</v>
      </c>
      <c r="E19" s="850" t="s">
        <v>393</v>
      </c>
      <c r="F19" s="850" t="s">
        <v>393</v>
      </c>
      <c r="G19" s="850" t="s">
        <v>393</v>
      </c>
      <c r="H19" s="852" t="s">
        <v>393</v>
      </c>
    </row>
    <row r="20" spans="1:8">
      <c r="A20" s="66"/>
      <c r="B20" s="12"/>
      <c r="C20" s="12"/>
      <c r="D20" s="48"/>
      <c r="E20" s="12"/>
      <c r="F20" s="12"/>
      <c r="G20" s="12"/>
      <c r="H20" s="13"/>
    </row>
    <row r="21" spans="1:8" ht="13.5" thickBot="1">
      <c r="A21" s="69" t="s">
        <v>512</v>
      </c>
      <c r="B21" s="55">
        <v>1053</v>
      </c>
      <c r="C21" s="55">
        <v>56</v>
      </c>
      <c r="D21" s="55">
        <v>1109</v>
      </c>
      <c r="E21" s="55">
        <v>789</v>
      </c>
      <c r="F21" s="55">
        <v>999</v>
      </c>
      <c r="G21" s="55">
        <v>887</v>
      </c>
      <c r="H21" s="56">
        <v>262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37">
    <pageSetUpPr fitToPage="1"/>
  </sheetPr>
  <dimension ref="A1:H1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28515625" style="37" customWidth="1"/>
    <col min="2" max="8" width="16" style="37" customWidth="1"/>
    <col min="9" max="16384" width="11.42578125" style="37"/>
  </cols>
  <sheetData>
    <row r="1" spans="1:8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8" s="28" customFormat="1" ht="12.75" customHeight="1"/>
    <row r="3" spans="1:8" s="28" customFormat="1" ht="15">
      <c r="A3" s="1545" t="s">
        <v>679</v>
      </c>
      <c r="B3" s="1545"/>
      <c r="C3" s="1545"/>
      <c r="D3" s="1545"/>
      <c r="E3" s="1545"/>
      <c r="F3" s="1545"/>
      <c r="G3" s="1545"/>
      <c r="H3" s="1545"/>
    </row>
    <row r="4" spans="1:8" s="28" customFormat="1" ht="33" customHeight="1">
      <c r="A4" s="1527" t="s">
        <v>1351</v>
      </c>
      <c r="B4" s="1527"/>
      <c r="C4" s="1527"/>
      <c r="D4" s="1527"/>
      <c r="E4" s="1527"/>
      <c r="F4" s="1527"/>
      <c r="G4" s="1527"/>
      <c r="H4" s="1527"/>
    </row>
    <row r="5" spans="1:8" s="28" customFormat="1" ht="15.75" thickBot="1">
      <c r="A5" s="29"/>
      <c r="B5" s="29"/>
      <c r="C5" s="29"/>
      <c r="D5" s="29"/>
      <c r="E5" s="29"/>
      <c r="F5" s="29"/>
      <c r="G5" s="29"/>
      <c r="H5" s="29"/>
    </row>
    <row r="6" spans="1:8" ht="33" customHeight="1">
      <c r="A6" s="1548" t="s">
        <v>448</v>
      </c>
      <c r="B6" s="792" t="s">
        <v>373</v>
      </c>
      <c r="C6" s="793"/>
      <c r="D6" s="794"/>
      <c r="E6" s="792" t="s">
        <v>380</v>
      </c>
      <c r="F6" s="794"/>
      <c r="G6" s="730" t="s">
        <v>374</v>
      </c>
      <c r="H6" s="725" t="s">
        <v>386</v>
      </c>
    </row>
    <row r="7" spans="1:8">
      <c r="A7" s="1549"/>
      <c r="B7" s="810" t="s">
        <v>383</v>
      </c>
      <c r="C7" s="808"/>
      <c r="D7" s="809"/>
      <c r="E7" s="810" t="s">
        <v>384</v>
      </c>
      <c r="F7" s="809"/>
      <c r="G7" s="782" t="s">
        <v>525</v>
      </c>
      <c r="H7" s="799" t="s">
        <v>390</v>
      </c>
    </row>
    <row r="8" spans="1:8" ht="33.75" customHeight="1" thickBot="1">
      <c r="A8" s="1550"/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264" t="s">
        <v>526</v>
      </c>
      <c r="H8" s="273" t="s">
        <v>526</v>
      </c>
    </row>
    <row r="9" spans="1:8">
      <c r="A9" s="1078" t="s">
        <v>466</v>
      </c>
      <c r="B9" s="1080">
        <v>44</v>
      </c>
      <c r="C9" s="1080" t="s">
        <v>393</v>
      </c>
      <c r="D9" s="1080">
        <v>44</v>
      </c>
      <c r="E9" s="1082">
        <v>500</v>
      </c>
      <c r="F9" s="1082" t="s">
        <v>393</v>
      </c>
      <c r="G9" s="1080">
        <v>22</v>
      </c>
      <c r="H9" s="1263" t="s">
        <v>393</v>
      </c>
    </row>
    <row r="10" spans="1:8">
      <c r="A10" s="849" t="s">
        <v>468</v>
      </c>
      <c r="B10" s="850">
        <v>44</v>
      </c>
      <c r="C10" s="850" t="s">
        <v>393</v>
      </c>
      <c r="D10" s="850">
        <v>44</v>
      </c>
      <c r="E10" s="850">
        <v>500</v>
      </c>
      <c r="F10" s="850" t="s">
        <v>393</v>
      </c>
      <c r="G10" s="850">
        <v>22</v>
      </c>
      <c r="H10" s="852" t="s">
        <v>393</v>
      </c>
    </row>
    <row r="11" spans="1:8">
      <c r="A11" s="973"/>
      <c r="B11" s="1072"/>
      <c r="C11" s="1072"/>
      <c r="D11" s="1072"/>
      <c r="E11" s="1076"/>
      <c r="F11" s="1076"/>
      <c r="G11" s="1072"/>
      <c r="H11" s="1263"/>
    </row>
    <row r="12" spans="1:8">
      <c r="A12" s="973" t="s">
        <v>476</v>
      </c>
      <c r="B12" s="1072">
        <v>28</v>
      </c>
      <c r="C12" s="1072" t="s">
        <v>393</v>
      </c>
      <c r="D12" s="1072">
        <v>28</v>
      </c>
      <c r="E12" s="1076">
        <v>800</v>
      </c>
      <c r="F12" s="1076" t="s">
        <v>393</v>
      </c>
      <c r="G12" s="1072">
        <v>22</v>
      </c>
      <c r="H12" s="1263" t="s">
        <v>393</v>
      </c>
    </row>
    <row r="13" spans="1:8">
      <c r="A13" s="849" t="s">
        <v>484</v>
      </c>
      <c r="B13" s="850">
        <v>28</v>
      </c>
      <c r="C13" s="850" t="s">
        <v>393</v>
      </c>
      <c r="D13" s="850">
        <v>28</v>
      </c>
      <c r="E13" s="850">
        <v>800</v>
      </c>
      <c r="F13" s="850" t="s">
        <v>393</v>
      </c>
      <c r="G13" s="850">
        <v>22</v>
      </c>
      <c r="H13" s="852" t="s">
        <v>393</v>
      </c>
    </row>
    <row r="14" spans="1:8">
      <c r="A14" s="1265"/>
      <c r="B14" s="1268"/>
      <c r="C14" s="1268"/>
      <c r="D14" s="1268"/>
      <c r="E14" s="1257"/>
      <c r="F14" s="1257"/>
      <c r="G14" s="1268"/>
      <c r="H14" s="1262"/>
    </row>
    <row r="15" spans="1:8">
      <c r="A15" s="849" t="s">
        <v>511</v>
      </c>
      <c r="B15" s="850" t="s">
        <v>393</v>
      </c>
      <c r="C15" s="850" t="s">
        <v>393</v>
      </c>
      <c r="D15" s="850" t="s">
        <v>393</v>
      </c>
      <c r="E15" s="850" t="s">
        <v>393</v>
      </c>
      <c r="F15" s="850" t="s">
        <v>393</v>
      </c>
      <c r="G15" s="850" t="s">
        <v>393</v>
      </c>
      <c r="H15" s="852" t="s">
        <v>393</v>
      </c>
    </row>
    <row r="16" spans="1:8">
      <c r="A16" s="973"/>
      <c r="B16" s="1072"/>
      <c r="C16" s="1072"/>
      <c r="D16" s="1072"/>
      <c r="E16" s="1076"/>
      <c r="F16" s="1076"/>
      <c r="G16" s="1072"/>
      <c r="H16" s="1263"/>
    </row>
    <row r="17" spans="1:8" ht="13.5" thickBot="1">
      <c r="A17" s="69" t="s">
        <v>512</v>
      </c>
      <c r="B17" s="55">
        <v>72</v>
      </c>
      <c r="C17" s="55" t="s">
        <v>393</v>
      </c>
      <c r="D17" s="55">
        <v>72</v>
      </c>
      <c r="E17" s="55">
        <v>617</v>
      </c>
      <c r="F17" s="55" t="s">
        <v>393</v>
      </c>
      <c r="G17" s="55">
        <v>44</v>
      </c>
      <c r="H17" s="56" t="s">
        <v>393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19">
    <pageSetUpPr fitToPage="1"/>
  </sheetPr>
  <dimension ref="A1:H4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140625" style="240" customWidth="1"/>
    <col min="2" max="8" width="20.5703125" style="240" customWidth="1"/>
    <col min="9" max="13" width="10.7109375" style="240" customWidth="1"/>
    <col min="14" max="15" width="11.42578125" style="240"/>
    <col min="16" max="16" width="28.28515625" style="240" customWidth="1"/>
    <col min="17" max="22" width="11.5703125" style="240" customWidth="1"/>
    <col min="23" max="16384" width="11.42578125" style="240"/>
  </cols>
  <sheetData>
    <row r="1" spans="1:8" s="90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3" spans="1:8" s="91" customFormat="1" ht="15">
      <c r="A3" s="1598" t="s">
        <v>680</v>
      </c>
      <c r="B3" s="1598"/>
      <c r="C3" s="1598"/>
      <c r="D3" s="1598"/>
      <c r="E3" s="1598"/>
      <c r="F3" s="1598"/>
      <c r="G3" s="1598"/>
      <c r="H3" s="1598"/>
    </row>
    <row r="4" spans="1:8" s="91" customFormat="1" ht="30" customHeight="1">
      <c r="A4" s="1599" t="s">
        <v>1355</v>
      </c>
      <c r="B4" s="1599"/>
      <c r="C4" s="1599"/>
      <c r="D4" s="1599"/>
      <c r="E4" s="1599"/>
      <c r="F4" s="1599"/>
      <c r="G4" s="1599"/>
      <c r="H4" s="1599"/>
    </row>
    <row r="5" spans="1:8" s="91" customFormat="1" ht="15" thickBot="1"/>
    <row r="6" spans="1:8" ht="33.75" customHeight="1">
      <c r="A6" s="288"/>
      <c r="B6" s="1583" t="s">
        <v>373</v>
      </c>
      <c r="C6" s="1534"/>
      <c r="D6" s="1535"/>
      <c r="E6" s="1583" t="s">
        <v>380</v>
      </c>
      <c r="F6" s="1535"/>
      <c r="G6" s="730" t="s">
        <v>374</v>
      </c>
      <c r="H6" s="725" t="s">
        <v>386</v>
      </c>
    </row>
    <row r="7" spans="1:8" ht="21" customHeight="1">
      <c r="A7" s="729" t="s">
        <v>552</v>
      </c>
      <c r="B7" s="1571" t="s">
        <v>383</v>
      </c>
      <c r="C7" s="1572"/>
      <c r="D7" s="1573"/>
      <c r="E7" s="1571" t="s">
        <v>384</v>
      </c>
      <c r="F7" s="1573"/>
      <c r="G7" s="782" t="s">
        <v>525</v>
      </c>
      <c r="H7" s="799" t="s">
        <v>390</v>
      </c>
    </row>
    <row r="8" spans="1:8" ht="60" customHeight="1" thickBot="1">
      <c r="A8" s="812" t="s">
        <v>531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807" t="s">
        <v>388</v>
      </c>
      <c r="G8" s="264" t="s">
        <v>526</v>
      </c>
      <c r="H8" s="273" t="s">
        <v>526</v>
      </c>
    </row>
    <row r="9" spans="1:8" s="37" customFormat="1">
      <c r="A9" s="849" t="s">
        <v>458</v>
      </c>
      <c r="B9" s="850">
        <v>2</v>
      </c>
      <c r="C9" s="850" t="s">
        <v>393</v>
      </c>
      <c r="D9" s="850">
        <v>2</v>
      </c>
      <c r="E9" s="850">
        <v>1200</v>
      </c>
      <c r="F9" s="850" t="s">
        <v>393</v>
      </c>
      <c r="G9" s="850">
        <v>2</v>
      </c>
      <c r="H9" s="852" t="s">
        <v>393</v>
      </c>
    </row>
    <row r="10" spans="1:8">
      <c r="A10" s="973"/>
      <c r="B10" s="1072"/>
      <c r="C10" s="1072"/>
      <c r="D10" s="1072"/>
      <c r="E10" s="1076"/>
      <c r="F10" s="1076"/>
      <c r="G10" s="1072"/>
      <c r="H10" s="1263"/>
    </row>
    <row r="11" spans="1:8">
      <c r="A11" s="973" t="s">
        <v>465</v>
      </c>
      <c r="B11" s="1072">
        <v>978</v>
      </c>
      <c r="C11" s="1072">
        <v>379</v>
      </c>
      <c r="D11" s="1072">
        <v>1357</v>
      </c>
      <c r="E11" s="1076">
        <v>1700</v>
      </c>
      <c r="F11" s="1076">
        <v>3600</v>
      </c>
      <c r="G11" s="1072">
        <v>3027</v>
      </c>
      <c r="H11" s="1263" t="s">
        <v>393</v>
      </c>
    </row>
    <row r="12" spans="1:8">
      <c r="A12" s="973" t="s">
        <v>466</v>
      </c>
      <c r="B12" s="1072">
        <v>1737</v>
      </c>
      <c r="C12" s="1072">
        <v>120</v>
      </c>
      <c r="D12" s="1072">
        <v>1857</v>
      </c>
      <c r="E12" s="1076">
        <v>300</v>
      </c>
      <c r="F12" s="1076">
        <v>2500</v>
      </c>
      <c r="G12" s="1072">
        <v>821</v>
      </c>
      <c r="H12" s="1263" t="s">
        <v>393</v>
      </c>
    </row>
    <row r="13" spans="1:8">
      <c r="A13" s="973" t="s">
        <v>467</v>
      </c>
      <c r="B13" s="1072">
        <v>1403</v>
      </c>
      <c r="C13" s="1072">
        <v>46</v>
      </c>
      <c r="D13" s="1072">
        <v>1449</v>
      </c>
      <c r="E13" s="1076">
        <v>1050</v>
      </c>
      <c r="F13" s="1076">
        <v>2000</v>
      </c>
      <c r="G13" s="1072">
        <v>1565</v>
      </c>
      <c r="H13" s="1263" t="s">
        <v>393</v>
      </c>
    </row>
    <row r="14" spans="1:8" s="37" customFormat="1">
      <c r="A14" s="849" t="s">
        <v>468</v>
      </c>
      <c r="B14" s="850">
        <v>4118</v>
      </c>
      <c r="C14" s="850">
        <v>545</v>
      </c>
      <c r="D14" s="850">
        <v>4663</v>
      </c>
      <c r="E14" s="850">
        <v>888</v>
      </c>
      <c r="F14" s="850">
        <v>3223</v>
      </c>
      <c r="G14" s="850">
        <v>5413</v>
      </c>
      <c r="H14" s="852" t="s">
        <v>393</v>
      </c>
    </row>
    <row r="15" spans="1:8">
      <c r="A15" s="973"/>
      <c r="B15" s="1072"/>
      <c r="C15" s="1072"/>
      <c r="D15" s="1072"/>
      <c r="E15" s="1076"/>
      <c r="F15" s="1076"/>
      <c r="G15" s="1072"/>
      <c r="H15" s="1263"/>
    </row>
    <row r="16" spans="1:8">
      <c r="A16" s="973" t="s">
        <v>469</v>
      </c>
      <c r="B16" s="1095">
        <v>145</v>
      </c>
      <c r="C16" s="1095">
        <v>11</v>
      </c>
      <c r="D16" s="1072">
        <v>156</v>
      </c>
      <c r="E16" s="1095">
        <v>1100</v>
      </c>
      <c r="F16" s="1095">
        <v>1500</v>
      </c>
      <c r="G16" s="1076">
        <v>176</v>
      </c>
      <c r="H16" s="1261" t="s">
        <v>393</v>
      </c>
    </row>
    <row r="17" spans="1:8">
      <c r="A17" s="973" t="s">
        <v>470</v>
      </c>
      <c r="B17" s="1095">
        <v>256</v>
      </c>
      <c r="C17" s="1095">
        <v>76</v>
      </c>
      <c r="D17" s="1072">
        <v>332</v>
      </c>
      <c r="E17" s="1095">
        <v>1300</v>
      </c>
      <c r="F17" s="1095">
        <v>2500</v>
      </c>
      <c r="G17" s="1076">
        <v>519</v>
      </c>
      <c r="H17" s="1261" t="s">
        <v>393</v>
      </c>
    </row>
    <row r="18" spans="1:8" s="37" customFormat="1">
      <c r="A18" s="849" t="s">
        <v>473</v>
      </c>
      <c r="B18" s="850">
        <v>401</v>
      </c>
      <c r="C18" s="850">
        <v>87</v>
      </c>
      <c r="D18" s="850">
        <v>488</v>
      </c>
      <c r="E18" s="850">
        <v>1228</v>
      </c>
      <c r="F18" s="850">
        <v>2374</v>
      </c>
      <c r="G18" s="850">
        <v>695</v>
      </c>
      <c r="H18" s="852" t="s">
        <v>393</v>
      </c>
    </row>
    <row r="19" spans="1:8">
      <c r="A19" s="1265"/>
      <c r="B19" s="1268"/>
      <c r="C19" s="1268"/>
      <c r="D19" s="1268"/>
      <c r="E19" s="1257"/>
      <c r="F19" s="1257"/>
      <c r="G19" s="1268"/>
      <c r="H19" s="1262"/>
    </row>
    <row r="20" spans="1:8">
      <c r="A20" s="973" t="s">
        <v>476</v>
      </c>
      <c r="B20" s="1072">
        <v>3910</v>
      </c>
      <c r="C20" s="1072" t="s">
        <v>393</v>
      </c>
      <c r="D20" s="1072">
        <v>3910</v>
      </c>
      <c r="E20" s="1076">
        <v>1100</v>
      </c>
      <c r="F20" s="1076" t="s">
        <v>393</v>
      </c>
      <c r="G20" s="1072">
        <v>4301</v>
      </c>
      <c r="H20" s="1263">
        <v>1567</v>
      </c>
    </row>
    <row r="21" spans="1:8">
      <c r="A21" s="973" t="s">
        <v>477</v>
      </c>
      <c r="B21" s="1076">
        <v>5</v>
      </c>
      <c r="C21" s="1076" t="s">
        <v>393</v>
      </c>
      <c r="D21" s="1072">
        <v>5</v>
      </c>
      <c r="E21" s="1076">
        <v>850</v>
      </c>
      <c r="F21" s="1076" t="s">
        <v>393</v>
      </c>
      <c r="G21" s="1076">
        <v>4</v>
      </c>
      <c r="H21" s="1266">
        <v>2</v>
      </c>
    </row>
    <row r="22" spans="1:8">
      <c r="A22" s="973" t="s">
        <v>478</v>
      </c>
      <c r="B22" s="1076">
        <v>996</v>
      </c>
      <c r="C22" s="1076">
        <v>38</v>
      </c>
      <c r="D22" s="1072">
        <v>1034</v>
      </c>
      <c r="E22" s="1076">
        <v>1000</v>
      </c>
      <c r="F22" s="1076">
        <v>2000</v>
      </c>
      <c r="G22" s="1076">
        <v>1072</v>
      </c>
      <c r="H22" s="1264" t="s">
        <v>393</v>
      </c>
    </row>
    <row r="23" spans="1:8">
      <c r="A23" s="973" t="s">
        <v>479</v>
      </c>
      <c r="B23" s="1076">
        <v>18</v>
      </c>
      <c r="C23" s="1076" t="s">
        <v>393</v>
      </c>
      <c r="D23" s="1072">
        <v>18</v>
      </c>
      <c r="E23" s="1076">
        <v>700</v>
      </c>
      <c r="F23" s="1076" t="s">
        <v>393</v>
      </c>
      <c r="G23" s="1076">
        <v>13</v>
      </c>
      <c r="H23" s="1264">
        <v>7</v>
      </c>
    </row>
    <row r="24" spans="1:8">
      <c r="A24" s="973" t="s">
        <v>480</v>
      </c>
      <c r="B24" s="1076">
        <v>43</v>
      </c>
      <c r="C24" s="1076" t="s">
        <v>393</v>
      </c>
      <c r="D24" s="1072">
        <v>43</v>
      </c>
      <c r="E24" s="1076">
        <v>700</v>
      </c>
      <c r="F24" s="1076" t="s">
        <v>393</v>
      </c>
      <c r="G24" s="1076">
        <v>30</v>
      </c>
      <c r="H24" s="1264">
        <v>30</v>
      </c>
    </row>
    <row r="25" spans="1:8">
      <c r="A25" s="973" t="s">
        <v>481</v>
      </c>
      <c r="B25" s="1076">
        <v>220</v>
      </c>
      <c r="C25" s="1076">
        <v>1</v>
      </c>
      <c r="D25" s="1072">
        <v>221</v>
      </c>
      <c r="E25" s="1076">
        <v>750</v>
      </c>
      <c r="F25" s="1076">
        <v>1300</v>
      </c>
      <c r="G25" s="1076">
        <v>166</v>
      </c>
      <c r="H25" s="1264" t="s">
        <v>393</v>
      </c>
    </row>
    <row r="26" spans="1:8">
      <c r="A26" s="973" t="s">
        <v>482</v>
      </c>
      <c r="B26" s="1076">
        <v>12</v>
      </c>
      <c r="C26" s="1076" t="s">
        <v>393</v>
      </c>
      <c r="D26" s="1072">
        <v>12</v>
      </c>
      <c r="E26" s="1076">
        <v>1100</v>
      </c>
      <c r="F26" s="1076" t="s">
        <v>393</v>
      </c>
      <c r="G26" s="1076">
        <v>13</v>
      </c>
      <c r="H26" s="1264">
        <v>2</v>
      </c>
    </row>
    <row r="27" spans="1:8">
      <c r="A27" s="973" t="s">
        <v>483</v>
      </c>
      <c r="B27" s="1076">
        <v>39</v>
      </c>
      <c r="C27" s="1076">
        <v>1</v>
      </c>
      <c r="D27" s="1072">
        <v>40</v>
      </c>
      <c r="E27" s="1076">
        <v>600</v>
      </c>
      <c r="F27" s="1076">
        <v>1000</v>
      </c>
      <c r="G27" s="1076">
        <v>24</v>
      </c>
      <c r="H27" s="1264">
        <v>7</v>
      </c>
    </row>
    <row r="28" spans="1:8" s="37" customFormat="1">
      <c r="A28" s="849" t="s">
        <v>484</v>
      </c>
      <c r="B28" s="850">
        <v>5243</v>
      </c>
      <c r="C28" s="850">
        <v>40</v>
      </c>
      <c r="D28" s="850">
        <v>5283</v>
      </c>
      <c r="E28" s="850">
        <v>1058</v>
      </c>
      <c r="F28" s="850">
        <v>1958</v>
      </c>
      <c r="G28" s="850">
        <v>5623</v>
      </c>
      <c r="H28" s="852">
        <v>1615</v>
      </c>
    </row>
    <row r="29" spans="1:8">
      <c r="A29" s="1265"/>
      <c r="B29" s="1268"/>
      <c r="C29" s="1268"/>
      <c r="D29" s="1268"/>
      <c r="E29" s="1257"/>
      <c r="F29" s="1257"/>
      <c r="G29" s="1268"/>
      <c r="H29" s="1262"/>
    </row>
    <row r="30" spans="1:8" s="37" customFormat="1">
      <c r="A30" s="849" t="s">
        <v>485</v>
      </c>
      <c r="B30" s="850">
        <v>15</v>
      </c>
      <c r="C30" s="850" t="s">
        <v>393</v>
      </c>
      <c r="D30" s="850">
        <v>15</v>
      </c>
      <c r="E30" s="850">
        <v>820</v>
      </c>
      <c r="F30" s="850" t="s">
        <v>393</v>
      </c>
      <c r="G30" s="850">
        <v>12</v>
      </c>
      <c r="H30" s="852">
        <v>10</v>
      </c>
    </row>
    <row r="31" spans="1:8">
      <c r="A31" s="973"/>
      <c r="B31" s="1072"/>
      <c r="C31" s="1072"/>
      <c r="D31" s="1072"/>
      <c r="E31" s="1076"/>
      <c r="F31" s="1076"/>
      <c r="G31" s="1072"/>
      <c r="H31" s="1263"/>
    </row>
    <row r="32" spans="1:8">
      <c r="A32" s="973" t="s">
        <v>490</v>
      </c>
      <c r="B32" s="1072">
        <v>557</v>
      </c>
      <c r="C32" s="1072">
        <v>25</v>
      </c>
      <c r="D32" s="1072">
        <v>582</v>
      </c>
      <c r="E32" s="1076">
        <v>500</v>
      </c>
      <c r="F32" s="1076">
        <v>920</v>
      </c>
      <c r="G32" s="1072">
        <v>301</v>
      </c>
      <c r="H32" s="1263">
        <v>36</v>
      </c>
    </row>
    <row r="33" spans="1:8" s="37" customFormat="1">
      <c r="A33" s="849" t="s">
        <v>539</v>
      </c>
      <c r="B33" s="850">
        <v>557</v>
      </c>
      <c r="C33" s="850">
        <v>25</v>
      </c>
      <c r="D33" s="850">
        <v>582</v>
      </c>
      <c r="E33" s="850">
        <v>500</v>
      </c>
      <c r="F33" s="850">
        <v>920</v>
      </c>
      <c r="G33" s="850">
        <v>301</v>
      </c>
      <c r="H33" s="852">
        <v>36</v>
      </c>
    </row>
    <row r="34" spans="1:8">
      <c r="A34" s="973"/>
      <c r="B34" s="1072"/>
      <c r="C34" s="1072"/>
      <c r="D34" s="1072"/>
      <c r="E34" s="1076"/>
      <c r="F34" s="1076"/>
      <c r="G34" s="1072"/>
      <c r="H34" s="1263"/>
    </row>
    <row r="35" spans="1:8">
      <c r="A35" s="973" t="s">
        <v>494</v>
      </c>
      <c r="B35" s="1076">
        <v>3</v>
      </c>
      <c r="C35" s="1076" t="s">
        <v>393</v>
      </c>
      <c r="D35" s="1072">
        <v>3</v>
      </c>
      <c r="E35" s="1076">
        <v>300</v>
      </c>
      <c r="F35" s="1076" t="s">
        <v>393</v>
      </c>
      <c r="G35" s="1076">
        <v>1</v>
      </c>
      <c r="H35" s="1264" t="s">
        <v>393</v>
      </c>
    </row>
    <row r="36" spans="1:8" s="37" customFormat="1">
      <c r="A36" s="849" t="s">
        <v>495</v>
      </c>
      <c r="B36" s="850">
        <v>3</v>
      </c>
      <c r="C36" s="850" t="s">
        <v>393</v>
      </c>
      <c r="D36" s="850">
        <v>3</v>
      </c>
      <c r="E36" s="850">
        <v>300</v>
      </c>
      <c r="F36" s="850" t="s">
        <v>393</v>
      </c>
      <c r="G36" s="850">
        <v>1</v>
      </c>
      <c r="H36" s="852" t="s">
        <v>393</v>
      </c>
    </row>
    <row r="37" spans="1:8">
      <c r="A37" s="1265"/>
      <c r="B37" s="1268"/>
      <c r="C37" s="1268"/>
      <c r="D37" s="1268"/>
      <c r="E37" s="1257"/>
      <c r="F37" s="1257"/>
      <c r="G37" s="1268"/>
      <c r="H37" s="1262"/>
    </row>
    <row r="38" spans="1:8">
      <c r="A38" s="973" t="s">
        <v>500</v>
      </c>
      <c r="B38" s="1072">
        <v>10</v>
      </c>
      <c r="C38" s="1072">
        <v>270</v>
      </c>
      <c r="D38" s="1072">
        <v>280</v>
      </c>
      <c r="E38" s="1076">
        <v>200</v>
      </c>
      <c r="F38" s="1076">
        <v>219</v>
      </c>
      <c r="G38" s="1072">
        <v>61</v>
      </c>
      <c r="H38" s="1263">
        <v>31</v>
      </c>
    </row>
    <row r="39" spans="1:8">
      <c r="A39" s="973" t="s">
        <v>501</v>
      </c>
      <c r="B39" s="1072">
        <v>278</v>
      </c>
      <c r="C39" s="1072">
        <v>45</v>
      </c>
      <c r="D39" s="1072">
        <v>323</v>
      </c>
      <c r="E39" s="1076">
        <v>1000</v>
      </c>
      <c r="F39" s="1076">
        <v>1200</v>
      </c>
      <c r="G39" s="1072">
        <v>332</v>
      </c>
      <c r="H39" s="1263" t="s">
        <v>393</v>
      </c>
    </row>
    <row r="40" spans="1:8">
      <c r="A40" s="973" t="s">
        <v>505</v>
      </c>
      <c r="B40" s="1072">
        <v>54</v>
      </c>
      <c r="C40" s="1072">
        <v>57</v>
      </c>
      <c r="D40" s="1072">
        <v>111</v>
      </c>
      <c r="E40" s="1076">
        <v>800</v>
      </c>
      <c r="F40" s="1076">
        <v>1015</v>
      </c>
      <c r="G40" s="1072">
        <v>101</v>
      </c>
      <c r="H40" s="1263" t="s">
        <v>393</v>
      </c>
    </row>
    <row r="41" spans="1:8">
      <c r="A41" s="973" t="s">
        <v>506</v>
      </c>
      <c r="B41" s="1072">
        <v>170</v>
      </c>
      <c r="C41" s="1072">
        <v>3</v>
      </c>
      <c r="D41" s="1072">
        <v>173</v>
      </c>
      <c r="E41" s="1076">
        <v>1000</v>
      </c>
      <c r="F41" s="1076">
        <v>2000</v>
      </c>
      <c r="G41" s="1072">
        <v>176</v>
      </c>
      <c r="H41" s="1263" t="s">
        <v>393</v>
      </c>
    </row>
    <row r="42" spans="1:8">
      <c r="A42" s="973" t="s">
        <v>507</v>
      </c>
      <c r="B42" s="1076">
        <v>73</v>
      </c>
      <c r="C42" s="1076">
        <v>27</v>
      </c>
      <c r="D42" s="1072">
        <v>100</v>
      </c>
      <c r="E42" s="1076">
        <v>1373</v>
      </c>
      <c r="F42" s="1076">
        <v>1516</v>
      </c>
      <c r="G42" s="1076">
        <v>141</v>
      </c>
      <c r="H42" s="1264">
        <v>28</v>
      </c>
    </row>
    <row r="43" spans="1:8" s="37" customFormat="1">
      <c r="A43" s="849" t="s">
        <v>508</v>
      </c>
      <c r="B43" s="850">
        <v>585</v>
      </c>
      <c r="C43" s="850">
        <v>402</v>
      </c>
      <c r="D43" s="850">
        <v>987</v>
      </c>
      <c r="E43" s="850">
        <v>1014</v>
      </c>
      <c r="F43" s="850">
        <v>542</v>
      </c>
      <c r="G43" s="850">
        <v>811</v>
      </c>
      <c r="H43" s="852">
        <v>59</v>
      </c>
    </row>
    <row r="44" spans="1:8">
      <c r="A44" s="973"/>
      <c r="B44" s="1072"/>
      <c r="C44" s="1072"/>
      <c r="D44" s="1072"/>
      <c r="E44" s="1076"/>
      <c r="F44" s="1076"/>
      <c r="G44" s="1072"/>
      <c r="H44" s="1263"/>
    </row>
    <row r="45" spans="1:8">
      <c r="A45" s="973" t="s">
        <v>509</v>
      </c>
      <c r="B45" s="1077">
        <v>6</v>
      </c>
      <c r="C45" s="1077">
        <v>10</v>
      </c>
      <c r="D45" s="1077">
        <v>16</v>
      </c>
      <c r="E45" s="1077">
        <v>550</v>
      </c>
      <c r="F45" s="1077">
        <v>1000</v>
      </c>
      <c r="G45" s="1077">
        <v>13</v>
      </c>
      <c r="H45" s="1263" t="s">
        <v>393</v>
      </c>
    </row>
    <row r="46" spans="1:8">
      <c r="A46" s="973" t="s">
        <v>510</v>
      </c>
      <c r="B46" s="1072">
        <v>18</v>
      </c>
      <c r="C46" s="1077">
        <v>2</v>
      </c>
      <c r="D46" s="1072">
        <v>19</v>
      </c>
      <c r="E46" s="1076">
        <v>500</v>
      </c>
      <c r="F46" s="1077">
        <v>1000</v>
      </c>
      <c r="G46" s="1072">
        <v>10</v>
      </c>
      <c r="H46" s="1263">
        <v>8</v>
      </c>
    </row>
    <row r="47" spans="1:8" s="37" customFormat="1">
      <c r="A47" s="849" t="s">
        <v>511</v>
      </c>
      <c r="B47" s="850">
        <v>24</v>
      </c>
      <c r="C47" s="850">
        <v>12</v>
      </c>
      <c r="D47" s="850">
        <v>35</v>
      </c>
      <c r="E47" s="850">
        <v>513</v>
      </c>
      <c r="F47" s="850">
        <v>1000</v>
      </c>
      <c r="G47" s="850">
        <v>23</v>
      </c>
      <c r="H47" s="852">
        <v>8</v>
      </c>
    </row>
    <row r="48" spans="1:8">
      <c r="A48" s="973"/>
      <c r="B48" s="1072"/>
      <c r="C48" s="1072"/>
      <c r="D48" s="1072"/>
      <c r="E48" s="1076"/>
      <c r="F48" s="1076"/>
      <c r="G48" s="1072"/>
      <c r="H48" s="1263"/>
    </row>
    <row r="49" spans="1:8" ht="13.5" thickBot="1">
      <c r="A49" s="845" t="s">
        <v>512</v>
      </c>
      <c r="B49" s="846">
        <v>10948</v>
      </c>
      <c r="C49" s="846">
        <v>1111</v>
      </c>
      <c r="D49" s="846">
        <v>12058</v>
      </c>
      <c r="E49" s="846">
        <v>968</v>
      </c>
      <c r="F49" s="846">
        <v>2065</v>
      </c>
      <c r="G49" s="846">
        <v>12881</v>
      </c>
      <c r="H49" s="1269">
        <v>1728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A1:J2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16.140625" style="240" customWidth="1"/>
    <col min="2" max="2" width="15.7109375" style="240" customWidth="1"/>
    <col min="3" max="3" width="31" style="240" customWidth="1"/>
    <col min="4" max="9" width="17.140625" style="240" customWidth="1"/>
    <col min="10" max="10" width="5.28515625" style="240" customWidth="1"/>
    <col min="11" max="12" width="11.42578125" style="240"/>
    <col min="13" max="15" width="13" style="240" customWidth="1"/>
    <col min="16" max="21" width="12.42578125" style="240" customWidth="1"/>
    <col min="22" max="16384" width="11.42578125" style="240"/>
  </cols>
  <sheetData>
    <row r="1" spans="1:10" s="90" customFormat="1" ht="18" customHeight="1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10" ht="12.75" customHeight="1">
      <c r="A2" s="236"/>
      <c r="B2" s="236"/>
      <c r="C2" s="236"/>
      <c r="D2" s="236"/>
      <c r="E2" s="236"/>
      <c r="F2" s="236"/>
      <c r="G2" s="236"/>
      <c r="H2" s="236"/>
      <c r="I2" s="236"/>
    </row>
    <row r="3" spans="1:10" s="91" customFormat="1" ht="15" customHeight="1">
      <c r="A3" s="1545" t="s">
        <v>683</v>
      </c>
      <c r="B3" s="1545"/>
      <c r="C3" s="1545"/>
      <c r="D3" s="1545"/>
      <c r="E3" s="1545"/>
      <c r="F3" s="1545"/>
      <c r="G3" s="1545"/>
      <c r="H3" s="1545"/>
      <c r="I3" s="1545"/>
    </row>
    <row r="4" spans="1:10" s="91" customFormat="1" ht="30" customHeight="1">
      <c r="A4" s="1527" t="s">
        <v>1358</v>
      </c>
      <c r="B4" s="1527"/>
      <c r="C4" s="1527"/>
      <c r="D4" s="1527"/>
      <c r="E4" s="1527"/>
      <c r="F4" s="1527"/>
      <c r="G4" s="1527"/>
      <c r="H4" s="1527"/>
      <c r="I4" s="1527"/>
    </row>
    <row r="5" spans="1:10" s="91" customFormat="1" ht="14.25" customHeight="1" thickBot="1">
      <c r="A5" s="30"/>
      <c r="B5" s="30"/>
      <c r="C5" s="30"/>
      <c r="D5" s="30"/>
      <c r="E5" s="30"/>
      <c r="F5" s="129"/>
      <c r="G5" s="129"/>
      <c r="H5" s="129"/>
      <c r="I5" s="129"/>
    </row>
    <row r="6" spans="1:10" ht="25.5" customHeight="1">
      <c r="A6" s="791"/>
      <c r="B6" s="791"/>
      <c r="C6" s="738"/>
      <c r="D6" s="792" t="s">
        <v>373</v>
      </c>
      <c r="E6" s="793"/>
      <c r="F6" s="902"/>
      <c r="G6" s="928" t="s">
        <v>380</v>
      </c>
      <c r="H6" s="928"/>
      <c r="I6" s="1600" t="s">
        <v>381</v>
      </c>
      <c r="J6" s="37"/>
    </row>
    <row r="7" spans="1:10" ht="30.75" customHeight="1">
      <c r="A7" s="795"/>
      <c r="B7" s="728" t="s">
        <v>382</v>
      </c>
      <c r="C7" s="743"/>
      <c r="D7" s="899" t="s">
        <v>383</v>
      </c>
      <c r="E7" s="808"/>
      <c r="F7" s="901"/>
      <c r="G7" s="904" t="s">
        <v>384</v>
      </c>
      <c r="H7" s="904"/>
      <c r="I7" s="1601"/>
      <c r="J7" s="37"/>
    </row>
    <row r="8" spans="1:10" ht="36" customHeight="1" thickBot="1">
      <c r="A8" s="871"/>
      <c r="B8" s="871"/>
      <c r="C8" s="742"/>
      <c r="D8" s="781" t="s">
        <v>387</v>
      </c>
      <c r="E8" s="781" t="s">
        <v>388</v>
      </c>
      <c r="F8" s="907" t="s">
        <v>389</v>
      </c>
      <c r="G8" s="929" t="s">
        <v>387</v>
      </c>
      <c r="H8" s="929" t="s">
        <v>388</v>
      </c>
      <c r="I8" s="1602"/>
      <c r="J8" s="37"/>
    </row>
    <row r="9" spans="1:10" ht="25.5" customHeight="1">
      <c r="A9" s="44" t="s">
        <v>645</v>
      </c>
      <c r="B9" s="44"/>
      <c r="C9" s="44"/>
      <c r="D9" s="909"/>
      <c r="E9" s="909"/>
      <c r="F9" s="909"/>
      <c r="G9" s="909"/>
      <c r="H9" s="909"/>
      <c r="I9" s="910"/>
      <c r="J9" s="37"/>
    </row>
    <row r="10" spans="1:10">
      <c r="A10" s="51" t="s">
        <v>646</v>
      </c>
      <c r="B10" s="37"/>
      <c r="C10" s="37"/>
      <c r="D10" s="911">
        <v>863</v>
      </c>
      <c r="E10" s="911">
        <v>3605</v>
      </c>
      <c r="F10" s="911">
        <v>4468</v>
      </c>
      <c r="G10" s="911">
        <v>13855</v>
      </c>
      <c r="H10" s="911">
        <v>27157</v>
      </c>
      <c r="I10" s="912">
        <v>109861</v>
      </c>
      <c r="J10" s="37"/>
    </row>
    <row r="11" spans="1:10" ht="12.75" customHeight="1">
      <c r="A11" s="51" t="s">
        <v>647</v>
      </c>
      <c r="B11" s="37"/>
      <c r="C11" s="37"/>
      <c r="D11" s="911">
        <v>3271</v>
      </c>
      <c r="E11" s="911">
        <v>11454</v>
      </c>
      <c r="F11" s="911">
        <v>14725</v>
      </c>
      <c r="G11" s="911">
        <v>16698</v>
      </c>
      <c r="H11" s="911">
        <v>34417</v>
      </c>
      <c r="I11" s="912">
        <v>448841</v>
      </c>
      <c r="J11" s="37"/>
    </row>
    <row r="12" spans="1:10">
      <c r="A12" s="51" t="s">
        <v>648</v>
      </c>
      <c r="B12" s="37"/>
      <c r="C12" s="37"/>
      <c r="D12" s="911">
        <v>14658</v>
      </c>
      <c r="E12" s="911">
        <v>18889</v>
      </c>
      <c r="F12" s="911">
        <v>33547</v>
      </c>
      <c r="G12" s="911">
        <v>22074</v>
      </c>
      <c r="H12" s="911">
        <v>37707</v>
      </c>
      <c r="I12" s="912">
        <v>1035787</v>
      </c>
      <c r="J12" s="37"/>
    </row>
    <row r="13" spans="1:10">
      <c r="A13" s="51" t="s">
        <v>649</v>
      </c>
      <c r="B13" s="37"/>
      <c r="C13" s="37"/>
      <c r="D13" s="911">
        <v>2420</v>
      </c>
      <c r="E13" s="911">
        <v>20968</v>
      </c>
      <c r="F13" s="911">
        <v>23388</v>
      </c>
      <c r="G13" s="913">
        <v>18720</v>
      </c>
      <c r="H13" s="913">
        <v>43123</v>
      </c>
      <c r="I13" s="912">
        <v>949520</v>
      </c>
      <c r="J13" s="37"/>
    </row>
    <row r="14" spans="1:10">
      <c r="A14" s="37" t="s">
        <v>650</v>
      </c>
      <c r="B14" s="37"/>
      <c r="C14" s="37"/>
      <c r="D14" s="911">
        <v>21213</v>
      </c>
      <c r="E14" s="911">
        <v>54916</v>
      </c>
      <c r="F14" s="911">
        <v>76129</v>
      </c>
      <c r="G14" s="911">
        <v>20525</v>
      </c>
      <c r="H14" s="911">
        <v>38396</v>
      </c>
      <c r="I14" s="912">
        <v>2544009</v>
      </c>
      <c r="J14" s="37"/>
    </row>
    <row r="15" spans="1:10">
      <c r="A15" s="37"/>
      <c r="B15" s="37"/>
      <c r="C15" s="37"/>
      <c r="D15" s="911"/>
      <c r="E15" s="911"/>
      <c r="F15" s="911"/>
      <c r="G15" s="911"/>
      <c r="H15" s="911"/>
      <c r="I15" s="912"/>
      <c r="J15" s="37"/>
    </row>
    <row r="16" spans="1:10">
      <c r="A16" s="47" t="s">
        <v>651</v>
      </c>
      <c r="B16" s="47"/>
      <c r="C16" s="47"/>
      <c r="D16" s="911">
        <v>162</v>
      </c>
      <c r="E16" s="911">
        <v>409</v>
      </c>
      <c r="F16" s="911">
        <v>571</v>
      </c>
      <c r="G16" s="911">
        <v>7481</v>
      </c>
      <c r="H16" s="911">
        <v>19661</v>
      </c>
      <c r="I16" s="912">
        <v>9252</v>
      </c>
      <c r="J16" s="37"/>
    </row>
    <row r="17" spans="1:10">
      <c r="A17" s="47" t="s">
        <v>652</v>
      </c>
      <c r="B17" s="47"/>
      <c r="C17" s="47"/>
      <c r="D17" s="911" t="s">
        <v>393</v>
      </c>
      <c r="E17" s="911">
        <v>829</v>
      </c>
      <c r="F17" s="911">
        <v>829</v>
      </c>
      <c r="G17" s="913" t="s">
        <v>393</v>
      </c>
      <c r="H17" s="913">
        <v>22363</v>
      </c>
      <c r="I17" s="912">
        <v>18539</v>
      </c>
      <c r="J17" s="37"/>
    </row>
    <row r="18" spans="1:10">
      <c r="A18" s="47" t="s">
        <v>653</v>
      </c>
      <c r="B18" s="47"/>
      <c r="C18" s="47"/>
      <c r="D18" s="911" t="s">
        <v>393</v>
      </c>
      <c r="E18" s="911">
        <v>455</v>
      </c>
      <c r="F18" s="911">
        <v>455</v>
      </c>
      <c r="G18" s="911" t="s">
        <v>393</v>
      </c>
      <c r="H18" s="911">
        <v>17901</v>
      </c>
      <c r="I18" s="912">
        <v>8145</v>
      </c>
      <c r="J18" s="37"/>
    </row>
    <row r="19" spans="1:10">
      <c r="A19" s="47"/>
      <c r="B19" s="47"/>
      <c r="C19" s="47"/>
      <c r="D19" s="914"/>
      <c r="E19" s="911"/>
      <c r="F19" s="911"/>
      <c r="G19" s="914"/>
      <c r="H19" s="911"/>
      <c r="I19" s="912"/>
      <c r="J19" s="37"/>
    </row>
    <row r="20" spans="1:10" ht="13.5" thickBot="1">
      <c r="A20" s="898" t="s">
        <v>1357</v>
      </c>
      <c r="B20" s="898"/>
      <c r="C20" s="898"/>
      <c r="D20" s="915">
        <v>21375</v>
      </c>
      <c r="E20" s="915">
        <v>56608</v>
      </c>
      <c r="F20" s="915">
        <v>77983</v>
      </c>
      <c r="G20" s="915" t="s">
        <v>393</v>
      </c>
      <c r="H20" s="915" t="s">
        <v>393</v>
      </c>
      <c r="I20" s="916">
        <v>2579945</v>
      </c>
      <c r="J20" s="37"/>
    </row>
    <row r="23" spans="1:10">
      <c r="D23" s="242"/>
      <c r="E23" s="242"/>
      <c r="F23" s="242"/>
      <c r="G23" s="242"/>
      <c r="H23" s="242"/>
      <c r="I23" s="242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114">
    <pageSetUpPr fitToPage="1"/>
  </sheetPr>
  <dimension ref="A1:J20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18.140625" style="240" customWidth="1"/>
    <col min="2" max="2" width="15.7109375" style="240" customWidth="1"/>
    <col min="3" max="3" width="31" style="240" customWidth="1"/>
    <col min="4" max="9" width="17.140625" style="240" customWidth="1"/>
    <col min="10" max="12" width="11.42578125" style="240"/>
    <col min="13" max="15" width="13" style="240" customWidth="1"/>
    <col min="16" max="21" width="12.42578125" style="240" customWidth="1"/>
    <col min="22" max="16384" width="11.42578125" style="240"/>
  </cols>
  <sheetData>
    <row r="1" spans="1:10" s="90" customFormat="1" ht="18" customHeight="1">
      <c r="A1" s="1526" t="s">
        <v>369</v>
      </c>
      <c r="B1" s="1526"/>
      <c r="C1" s="1526"/>
      <c r="D1" s="1526"/>
      <c r="E1" s="1526"/>
      <c r="F1" s="1526"/>
      <c r="G1" s="1526"/>
      <c r="H1" s="1526"/>
      <c r="I1" s="1526"/>
    </row>
    <row r="2" spans="1:10" ht="12.75" customHeight="1">
      <c r="A2" s="236"/>
      <c r="B2" s="236"/>
      <c r="C2" s="236"/>
      <c r="D2" s="236"/>
      <c r="E2" s="236"/>
      <c r="F2" s="236"/>
      <c r="G2" s="236"/>
      <c r="H2" s="236"/>
      <c r="I2" s="236"/>
    </row>
    <row r="3" spans="1:10" ht="38.25" customHeight="1">
      <c r="A3" s="1556" t="s">
        <v>1359</v>
      </c>
      <c r="B3" s="1556"/>
      <c r="C3" s="1556"/>
      <c r="D3" s="1556"/>
      <c r="E3" s="1556"/>
      <c r="F3" s="1556"/>
      <c r="G3" s="1556"/>
      <c r="H3" s="1556"/>
      <c r="I3" s="1556"/>
      <c r="J3" s="251"/>
    </row>
    <row r="4" spans="1:10" ht="17.25" customHeight="1" thickBot="1">
      <c r="A4" s="895"/>
      <c r="B4" s="895"/>
      <c r="C4" s="895"/>
      <c r="D4" s="895"/>
      <c r="E4" s="895"/>
      <c r="F4" s="895"/>
      <c r="G4" s="895"/>
      <c r="H4" s="895"/>
      <c r="I4" s="895"/>
    </row>
    <row r="5" spans="1:10" ht="26.25" customHeight="1" thickBot="1">
      <c r="A5" s="1603" t="s">
        <v>382</v>
      </c>
      <c r="B5" s="1603"/>
      <c r="C5" s="1548"/>
      <c r="D5" s="873" t="s">
        <v>419</v>
      </c>
      <c r="E5" s="872"/>
      <c r="F5" s="872"/>
      <c r="G5" s="872"/>
      <c r="H5" s="872"/>
      <c r="I5" s="1542" t="s">
        <v>420</v>
      </c>
      <c r="J5" s="37"/>
    </row>
    <row r="6" spans="1:10" ht="35.25" customHeight="1">
      <c r="A6" s="1604"/>
      <c r="B6" s="1604"/>
      <c r="C6" s="1549"/>
      <c r="D6" s="935" t="s">
        <v>421</v>
      </c>
      <c r="E6" s="935"/>
      <c r="F6" s="935"/>
      <c r="G6" s="262" t="s">
        <v>422</v>
      </c>
      <c r="H6" s="870"/>
      <c r="I6" s="1608"/>
      <c r="J6" s="37"/>
    </row>
    <row r="7" spans="1:10" ht="30.75" customHeight="1">
      <c r="A7" s="1604"/>
      <c r="B7" s="1604"/>
      <c r="C7" s="1549"/>
      <c r="D7" s="1540" t="s">
        <v>654</v>
      </c>
      <c r="E7" s="1540" t="s">
        <v>424</v>
      </c>
      <c r="F7" s="262" t="s">
        <v>425</v>
      </c>
      <c r="G7" s="263" t="s">
        <v>426</v>
      </c>
      <c r="H7" s="263" t="s">
        <v>389</v>
      </c>
      <c r="I7" s="1543"/>
      <c r="J7" s="37"/>
    </row>
    <row r="8" spans="1:10" ht="20.25" customHeight="1" thickBot="1">
      <c r="A8" s="1605"/>
      <c r="B8" s="1605"/>
      <c r="C8" s="1550"/>
      <c r="D8" s="1606"/>
      <c r="E8" s="1607"/>
      <c r="F8" s="936" t="s">
        <v>427</v>
      </c>
      <c r="G8" s="936" t="s">
        <v>428</v>
      </c>
      <c r="H8" s="937"/>
      <c r="I8" s="1609"/>
      <c r="J8" s="37"/>
    </row>
    <row r="9" spans="1:10" ht="30.75" customHeight="1">
      <c r="A9" s="44" t="s">
        <v>645</v>
      </c>
      <c r="B9" s="152"/>
      <c r="C9" s="152"/>
      <c r="D9" s="926"/>
      <c r="E9" s="926"/>
      <c r="F9" s="926"/>
      <c r="G9" s="926"/>
      <c r="H9" s="926"/>
      <c r="I9" s="927"/>
      <c r="J9" s="37"/>
    </row>
    <row r="10" spans="1:10">
      <c r="A10" s="51" t="s">
        <v>646</v>
      </c>
      <c r="B10" s="37"/>
      <c r="C10" s="37"/>
      <c r="D10" s="911">
        <v>267</v>
      </c>
      <c r="E10" s="911">
        <v>202</v>
      </c>
      <c r="F10" s="911">
        <v>13281</v>
      </c>
      <c r="G10" s="911">
        <v>96111</v>
      </c>
      <c r="H10" s="911">
        <v>109861</v>
      </c>
      <c r="I10" s="912">
        <v>4014</v>
      </c>
      <c r="J10" s="246"/>
    </row>
    <row r="11" spans="1:10">
      <c r="A11" s="51" t="s">
        <v>647</v>
      </c>
      <c r="B11" s="37"/>
      <c r="C11" s="37"/>
      <c r="D11" s="911">
        <v>1379</v>
      </c>
      <c r="E11" s="911">
        <v>9167</v>
      </c>
      <c r="F11" s="911">
        <v>25391</v>
      </c>
      <c r="G11" s="911">
        <v>412904</v>
      </c>
      <c r="H11" s="911">
        <v>448841</v>
      </c>
      <c r="I11" s="912">
        <v>17431</v>
      </c>
      <c r="J11" s="246"/>
    </row>
    <row r="12" spans="1:10">
      <c r="A12" s="51" t="s">
        <v>648</v>
      </c>
      <c r="B12" s="37"/>
      <c r="C12" s="37"/>
      <c r="D12" s="911">
        <v>6358</v>
      </c>
      <c r="E12" s="911">
        <v>57755</v>
      </c>
      <c r="F12" s="911">
        <v>242103</v>
      </c>
      <c r="G12" s="911">
        <v>729571</v>
      </c>
      <c r="H12" s="911">
        <v>1035787</v>
      </c>
      <c r="I12" s="912">
        <v>50444</v>
      </c>
      <c r="J12" s="246"/>
    </row>
    <row r="13" spans="1:10">
      <c r="A13" s="51" t="s">
        <v>649</v>
      </c>
      <c r="B13" s="37"/>
      <c r="C13" s="37"/>
      <c r="D13" s="911">
        <v>3649</v>
      </c>
      <c r="E13" s="911">
        <v>8807</v>
      </c>
      <c r="F13" s="911">
        <v>36128</v>
      </c>
      <c r="G13" s="911">
        <v>900936</v>
      </c>
      <c r="H13" s="911">
        <v>949520</v>
      </c>
      <c r="I13" s="912">
        <v>35508</v>
      </c>
      <c r="J13" s="246"/>
    </row>
    <row r="14" spans="1:10">
      <c r="A14" s="37" t="s">
        <v>650</v>
      </c>
      <c r="B14" s="37"/>
      <c r="C14" s="37"/>
      <c r="D14" s="911">
        <v>11653</v>
      </c>
      <c r="E14" s="911">
        <v>75931</v>
      </c>
      <c r="F14" s="911">
        <v>316902</v>
      </c>
      <c r="G14" s="911">
        <v>2139523</v>
      </c>
      <c r="H14" s="911">
        <v>2544009</v>
      </c>
      <c r="I14" s="912">
        <v>107397</v>
      </c>
      <c r="J14" s="246"/>
    </row>
    <row r="15" spans="1:10">
      <c r="A15" s="37"/>
      <c r="B15" s="37"/>
      <c r="C15" s="37"/>
      <c r="D15" s="911"/>
      <c r="E15" s="911"/>
      <c r="F15" s="911"/>
      <c r="G15" s="911"/>
      <c r="H15" s="911"/>
      <c r="I15" s="912"/>
      <c r="J15" s="246"/>
    </row>
    <row r="16" spans="1:10">
      <c r="A16" s="47" t="s">
        <v>651</v>
      </c>
      <c r="B16" s="47"/>
      <c r="C16" s="47"/>
      <c r="D16" s="911">
        <v>2</v>
      </c>
      <c r="E16" s="911">
        <v>1</v>
      </c>
      <c r="F16" s="911">
        <v>601</v>
      </c>
      <c r="G16" s="911">
        <v>8648</v>
      </c>
      <c r="H16" s="911">
        <v>9252</v>
      </c>
      <c r="I16" s="912">
        <v>7</v>
      </c>
      <c r="J16" s="246"/>
    </row>
    <row r="17" spans="1:10">
      <c r="A17" s="47" t="s">
        <v>652</v>
      </c>
      <c r="B17" s="47"/>
      <c r="C17" s="47"/>
      <c r="D17" s="911">
        <v>309</v>
      </c>
      <c r="E17" s="911">
        <v>471</v>
      </c>
      <c r="F17" s="911">
        <v>2394</v>
      </c>
      <c r="G17" s="911">
        <v>15365</v>
      </c>
      <c r="H17" s="911">
        <v>18539</v>
      </c>
      <c r="I17" s="912">
        <v>209</v>
      </c>
      <c r="J17" s="246"/>
    </row>
    <row r="18" spans="1:10">
      <c r="A18" s="47" t="s">
        <v>653</v>
      </c>
      <c r="B18" s="47"/>
      <c r="C18" s="47"/>
      <c r="D18" s="911" t="s">
        <v>393</v>
      </c>
      <c r="E18" s="911">
        <v>244</v>
      </c>
      <c r="F18" s="911" t="s">
        <v>393</v>
      </c>
      <c r="G18" s="911">
        <v>7901</v>
      </c>
      <c r="H18" s="911">
        <v>8145</v>
      </c>
      <c r="I18" s="912">
        <v>55</v>
      </c>
      <c r="J18" s="246"/>
    </row>
    <row r="19" spans="1:10">
      <c r="A19" s="47"/>
      <c r="B19" s="47"/>
      <c r="C19" s="47"/>
      <c r="D19" s="911"/>
      <c r="E19" s="911"/>
      <c r="F19" s="911"/>
      <c r="G19" s="911"/>
      <c r="H19" s="911"/>
      <c r="I19" s="912"/>
      <c r="J19" s="246"/>
    </row>
    <row r="20" spans="1:10" ht="13.5" thickBot="1">
      <c r="A20" s="898" t="s">
        <v>1357</v>
      </c>
      <c r="B20" s="898"/>
      <c r="C20" s="898"/>
      <c r="D20" s="915">
        <v>11964</v>
      </c>
      <c r="E20" s="915">
        <v>76647</v>
      </c>
      <c r="F20" s="915">
        <v>319898</v>
      </c>
      <c r="G20" s="915">
        <v>2171436</v>
      </c>
      <c r="H20" s="915">
        <v>2579945</v>
      </c>
      <c r="I20" s="916">
        <v>107668</v>
      </c>
      <c r="J20" s="246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225">
    <pageSetUpPr fitToPage="1"/>
  </sheetPr>
  <dimension ref="A1:H87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" style="240" customWidth="1"/>
    <col min="2" max="7" width="17.2851562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655</v>
      </c>
      <c r="B3" s="1590"/>
      <c r="C3" s="1590"/>
      <c r="D3" s="1590"/>
      <c r="E3" s="1590"/>
      <c r="F3" s="1590"/>
      <c r="G3" s="1590"/>
    </row>
    <row r="4" spans="1:8" s="91" customFormat="1" ht="30" customHeight="1">
      <c r="A4" s="1556" t="s">
        <v>1351</v>
      </c>
      <c r="B4" s="1556"/>
      <c r="C4" s="1556"/>
      <c r="D4" s="1556"/>
      <c r="E4" s="1556"/>
      <c r="F4" s="1556"/>
      <c r="G4" s="1556"/>
    </row>
    <row r="5" spans="1:8" s="91" customFormat="1" ht="15.75" thickBot="1">
      <c r="A5" s="218"/>
      <c r="B5" s="219"/>
      <c r="C5" s="219"/>
      <c r="D5" s="219"/>
      <c r="E5" s="219"/>
      <c r="F5" s="219"/>
      <c r="G5" s="219"/>
    </row>
    <row r="6" spans="1:8" ht="25.5" customHeight="1">
      <c r="A6" s="1548" t="s">
        <v>448</v>
      </c>
      <c r="B6" s="872" t="s">
        <v>373</v>
      </c>
      <c r="C6" s="872"/>
      <c r="D6" s="872"/>
      <c r="E6" s="872" t="s">
        <v>380</v>
      </c>
      <c r="F6" s="943"/>
      <c r="G6" s="1610" t="s">
        <v>665</v>
      </c>
    </row>
    <row r="7" spans="1:8" ht="30.75" customHeight="1">
      <c r="A7" s="1549"/>
      <c r="B7" s="874" t="s">
        <v>383</v>
      </c>
      <c r="C7" s="874"/>
      <c r="D7" s="854"/>
      <c r="E7" s="854" t="s">
        <v>384</v>
      </c>
      <c r="F7" s="946"/>
      <c r="G7" s="1611"/>
      <c r="H7" s="37"/>
    </row>
    <row r="8" spans="1:8" ht="45" customHeight="1" thickBot="1">
      <c r="A8" s="1549"/>
      <c r="B8" s="262" t="s">
        <v>387</v>
      </c>
      <c r="C8" s="781" t="s">
        <v>388</v>
      </c>
      <c r="D8" s="781" t="s">
        <v>389</v>
      </c>
      <c r="E8" s="944" t="s">
        <v>387</v>
      </c>
      <c r="F8" s="945" t="s">
        <v>388</v>
      </c>
      <c r="G8" s="938" t="s">
        <v>526</v>
      </c>
      <c r="H8" s="37"/>
    </row>
    <row r="9" spans="1:8" ht="27" customHeight="1">
      <c r="A9" s="75" t="s">
        <v>452</v>
      </c>
      <c r="B9" s="45">
        <v>5715</v>
      </c>
      <c r="C9" s="46">
        <v>302</v>
      </c>
      <c r="D9" s="918">
        <v>6017</v>
      </c>
      <c r="E9" s="919" t="s">
        <v>393</v>
      </c>
      <c r="F9" s="919" t="s">
        <v>393</v>
      </c>
      <c r="G9" s="923">
        <v>129807</v>
      </c>
      <c r="H9" s="37"/>
    </row>
    <row r="10" spans="1:8">
      <c r="A10" s="66" t="s">
        <v>453</v>
      </c>
      <c r="B10" s="48">
        <v>4184</v>
      </c>
      <c r="C10" s="49">
        <v>17</v>
      </c>
      <c r="D10" s="911">
        <v>4201</v>
      </c>
      <c r="E10" s="913" t="s">
        <v>393</v>
      </c>
      <c r="F10" s="913" t="s">
        <v>393</v>
      </c>
      <c r="G10" s="912">
        <v>84809</v>
      </c>
      <c r="H10" s="37"/>
    </row>
    <row r="11" spans="1:8">
      <c r="A11" s="66" t="s">
        <v>454</v>
      </c>
      <c r="B11" s="48">
        <v>2908</v>
      </c>
      <c r="C11" s="49">
        <v>3974</v>
      </c>
      <c r="D11" s="911">
        <v>6882</v>
      </c>
      <c r="E11" s="913" t="s">
        <v>393</v>
      </c>
      <c r="F11" s="913" t="s">
        <v>393</v>
      </c>
      <c r="G11" s="912">
        <v>249303</v>
      </c>
      <c r="H11" s="37"/>
    </row>
    <row r="12" spans="1:8">
      <c r="A12" s="66" t="s">
        <v>455</v>
      </c>
      <c r="B12" s="48">
        <v>3042</v>
      </c>
      <c r="C12" s="49">
        <v>117</v>
      </c>
      <c r="D12" s="911">
        <v>3159</v>
      </c>
      <c r="E12" s="913" t="s">
        <v>393</v>
      </c>
      <c r="F12" s="913" t="s">
        <v>393</v>
      </c>
      <c r="G12" s="912">
        <v>71247</v>
      </c>
      <c r="H12" s="37"/>
    </row>
    <row r="13" spans="1:8">
      <c r="A13" s="76" t="s">
        <v>456</v>
      </c>
      <c r="B13" s="77">
        <v>15849</v>
      </c>
      <c r="C13" s="78">
        <v>4410</v>
      </c>
      <c r="D13" s="920">
        <v>20259</v>
      </c>
      <c r="E13" s="921" t="s">
        <v>393</v>
      </c>
      <c r="F13" s="921" t="s">
        <v>393</v>
      </c>
      <c r="G13" s="924">
        <v>535166</v>
      </c>
      <c r="H13" s="37"/>
    </row>
    <row r="14" spans="1:8">
      <c r="A14" s="68"/>
      <c r="B14" s="73"/>
      <c r="C14" s="74"/>
      <c r="D14" s="917"/>
      <c r="E14" s="922"/>
      <c r="F14" s="922"/>
      <c r="G14" s="925"/>
      <c r="H14" s="37"/>
    </row>
    <row r="15" spans="1:8">
      <c r="A15" s="76" t="s">
        <v>457</v>
      </c>
      <c r="B15" s="77">
        <v>1010</v>
      </c>
      <c r="C15" s="78" t="s">
        <v>393</v>
      </c>
      <c r="D15" s="920">
        <v>1010</v>
      </c>
      <c r="E15" s="921" t="s">
        <v>393</v>
      </c>
      <c r="F15" s="921" t="s">
        <v>393</v>
      </c>
      <c r="G15" s="924">
        <v>22220</v>
      </c>
      <c r="H15" s="37"/>
    </row>
    <row r="16" spans="1:8">
      <c r="A16" s="68"/>
      <c r="B16" s="73"/>
      <c r="C16" s="74"/>
      <c r="D16" s="917"/>
      <c r="E16" s="922"/>
      <c r="F16" s="922"/>
      <c r="G16" s="925"/>
      <c r="H16" s="37"/>
    </row>
    <row r="17" spans="1:8">
      <c r="A17" s="76" t="s">
        <v>458</v>
      </c>
      <c r="B17" s="77">
        <v>280</v>
      </c>
      <c r="C17" s="78" t="s">
        <v>393</v>
      </c>
      <c r="D17" s="920">
        <v>280</v>
      </c>
      <c r="E17" s="921" t="s">
        <v>393</v>
      </c>
      <c r="F17" s="921" t="s">
        <v>393</v>
      </c>
      <c r="G17" s="924">
        <v>7000</v>
      </c>
      <c r="H17" s="37"/>
    </row>
    <row r="18" spans="1:8">
      <c r="A18" s="66"/>
      <c r="B18" s="48"/>
      <c r="C18" s="49"/>
      <c r="D18" s="911"/>
      <c r="E18" s="913"/>
      <c r="F18" s="913"/>
      <c r="G18" s="912"/>
      <c r="H18" s="37"/>
    </row>
    <row r="19" spans="1:8">
      <c r="A19" s="66" t="s">
        <v>537</v>
      </c>
      <c r="B19" s="48">
        <v>24</v>
      </c>
      <c r="C19" s="49">
        <v>1251</v>
      </c>
      <c r="D19" s="911">
        <v>1275</v>
      </c>
      <c r="E19" s="913" t="s">
        <v>393</v>
      </c>
      <c r="F19" s="913" t="s">
        <v>393</v>
      </c>
      <c r="G19" s="912">
        <v>44214</v>
      </c>
      <c r="H19" s="37"/>
    </row>
    <row r="20" spans="1:8">
      <c r="A20" s="66" t="s">
        <v>460</v>
      </c>
      <c r="B20" s="48">
        <v>165</v>
      </c>
      <c r="C20" s="49" t="s">
        <v>393</v>
      </c>
      <c r="D20" s="911">
        <v>165</v>
      </c>
      <c r="E20" s="913" t="s">
        <v>393</v>
      </c>
      <c r="F20" s="913" t="s">
        <v>393</v>
      </c>
      <c r="G20" s="912">
        <v>3645</v>
      </c>
      <c r="H20" s="37"/>
    </row>
    <row r="21" spans="1:8">
      <c r="A21" s="66" t="s">
        <v>461</v>
      </c>
      <c r="B21" s="48">
        <v>210</v>
      </c>
      <c r="C21" s="48" t="s">
        <v>393</v>
      </c>
      <c r="D21" s="48">
        <v>210</v>
      </c>
      <c r="E21" s="12" t="s">
        <v>393</v>
      </c>
      <c r="F21" s="48" t="s">
        <v>393</v>
      </c>
      <c r="G21" s="49">
        <v>4690</v>
      </c>
      <c r="H21" s="37"/>
    </row>
    <row r="22" spans="1:8">
      <c r="A22" s="76" t="s">
        <v>462</v>
      </c>
      <c r="B22" s="77">
        <v>399</v>
      </c>
      <c r="C22" s="77">
        <v>1251</v>
      </c>
      <c r="D22" s="77">
        <v>1650</v>
      </c>
      <c r="E22" s="81" t="s">
        <v>393</v>
      </c>
      <c r="F22" s="81" t="s">
        <v>393</v>
      </c>
      <c r="G22" s="78">
        <v>52549</v>
      </c>
    </row>
    <row r="23" spans="1:8">
      <c r="A23" s="68"/>
      <c r="B23" s="73"/>
      <c r="C23" s="73"/>
      <c r="D23" s="73"/>
      <c r="E23" s="79"/>
      <c r="F23" s="79"/>
      <c r="G23" s="74"/>
    </row>
    <row r="24" spans="1:8">
      <c r="A24" s="76" t="s">
        <v>463</v>
      </c>
      <c r="B24" s="77">
        <v>241</v>
      </c>
      <c r="C24" s="77">
        <v>296</v>
      </c>
      <c r="D24" s="77">
        <v>537</v>
      </c>
      <c r="E24" s="81" t="s">
        <v>393</v>
      </c>
      <c r="F24" s="81" t="s">
        <v>393</v>
      </c>
      <c r="G24" s="78">
        <v>13826</v>
      </c>
    </row>
    <row r="25" spans="1:8">
      <c r="A25" s="68"/>
      <c r="B25" s="73"/>
      <c r="C25" s="73"/>
      <c r="D25" s="73"/>
      <c r="E25" s="79"/>
      <c r="F25" s="79"/>
      <c r="G25" s="74"/>
    </row>
    <row r="26" spans="1:8">
      <c r="A26" s="76" t="s">
        <v>464</v>
      </c>
      <c r="B26" s="77" t="s">
        <v>393</v>
      </c>
      <c r="C26" s="77">
        <v>1528</v>
      </c>
      <c r="D26" s="77">
        <v>1528</v>
      </c>
      <c r="E26" s="81" t="s">
        <v>393</v>
      </c>
      <c r="F26" s="81" t="s">
        <v>393</v>
      </c>
      <c r="G26" s="78">
        <v>74620</v>
      </c>
    </row>
    <row r="27" spans="1:8">
      <c r="A27" s="66"/>
      <c r="B27" s="48"/>
      <c r="C27" s="48"/>
      <c r="D27" s="48"/>
      <c r="E27" s="12"/>
      <c r="F27" s="12"/>
      <c r="G27" s="49"/>
    </row>
    <row r="28" spans="1:8">
      <c r="A28" s="66" t="s">
        <v>465</v>
      </c>
      <c r="B28" s="48" t="s">
        <v>393</v>
      </c>
      <c r="C28" s="48" t="s">
        <v>393</v>
      </c>
      <c r="D28" s="48" t="s">
        <v>393</v>
      </c>
      <c r="E28" s="12" t="s">
        <v>393</v>
      </c>
      <c r="F28" s="12" t="s">
        <v>393</v>
      </c>
      <c r="G28" s="49" t="s">
        <v>393</v>
      </c>
    </row>
    <row r="29" spans="1:8">
      <c r="A29" s="66" t="s">
        <v>466</v>
      </c>
      <c r="B29" s="48">
        <v>74</v>
      </c>
      <c r="C29" s="48">
        <v>166</v>
      </c>
      <c r="D29" s="48">
        <v>240</v>
      </c>
      <c r="E29" s="12" t="s">
        <v>393</v>
      </c>
      <c r="F29" s="12" t="s">
        <v>393</v>
      </c>
      <c r="G29" s="49">
        <v>6900</v>
      </c>
    </row>
    <row r="30" spans="1:8">
      <c r="A30" s="66" t="s">
        <v>467</v>
      </c>
      <c r="B30" s="48" t="s">
        <v>393</v>
      </c>
      <c r="C30" s="48">
        <v>89</v>
      </c>
      <c r="D30" s="48">
        <v>89</v>
      </c>
      <c r="E30" s="12" t="s">
        <v>393</v>
      </c>
      <c r="F30" s="12" t="s">
        <v>393</v>
      </c>
      <c r="G30" s="49">
        <v>3454</v>
      </c>
    </row>
    <row r="31" spans="1:8">
      <c r="A31" s="76" t="s">
        <v>468</v>
      </c>
      <c r="B31" s="77">
        <v>74</v>
      </c>
      <c r="C31" s="77">
        <v>255</v>
      </c>
      <c r="D31" s="77">
        <v>329</v>
      </c>
      <c r="E31" s="81" t="s">
        <v>393</v>
      </c>
      <c r="F31" s="81" t="s">
        <v>393</v>
      </c>
      <c r="G31" s="78">
        <v>10354</v>
      </c>
    </row>
    <row r="32" spans="1:8">
      <c r="A32" s="66"/>
      <c r="B32" s="48"/>
      <c r="C32" s="48"/>
      <c r="D32" s="48"/>
      <c r="E32" s="12"/>
      <c r="F32" s="12"/>
      <c r="G32" s="49"/>
      <c r="H32" s="37"/>
    </row>
    <row r="33" spans="1:8">
      <c r="A33" s="66" t="s">
        <v>469</v>
      </c>
      <c r="B33" s="12">
        <v>81</v>
      </c>
      <c r="C33" s="12">
        <v>276</v>
      </c>
      <c r="D33" s="48">
        <v>357</v>
      </c>
      <c r="E33" s="83" t="s">
        <v>393</v>
      </c>
      <c r="F33" s="83" t="s">
        <v>393</v>
      </c>
      <c r="G33" s="84">
        <v>6640</v>
      </c>
      <c r="H33" s="37"/>
    </row>
    <row r="34" spans="1:8">
      <c r="A34" s="66" t="s">
        <v>470</v>
      </c>
      <c r="B34" s="12">
        <v>68</v>
      </c>
      <c r="C34" s="12">
        <v>184</v>
      </c>
      <c r="D34" s="48">
        <v>252</v>
      </c>
      <c r="E34" s="12" t="s">
        <v>393</v>
      </c>
      <c r="F34" s="12" t="s">
        <v>393</v>
      </c>
      <c r="G34" s="13">
        <v>6652</v>
      </c>
      <c r="H34" s="37"/>
    </row>
    <row r="35" spans="1:8">
      <c r="A35" s="66" t="s">
        <v>471</v>
      </c>
      <c r="B35" s="12">
        <v>191</v>
      </c>
      <c r="C35" s="12">
        <v>134</v>
      </c>
      <c r="D35" s="48">
        <v>325</v>
      </c>
      <c r="E35" s="12" t="s">
        <v>393</v>
      </c>
      <c r="F35" s="12" t="s">
        <v>393</v>
      </c>
      <c r="G35" s="13">
        <v>7729</v>
      </c>
      <c r="H35" s="37"/>
    </row>
    <row r="36" spans="1:8">
      <c r="A36" s="66" t="s">
        <v>472</v>
      </c>
      <c r="B36" s="12" t="s">
        <v>393</v>
      </c>
      <c r="C36" s="12">
        <v>243</v>
      </c>
      <c r="D36" s="48">
        <v>243</v>
      </c>
      <c r="E36" s="83" t="s">
        <v>393</v>
      </c>
      <c r="F36" s="83" t="s">
        <v>393</v>
      </c>
      <c r="G36" s="13">
        <v>4860</v>
      </c>
      <c r="H36" s="37"/>
    </row>
    <row r="37" spans="1:8">
      <c r="A37" s="76" t="s">
        <v>473</v>
      </c>
      <c r="B37" s="77">
        <v>340</v>
      </c>
      <c r="C37" s="77">
        <v>837</v>
      </c>
      <c r="D37" s="77">
        <v>1177</v>
      </c>
      <c r="E37" s="81" t="s">
        <v>393</v>
      </c>
      <c r="F37" s="81" t="s">
        <v>393</v>
      </c>
      <c r="G37" s="78">
        <v>25881</v>
      </c>
      <c r="H37" s="37"/>
    </row>
    <row r="38" spans="1:8">
      <c r="A38" s="68"/>
      <c r="B38" s="73"/>
      <c r="C38" s="73"/>
      <c r="D38" s="73"/>
      <c r="E38" s="79"/>
      <c r="F38" s="79"/>
      <c r="G38" s="74"/>
      <c r="H38" s="37"/>
    </row>
    <row r="39" spans="1:8">
      <c r="A39" s="76" t="s">
        <v>474</v>
      </c>
      <c r="B39" s="77" t="s">
        <v>393</v>
      </c>
      <c r="C39" s="77">
        <v>1565</v>
      </c>
      <c r="D39" s="77">
        <v>1565</v>
      </c>
      <c r="E39" s="81" t="s">
        <v>393</v>
      </c>
      <c r="F39" s="81" t="s">
        <v>393</v>
      </c>
      <c r="G39" s="78">
        <v>60445</v>
      </c>
      <c r="H39" s="37"/>
    </row>
    <row r="40" spans="1:8">
      <c r="A40" s="66"/>
      <c r="B40" s="48"/>
      <c r="C40" s="48"/>
      <c r="D40" s="48"/>
      <c r="E40" s="12"/>
      <c r="F40" s="12"/>
      <c r="G40" s="49"/>
      <c r="H40" s="37"/>
    </row>
    <row r="41" spans="1:8">
      <c r="A41" s="66" t="s">
        <v>538</v>
      </c>
      <c r="B41" s="48" t="s">
        <v>393</v>
      </c>
      <c r="C41" s="48">
        <v>1263</v>
      </c>
      <c r="D41" s="48">
        <v>1263</v>
      </c>
      <c r="E41" s="12" t="s">
        <v>393</v>
      </c>
      <c r="F41" s="12" t="s">
        <v>393</v>
      </c>
      <c r="G41" s="49">
        <v>71877</v>
      </c>
      <c r="H41" s="37"/>
    </row>
    <row r="42" spans="1:8">
      <c r="A42" s="66" t="s">
        <v>476</v>
      </c>
      <c r="B42" s="48" t="s">
        <v>393</v>
      </c>
      <c r="C42" s="48">
        <v>2438</v>
      </c>
      <c r="D42" s="48">
        <v>2438</v>
      </c>
      <c r="E42" s="12" t="s">
        <v>393</v>
      </c>
      <c r="F42" s="12" t="s">
        <v>393</v>
      </c>
      <c r="G42" s="49">
        <v>87880</v>
      </c>
      <c r="H42" s="37"/>
    </row>
    <row r="43" spans="1:8">
      <c r="A43" s="66" t="s">
        <v>477</v>
      </c>
      <c r="B43" s="12" t="s">
        <v>393</v>
      </c>
      <c r="C43" s="12">
        <v>1760</v>
      </c>
      <c r="D43" s="48">
        <v>1760</v>
      </c>
      <c r="E43" s="12" t="s">
        <v>393</v>
      </c>
      <c r="F43" s="12" t="s">
        <v>393</v>
      </c>
      <c r="G43" s="13">
        <v>84370</v>
      </c>
      <c r="H43" s="37"/>
    </row>
    <row r="44" spans="1:8">
      <c r="A44" s="66" t="s">
        <v>478</v>
      </c>
      <c r="B44" s="85">
        <v>97</v>
      </c>
      <c r="C44" s="12">
        <v>847</v>
      </c>
      <c r="D44" s="48">
        <v>944</v>
      </c>
      <c r="E44" s="48" t="s">
        <v>393</v>
      </c>
      <c r="F44" s="12" t="s">
        <v>393</v>
      </c>
      <c r="G44" s="13">
        <v>40831</v>
      </c>
      <c r="H44" s="37"/>
    </row>
    <row r="45" spans="1:8">
      <c r="A45" s="66" t="s">
        <v>479</v>
      </c>
      <c r="B45" s="12" t="s">
        <v>393</v>
      </c>
      <c r="C45" s="12">
        <v>4800</v>
      </c>
      <c r="D45" s="48">
        <v>4800</v>
      </c>
      <c r="E45" s="12" t="s">
        <v>393</v>
      </c>
      <c r="F45" s="12" t="s">
        <v>393</v>
      </c>
      <c r="G45" s="13">
        <v>208800</v>
      </c>
      <c r="H45" s="37"/>
    </row>
    <row r="46" spans="1:8">
      <c r="A46" s="66" t="s">
        <v>480</v>
      </c>
      <c r="B46" s="12">
        <v>30</v>
      </c>
      <c r="C46" s="12">
        <v>2256</v>
      </c>
      <c r="D46" s="48">
        <v>2286</v>
      </c>
      <c r="E46" s="12" t="s">
        <v>393</v>
      </c>
      <c r="F46" s="12" t="s">
        <v>393</v>
      </c>
      <c r="G46" s="13">
        <v>119830</v>
      </c>
      <c r="H46" s="37"/>
    </row>
    <row r="47" spans="1:8">
      <c r="A47" s="66" t="s">
        <v>481</v>
      </c>
      <c r="B47" s="12" t="s">
        <v>393</v>
      </c>
      <c r="C47" s="12">
        <v>518</v>
      </c>
      <c r="D47" s="48">
        <v>518</v>
      </c>
      <c r="E47" s="12" t="s">
        <v>393</v>
      </c>
      <c r="F47" s="12" t="s">
        <v>393</v>
      </c>
      <c r="G47" s="13">
        <v>20720</v>
      </c>
      <c r="H47" s="37"/>
    </row>
    <row r="48" spans="1:8">
      <c r="A48" s="66" t="s">
        <v>482</v>
      </c>
      <c r="B48" s="48" t="s">
        <v>393</v>
      </c>
      <c r="C48" s="12">
        <v>5779</v>
      </c>
      <c r="D48" s="48">
        <v>5779</v>
      </c>
      <c r="E48" s="48" t="s">
        <v>393</v>
      </c>
      <c r="F48" s="12" t="s">
        <v>393</v>
      </c>
      <c r="G48" s="13">
        <v>297186</v>
      </c>
    </row>
    <row r="49" spans="1:7">
      <c r="A49" s="66" t="s">
        <v>483</v>
      </c>
      <c r="B49" s="12" t="s">
        <v>393</v>
      </c>
      <c r="C49" s="12">
        <v>911</v>
      </c>
      <c r="D49" s="48">
        <v>911</v>
      </c>
      <c r="E49" s="12" t="s">
        <v>393</v>
      </c>
      <c r="F49" s="12" t="s">
        <v>393</v>
      </c>
      <c r="G49" s="13">
        <v>41960</v>
      </c>
    </row>
    <row r="50" spans="1:7">
      <c r="A50" s="76" t="s">
        <v>484</v>
      </c>
      <c r="B50" s="77">
        <v>127</v>
      </c>
      <c r="C50" s="77">
        <v>20572</v>
      </c>
      <c r="D50" s="77">
        <v>20699</v>
      </c>
      <c r="E50" s="81" t="s">
        <v>393</v>
      </c>
      <c r="F50" s="81" t="s">
        <v>393</v>
      </c>
      <c r="G50" s="78">
        <v>973454</v>
      </c>
    </row>
    <row r="51" spans="1:7">
      <c r="A51" s="37"/>
      <c r="B51" s="85"/>
      <c r="C51" s="12"/>
      <c r="D51" s="48"/>
      <c r="E51" s="48"/>
      <c r="F51" s="12"/>
      <c r="G51" s="13"/>
    </row>
    <row r="52" spans="1:7">
      <c r="A52" s="76" t="s">
        <v>485</v>
      </c>
      <c r="B52" s="77">
        <v>26</v>
      </c>
      <c r="C52" s="77">
        <v>63</v>
      </c>
      <c r="D52" s="77">
        <v>89</v>
      </c>
      <c r="E52" s="81" t="s">
        <v>393</v>
      </c>
      <c r="F52" s="81" t="s">
        <v>393</v>
      </c>
      <c r="G52" s="78">
        <v>2230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486</v>
      </c>
      <c r="B54" s="48" t="s">
        <v>393</v>
      </c>
      <c r="C54" s="48">
        <v>1270</v>
      </c>
      <c r="D54" s="48">
        <v>1270</v>
      </c>
      <c r="E54" s="12" t="s">
        <v>393</v>
      </c>
      <c r="F54" s="12" t="s">
        <v>393</v>
      </c>
      <c r="G54" s="49">
        <v>37830</v>
      </c>
    </row>
    <row r="55" spans="1:7">
      <c r="A55" s="66" t="s">
        <v>487</v>
      </c>
      <c r="B55" s="48" t="s">
        <v>393</v>
      </c>
      <c r="C55" s="48">
        <v>462</v>
      </c>
      <c r="D55" s="48">
        <v>462</v>
      </c>
      <c r="E55" s="12" t="s">
        <v>393</v>
      </c>
      <c r="F55" s="12" t="s">
        <v>393</v>
      </c>
      <c r="G55" s="49">
        <v>13860</v>
      </c>
    </row>
    <row r="56" spans="1:7">
      <c r="A56" s="66" t="s">
        <v>488</v>
      </c>
      <c r="B56" s="48">
        <v>33</v>
      </c>
      <c r="C56" s="48">
        <v>106</v>
      </c>
      <c r="D56" s="48">
        <v>139</v>
      </c>
      <c r="E56" s="12" t="s">
        <v>393</v>
      </c>
      <c r="F56" s="12" t="s">
        <v>393</v>
      </c>
      <c r="G56" s="49">
        <v>1918</v>
      </c>
    </row>
    <row r="57" spans="1:7">
      <c r="A57" s="66" t="s">
        <v>489</v>
      </c>
      <c r="B57" s="48" t="s">
        <v>393</v>
      </c>
      <c r="C57" s="48">
        <v>11</v>
      </c>
      <c r="D57" s="48">
        <v>11</v>
      </c>
      <c r="E57" s="12" t="s">
        <v>393</v>
      </c>
      <c r="F57" s="12" t="s">
        <v>393</v>
      </c>
      <c r="G57" s="49">
        <v>264</v>
      </c>
    </row>
    <row r="58" spans="1:7">
      <c r="A58" s="66" t="s">
        <v>490</v>
      </c>
      <c r="B58" s="48" t="s">
        <v>393</v>
      </c>
      <c r="C58" s="48">
        <v>512</v>
      </c>
      <c r="D58" s="48">
        <v>512</v>
      </c>
      <c r="E58" s="12" t="s">
        <v>393</v>
      </c>
      <c r="F58" s="12" t="s">
        <v>393</v>
      </c>
      <c r="G58" s="49">
        <v>12576</v>
      </c>
    </row>
    <row r="59" spans="1:7">
      <c r="A59" s="76" t="s">
        <v>565</v>
      </c>
      <c r="B59" s="77">
        <v>33</v>
      </c>
      <c r="C59" s="77">
        <v>2361</v>
      </c>
      <c r="D59" s="77">
        <v>2394</v>
      </c>
      <c r="E59" s="81" t="s">
        <v>393</v>
      </c>
      <c r="F59" s="81" t="s">
        <v>393</v>
      </c>
      <c r="G59" s="78">
        <v>66448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492</v>
      </c>
      <c r="B61" s="12" t="s">
        <v>393</v>
      </c>
      <c r="C61" s="12">
        <v>752</v>
      </c>
      <c r="D61" s="48">
        <v>752</v>
      </c>
      <c r="E61" s="12" t="s">
        <v>393</v>
      </c>
      <c r="F61" s="12" t="s">
        <v>393</v>
      </c>
      <c r="G61" s="13">
        <v>18664</v>
      </c>
    </row>
    <row r="62" spans="1:7">
      <c r="A62" s="66" t="s">
        <v>493</v>
      </c>
      <c r="B62" s="12">
        <v>137</v>
      </c>
      <c r="C62" s="12">
        <v>407</v>
      </c>
      <c r="D62" s="48">
        <v>544</v>
      </c>
      <c r="E62" s="12" t="s">
        <v>393</v>
      </c>
      <c r="F62" s="12" t="s">
        <v>393</v>
      </c>
      <c r="G62" s="13">
        <v>9706</v>
      </c>
    </row>
    <row r="63" spans="1:7">
      <c r="A63" s="66" t="s">
        <v>494</v>
      </c>
      <c r="B63" s="12" t="s">
        <v>393</v>
      </c>
      <c r="C63" s="12">
        <v>1480</v>
      </c>
      <c r="D63" s="48">
        <v>1480</v>
      </c>
      <c r="E63" s="12" t="s">
        <v>393</v>
      </c>
      <c r="F63" s="12" t="s">
        <v>393</v>
      </c>
      <c r="G63" s="13">
        <v>43989</v>
      </c>
    </row>
    <row r="64" spans="1:7">
      <c r="A64" s="76" t="s">
        <v>495</v>
      </c>
      <c r="B64" s="77">
        <v>137</v>
      </c>
      <c r="C64" s="77">
        <v>2639</v>
      </c>
      <c r="D64" s="77">
        <v>2776</v>
      </c>
      <c r="E64" s="81" t="s">
        <v>393</v>
      </c>
      <c r="F64" s="81" t="s">
        <v>393</v>
      </c>
      <c r="G64" s="78">
        <v>72359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496</v>
      </c>
      <c r="B66" s="77">
        <v>1</v>
      </c>
      <c r="C66" s="77">
        <v>5168</v>
      </c>
      <c r="D66" s="77">
        <v>5169</v>
      </c>
      <c r="E66" s="81" t="s">
        <v>393</v>
      </c>
      <c r="F66" s="81" t="s">
        <v>393</v>
      </c>
      <c r="G66" s="78">
        <v>175107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497</v>
      </c>
      <c r="B68" s="48" t="s">
        <v>393</v>
      </c>
      <c r="C68" s="12">
        <v>602</v>
      </c>
      <c r="D68" s="48">
        <v>602</v>
      </c>
      <c r="E68" s="48" t="s">
        <v>393</v>
      </c>
      <c r="F68" s="12" t="s">
        <v>393</v>
      </c>
      <c r="G68" s="13">
        <v>24389</v>
      </c>
    </row>
    <row r="69" spans="1:7">
      <c r="A69" s="66" t="s">
        <v>498</v>
      </c>
      <c r="B69" s="48" t="s">
        <v>393</v>
      </c>
      <c r="C69" s="12">
        <v>380</v>
      </c>
      <c r="D69" s="48">
        <v>380</v>
      </c>
      <c r="E69" s="48" t="s">
        <v>393</v>
      </c>
      <c r="F69" s="12" t="s">
        <v>393</v>
      </c>
      <c r="G69" s="13">
        <v>14524</v>
      </c>
    </row>
    <row r="70" spans="1:7">
      <c r="A70" s="76" t="s">
        <v>499</v>
      </c>
      <c r="B70" s="77" t="s">
        <v>393</v>
      </c>
      <c r="C70" s="77">
        <v>982</v>
      </c>
      <c r="D70" s="77">
        <v>982</v>
      </c>
      <c r="E70" s="81" t="s">
        <v>393</v>
      </c>
      <c r="F70" s="81" t="s">
        <v>393</v>
      </c>
      <c r="G70" s="78">
        <v>38913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500</v>
      </c>
      <c r="B72" s="48" t="s">
        <v>393</v>
      </c>
      <c r="C72" s="48">
        <v>535</v>
      </c>
      <c r="D72" s="48">
        <v>535</v>
      </c>
      <c r="E72" s="48" t="s">
        <v>393</v>
      </c>
      <c r="F72" s="12" t="s">
        <v>393</v>
      </c>
      <c r="G72" s="49">
        <v>12015</v>
      </c>
    </row>
    <row r="73" spans="1:7">
      <c r="A73" s="66" t="s">
        <v>501</v>
      </c>
      <c r="B73" s="48" t="s">
        <v>393</v>
      </c>
      <c r="C73" s="48">
        <v>2388</v>
      </c>
      <c r="D73" s="48">
        <v>2388</v>
      </c>
      <c r="E73" s="48" t="s">
        <v>393</v>
      </c>
      <c r="F73" s="12" t="s">
        <v>393</v>
      </c>
      <c r="G73" s="49">
        <v>53429</v>
      </c>
    </row>
    <row r="74" spans="1:7">
      <c r="A74" s="66" t="s">
        <v>502</v>
      </c>
      <c r="B74" s="12" t="s">
        <v>393</v>
      </c>
      <c r="C74" s="12">
        <v>697</v>
      </c>
      <c r="D74" s="48">
        <v>697</v>
      </c>
      <c r="E74" s="12" t="s">
        <v>393</v>
      </c>
      <c r="F74" s="12" t="s">
        <v>393</v>
      </c>
      <c r="G74" s="13">
        <v>26804</v>
      </c>
    </row>
    <row r="75" spans="1:7">
      <c r="A75" s="66" t="s">
        <v>503</v>
      </c>
      <c r="B75" s="48" t="s">
        <v>393</v>
      </c>
      <c r="C75" s="48">
        <v>1086</v>
      </c>
      <c r="D75" s="48">
        <v>1086</v>
      </c>
      <c r="E75" s="48" t="s">
        <v>393</v>
      </c>
      <c r="F75" s="12" t="s">
        <v>393</v>
      </c>
      <c r="G75" s="49">
        <v>26848</v>
      </c>
    </row>
    <row r="76" spans="1:7">
      <c r="A76" s="66" t="s">
        <v>504</v>
      </c>
      <c r="B76" s="48" t="s">
        <v>393</v>
      </c>
      <c r="C76" s="48">
        <v>482</v>
      </c>
      <c r="D76" s="48">
        <v>482</v>
      </c>
      <c r="E76" s="12" t="s">
        <v>393</v>
      </c>
      <c r="F76" s="12" t="s">
        <v>393</v>
      </c>
      <c r="G76" s="49">
        <v>14272</v>
      </c>
    </row>
    <row r="77" spans="1:7">
      <c r="A77" s="66" t="s">
        <v>505</v>
      </c>
      <c r="B77" s="48">
        <v>1</v>
      </c>
      <c r="C77" s="48">
        <v>212</v>
      </c>
      <c r="D77" s="48">
        <v>213</v>
      </c>
      <c r="E77" s="12" t="s">
        <v>393</v>
      </c>
      <c r="F77" s="12" t="s">
        <v>393</v>
      </c>
      <c r="G77" s="49">
        <v>4628</v>
      </c>
    </row>
    <row r="78" spans="1:7">
      <c r="A78" s="66" t="s">
        <v>506</v>
      </c>
      <c r="B78" s="48">
        <v>87</v>
      </c>
      <c r="C78" s="48">
        <v>1571</v>
      </c>
      <c r="D78" s="48">
        <v>1658</v>
      </c>
      <c r="E78" s="12" t="s">
        <v>393</v>
      </c>
      <c r="F78" s="12" t="s">
        <v>393</v>
      </c>
      <c r="G78" s="49">
        <v>43903</v>
      </c>
    </row>
    <row r="79" spans="1:7">
      <c r="A79" s="66" t="s">
        <v>507</v>
      </c>
      <c r="B79" s="85">
        <v>228</v>
      </c>
      <c r="C79" s="12">
        <v>4362</v>
      </c>
      <c r="D79" s="48">
        <v>4590</v>
      </c>
      <c r="E79" s="48" t="s">
        <v>393</v>
      </c>
      <c r="F79" s="12" t="s">
        <v>393</v>
      </c>
      <c r="G79" s="13">
        <v>157981</v>
      </c>
    </row>
    <row r="80" spans="1:7">
      <c r="A80" s="76" t="s">
        <v>508</v>
      </c>
      <c r="B80" s="77">
        <v>316</v>
      </c>
      <c r="C80" s="77">
        <v>11333</v>
      </c>
      <c r="D80" s="77">
        <v>11649</v>
      </c>
      <c r="E80" s="81" t="s">
        <v>393</v>
      </c>
      <c r="F80" s="81" t="s">
        <v>393</v>
      </c>
      <c r="G80" s="78">
        <v>339880</v>
      </c>
    </row>
    <row r="81" spans="1:7">
      <c r="A81" s="66"/>
      <c r="B81" s="48"/>
      <c r="C81" s="48"/>
      <c r="D81" s="48"/>
      <c r="E81" s="12"/>
      <c r="F81" s="12"/>
      <c r="G81" s="49"/>
    </row>
    <row r="82" spans="1:7">
      <c r="A82" s="66" t="s">
        <v>509</v>
      </c>
      <c r="B82" s="48">
        <v>855</v>
      </c>
      <c r="C82" s="48">
        <v>1482</v>
      </c>
      <c r="D82" s="48">
        <v>2337</v>
      </c>
      <c r="E82" s="12" t="s">
        <v>393</v>
      </c>
      <c r="F82" s="12" t="s">
        <v>393</v>
      </c>
      <c r="G82" s="49">
        <v>45917</v>
      </c>
    </row>
    <row r="83" spans="1:7">
      <c r="A83" s="66" t="s">
        <v>510</v>
      </c>
      <c r="B83" s="48">
        <v>1687</v>
      </c>
      <c r="C83" s="48">
        <v>1866</v>
      </c>
      <c r="D83" s="48">
        <v>3553</v>
      </c>
      <c r="E83" s="12" t="s">
        <v>393</v>
      </c>
      <c r="F83" s="12" t="s">
        <v>393</v>
      </c>
      <c r="G83" s="49">
        <v>63576</v>
      </c>
    </row>
    <row r="84" spans="1:7">
      <c r="A84" s="76" t="s">
        <v>511</v>
      </c>
      <c r="B84" s="77">
        <v>2542</v>
      </c>
      <c r="C84" s="77">
        <v>3348</v>
      </c>
      <c r="D84" s="77">
        <v>5890</v>
      </c>
      <c r="E84" s="81" t="s">
        <v>393</v>
      </c>
      <c r="F84" s="81" t="s">
        <v>393</v>
      </c>
      <c r="G84" s="78">
        <v>109493</v>
      </c>
    </row>
    <row r="85" spans="1:7">
      <c r="A85" s="68"/>
      <c r="B85" s="73"/>
      <c r="C85" s="73"/>
      <c r="D85" s="73"/>
      <c r="E85" s="79"/>
      <c r="F85" s="79"/>
      <c r="G85" s="74"/>
    </row>
    <row r="86" spans="1:7" ht="13.5" thickBot="1">
      <c r="A86" s="939" t="s">
        <v>512</v>
      </c>
      <c r="B86" s="940">
        <v>21375</v>
      </c>
      <c r="C86" s="940">
        <v>56608</v>
      </c>
      <c r="D86" s="940">
        <v>77983</v>
      </c>
      <c r="E86" s="941" t="s">
        <v>393</v>
      </c>
      <c r="F86" s="941" t="s">
        <v>393</v>
      </c>
      <c r="G86" s="942">
        <v>2579945</v>
      </c>
    </row>
    <row r="87" spans="1:7">
      <c r="D87" s="37"/>
      <c r="E87" s="37"/>
      <c r="F87" s="37"/>
      <c r="G87" s="37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24">
    <pageSetUpPr fitToPage="1"/>
  </sheetPr>
  <dimension ref="A1:F23"/>
  <sheetViews>
    <sheetView showGridLines="0" topLeftCell="A7" zoomScaleNormal="100" zoomScaleSheetLayoutView="75" workbookViewId="0">
      <selection activeCell="G42" sqref="G42"/>
    </sheetView>
  </sheetViews>
  <sheetFormatPr baseColWidth="10" defaultRowHeight="12.75"/>
  <cols>
    <col min="1" max="6" width="22.85546875" customWidth="1"/>
    <col min="7" max="14" width="12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656</v>
      </c>
      <c r="B3" s="1523"/>
      <c r="C3" s="1523"/>
      <c r="D3" s="1523"/>
      <c r="E3" s="1523"/>
      <c r="F3" s="1523"/>
    </row>
    <row r="4" spans="1:6" s="3" customFormat="1" ht="20.25" customHeight="1">
      <c r="A4" s="1585" t="s">
        <v>1261</v>
      </c>
      <c r="B4" s="1585"/>
      <c r="C4" s="1585"/>
      <c r="D4" s="1585"/>
      <c r="E4" s="1585"/>
      <c r="F4" s="1585"/>
    </row>
    <row r="5" spans="1:6" s="3" customFormat="1" ht="13.5" customHeight="1" thickBot="1">
      <c r="A5" s="5"/>
      <c r="B5" s="6"/>
      <c r="C5" s="6"/>
      <c r="D5" s="6"/>
      <c r="E5" s="6"/>
      <c r="F5" s="219"/>
    </row>
    <row r="6" spans="1:6" ht="25.5" customHeight="1">
      <c r="A6" s="1553" t="s">
        <v>372</v>
      </c>
      <c r="B6" s="829"/>
      <c r="C6" s="829"/>
      <c r="D6" s="829"/>
      <c r="E6" s="93" t="s">
        <v>514</v>
      </c>
      <c r="F6" s="947"/>
    </row>
    <row r="7" spans="1:6" ht="30.75" customHeight="1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6" ht="23.25" customHeight="1">
      <c r="A8" s="1554"/>
      <c r="B8" s="896" t="s">
        <v>376</v>
      </c>
      <c r="C8" s="896" t="s">
        <v>517</v>
      </c>
      <c r="D8" s="951" t="s">
        <v>377</v>
      </c>
      <c r="E8" s="896" t="s">
        <v>518</v>
      </c>
      <c r="F8" s="897" t="s">
        <v>378</v>
      </c>
    </row>
    <row r="9" spans="1:6" ht="25.5" customHeight="1" thickBot="1">
      <c r="A9" s="1555"/>
      <c r="B9" s="98"/>
      <c r="C9" s="100"/>
      <c r="D9" s="948"/>
      <c r="E9" s="952" t="s">
        <v>519</v>
      </c>
      <c r="F9" s="949"/>
    </row>
    <row r="10" spans="1:6" ht="27.75" customHeight="1">
      <c r="A10" s="102">
        <v>2004</v>
      </c>
      <c r="B10" s="1316">
        <v>102.12</v>
      </c>
      <c r="C10" s="1330">
        <v>271.59880532706615</v>
      </c>
      <c r="D10" s="1353">
        <v>2773.567</v>
      </c>
      <c r="E10" s="1354">
        <v>22.19</v>
      </c>
      <c r="F10" s="1355">
        <v>615454.51729999995</v>
      </c>
    </row>
    <row r="11" spans="1:6">
      <c r="A11" s="102">
        <v>2005</v>
      </c>
      <c r="B11" s="1316">
        <v>94.998000000000005</v>
      </c>
      <c r="C11" s="1330">
        <v>269.84399671572032</v>
      </c>
      <c r="D11" s="1353">
        <v>2563.4639999999999</v>
      </c>
      <c r="E11" s="1354">
        <v>17.18</v>
      </c>
      <c r="F11" s="1355">
        <v>440403.11519999994</v>
      </c>
    </row>
    <row r="12" spans="1:6">
      <c r="A12" s="102">
        <v>2006</v>
      </c>
      <c r="B12" s="1316">
        <v>87.198999999999998</v>
      </c>
      <c r="C12" s="1330">
        <v>288.42085345015425</v>
      </c>
      <c r="D12" s="1356">
        <v>2515.0010000000002</v>
      </c>
      <c r="E12" s="1354">
        <v>26.79</v>
      </c>
      <c r="F12" s="1355">
        <v>673768.76790000009</v>
      </c>
    </row>
    <row r="13" spans="1:6">
      <c r="A13" s="102">
        <v>2007</v>
      </c>
      <c r="B13" s="1316">
        <v>85.727999999999994</v>
      </c>
      <c r="C13" s="1330">
        <v>289.23828854050021</v>
      </c>
      <c r="D13" s="1356">
        <v>2479.5819999999999</v>
      </c>
      <c r="E13" s="1354">
        <v>24.46</v>
      </c>
      <c r="F13" s="1355">
        <v>606505.75719999999</v>
      </c>
    </row>
    <row r="14" spans="1:6">
      <c r="A14" s="102">
        <v>2008</v>
      </c>
      <c r="B14" s="1316">
        <v>81.825000000000003</v>
      </c>
      <c r="C14" s="1330">
        <v>262.16571952337301</v>
      </c>
      <c r="D14" s="1356">
        <v>2145.1709999999998</v>
      </c>
      <c r="E14" s="1354">
        <v>22.59</v>
      </c>
      <c r="F14" s="1355">
        <v>484594.12889999989</v>
      </c>
    </row>
    <row r="15" spans="1:6">
      <c r="A15" s="102">
        <v>2009</v>
      </c>
      <c r="B15" s="1316">
        <v>85.366</v>
      </c>
      <c r="C15" s="1330">
        <v>318.54497106576395</v>
      </c>
      <c r="D15" s="1356">
        <v>2719.2910000000002</v>
      </c>
      <c r="E15" s="1354">
        <v>15</v>
      </c>
      <c r="F15" s="1355">
        <v>407893.65</v>
      </c>
    </row>
    <row r="16" spans="1:6">
      <c r="A16" s="102">
        <v>2010</v>
      </c>
      <c r="B16" s="1316">
        <v>77.622</v>
      </c>
      <c r="C16" s="1330">
        <v>296.00486975342039</v>
      </c>
      <c r="D16" s="1356">
        <v>2297.6489999999999</v>
      </c>
      <c r="E16" s="1354">
        <v>25.93</v>
      </c>
      <c r="F16" s="1355">
        <v>595780.38569999998</v>
      </c>
    </row>
    <row r="17" spans="1:6">
      <c r="A17" s="102">
        <v>2011</v>
      </c>
      <c r="B17" s="1316">
        <v>79.864999999999995</v>
      </c>
      <c r="C17" s="1330">
        <v>307.40637325486762</v>
      </c>
      <c r="D17" s="1353">
        <v>2455.1010000000001</v>
      </c>
      <c r="E17" s="1354">
        <v>21.27</v>
      </c>
      <c r="F17" s="1355">
        <v>522199.98270000005</v>
      </c>
    </row>
    <row r="18" spans="1:6">
      <c r="A18" s="102">
        <v>2012</v>
      </c>
      <c r="B18" s="1316">
        <v>72.022999999999996</v>
      </c>
      <c r="C18" s="1330">
        <v>304.38665426322149</v>
      </c>
      <c r="D18" s="1353">
        <v>2192.2840000000001</v>
      </c>
      <c r="E18" s="1354">
        <v>24.65</v>
      </c>
      <c r="F18" s="1355">
        <v>540398.00600000005</v>
      </c>
    </row>
    <row r="19" spans="1:6">
      <c r="A19" s="102">
        <v>2013</v>
      </c>
      <c r="B19" s="1316">
        <v>72.430999999999997</v>
      </c>
      <c r="C19" s="1330">
        <v>301.26354737612348</v>
      </c>
      <c r="D19" s="1353">
        <v>2182.0819999999999</v>
      </c>
      <c r="E19" s="1357">
        <v>34.79</v>
      </c>
      <c r="F19" s="1358">
        <v>759146.32779999997</v>
      </c>
    </row>
    <row r="20" spans="1:6" ht="13.5" thickBot="1">
      <c r="A20" s="227">
        <v>2014</v>
      </c>
      <c r="B20" s="1316">
        <v>76.129000000000005</v>
      </c>
      <c r="C20" s="1348">
        <f>(D20/B20)*10</f>
        <v>334.17081532661661</v>
      </c>
      <c r="D20" s="1353">
        <v>2544.009</v>
      </c>
      <c r="E20" s="1359">
        <v>17.34</v>
      </c>
      <c r="F20" s="1360">
        <v>441131.1606</v>
      </c>
    </row>
    <row r="21" spans="1:6">
      <c r="A21" s="144"/>
      <c r="B21" s="144"/>
      <c r="C21" s="144"/>
      <c r="D21" s="144"/>
      <c r="E21" s="144"/>
      <c r="F21" s="144"/>
    </row>
    <row r="22" spans="1:6">
      <c r="A22" s="249"/>
      <c r="B22" s="249"/>
      <c r="C22" s="249"/>
    </row>
    <row r="23" spans="1:6">
      <c r="A23" s="249"/>
      <c r="B23" s="249"/>
      <c r="C23" s="249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"/>
  <dimension ref="A1:J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2" width="14.7109375" customWidth="1"/>
    <col min="3" max="6" width="20.7109375" customWidth="1"/>
    <col min="7" max="7" width="7.5703125" customWidth="1"/>
    <col min="8" max="8" width="14.7109375" customWidth="1"/>
    <col min="9" max="9" width="11.7109375" bestFit="1" customWidth="1"/>
  </cols>
  <sheetData>
    <row r="1" spans="1:10" s="2" customFormat="1" ht="18">
      <c r="A1" s="1557" t="s">
        <v>369</v>
      </c>
      <c r="B1" s="1557"/>
      <c r="C1" s="1557"/>
      <c r="D1" s="1557"/>
      <c r="E1" s="1557"/>
      <c r="F1" s="1557"/>
      <c r="G1" s="1"/>
      <c r="H1" s="1"/>
      <c r="I1" s="1"/>
      <c r="J1" s="1"/>
    </row>
    <row r="2" spans="1:10" s="3" customFormat="1" ht="14.25"/>
    <row r="3" spans="1:10" ht="26.25" customHeight="1">
      <c r="A3" s="1560" t="s">
        <v>521</v>
      </c>
      <c r="B3" s="1560"/>
      <c r="C3" s="1560"/>
      <c r="D3" s="1560"/>
      <c r="E3" s="1560"/>
      <c r="F3" s="1560"/>
      <c r="G3" s="254"/>
      <c r="H3" s="254"/>
    </row>
    <row r="4" spans="1:10" ht="13.5" thickBot="1">
      <c r="A4" s="110"/>
      <c r="B4" s="111"/>
      <c r="C4" s="111"/>
      <c r="D4" s="111"/>
      <c r="E4" s="111"/>
      <c r="F4" s="112"/>
      <c r="G4" s="24"/>
      <c r="H4" s="24"/>
    </row>
    <row r="5" spans="1:10" ht="26.25" customHeight="1">
      <c r="A5" s="747"/>
      <c r="B5" s="800"/>
      <c r="C5" s="801" t="s">
        <v>522</v>
      </c>
      <c r="D5" s="802"/>
      <c r="E5" s="801" t="s">
        <v>523</v>
      </c>
      <c r="F5" s="803"/>
      <c r="G5" s="24"/>
      <c r="H5" s="24"/>
    </row>
    <row r="6" spans="1:10" ht="24.75" customHeight="1">
      <c r="A6" s="1558" t="s">
        <v>372</v>
      </c>
      <c r="B6" s="1559"/>
      <c r="C6" s="276" t="s">
        <v>373</v>
      </c>
      <c r="D6" s="276" t="s">
        <v>374</v>
      </c>
      <c r="E6" s="276" t="s">
        <v>373</v>
      </c>
      <c r="F6" s="277" t="s">
        <v>374</v>
      </c>
      <c r="G6" s="24"/>
      <c r="H6" s="24"/>
    </row>
    <row r="7" spans="1:10" ht="24.75" customHeight="1" thickBot="1">
      <c r="A7" s="748"/>
      <c r="B7" s="786"/>
      <c r="C7" s="804" t="s">
        <v>376</v>
      </c>
      <c r="D7" s="804" t="s">
        <v>377</v>
      </c>
      <c r="E7" s="804" t="s">
        <v>376</v>
      </c>
      <c r="F7" s="805" t="s">
        <v>377</v>
      </c>
      <c r="G7" s="24"/>
      <c r="H7" s="24"/>
    </row>
    <row r="8" spans="1:10" ht="22.5" customHeight="1">
      <c r="A8" s="139">
        <v>2004</v>
      </c>
      <c r="B8" s="140"/>
      <c r="C8" s="1317">
        <v>948.70699999999999</v>
      </c>
      <c r="D8" s="1317">
        <v>2707.828</v>
      </c>
      <c r="E8" s="1317">
        <v>1226.3209999999999</v>
      </c>
      <c r="F8" s="1324">
        <v>4388.8959999999997</v>
      </c>
      <c r="G8" s="121"/>
      <c r="H8" s="24"/>
    </row>
    <row r="9" spans="1:10" ht="12.75" customHeight="1">
      <c r="A9" s="119">
        <v>2005</v>
      </c>
      <c r="B9" s="102"/>
      <c r="C9" s="1317">
        <v>910.44799999999998</v>
      </c>
      <c r="D9" s="1317">
        <v>934.52300000000002</v>
      </c>
      <c r="E9" s="1317">
        <v>1363.6610000000001</v>
      </c>
      <c r="F9" s="1324">
        <v>3092.1709999999998</v>
      </c>
      <c r="G9" s="24"/>
      <c r="H9" s="24"/>
    </row>
    <row r="10" spans="1:10" ht="12.75" customHeight="1">
      <c r="A10" s="119">
        <v>2006</v>
      </c>
      <c r="B10" s="102"/>
      <c r="C10" s="1317">
        <v>614.02099999999996</v>
      </c>
      <c r="D10" s="1317">
        <v>1643.2139999999999</v>
      </c>
      <c r="E10" s="1317">
        <v>1306.212</v>
      </c>
      <c r="F10" s="1324">
        <v>3878.3679999999999</v>
      </c>
      <c r="G10" s="24"/>
      <c r="H10" s="24"/>
    </row>
    <row r="11" spans="1:10" ht="12.75" customHeight="1">
      <c r="A11" s="119">
        <v>2007</v>
      </c>
      <c r="B11" s="102"/>
      <c r="C11" s="1317">
        <v>413.41</v>
      </c>
      <c r="D11" s="1317">
        <v>1227.124</v>
      </c>
      <c r="E11" s="1317">
        <v>1389.903</v>
      </c>
      <c r="F11" s="1324">
        <v>5209.2349999999997</v>
      </c>
      <c r="G11" s="24"/>
      <c r="H11" s="24"/>
    </row>
    <row r="12" spans="1:10" ht="12.75" customHeight="1">
      <c r="A12" s="119">
        <v>2008</v>
      </c>
      <c r="B12" s="102"/>
      <c r="C12" s="1317">
        <v>531.66099999999994</v>
      </c>
      <c r="D12" s="1317">
        <v>1184.8440000000001</v>
      </c>
      <c r="E12" s="1317">
        <v>1526.2090000000001</v>
      </c>
      <c r="F12" s="1324">
        <v>5646.6170000000002</v>
      </c>
      <c r="G12" s="24"/>
      <c r="H12" s="24"/>
    </row>
    <row r="13" spans="1:10">
      <c r="A13" s="119">
        <v>2009</v>
      </c>
      <c r="B13" s="102"/>
      <c r="C13" s="1317">
        <v>541.58100000000002</v>
      </c>
      <c r="D13" s="1317">
        <v>1401.499</v>
      </c>
      <c r="E13" s="1317">
        <v>1231.171</v>
      </c>
      <c r="F13" s="1324">
        <v>3403.2730000000001</v>
      </c>
    </row>
    <row r="14" spans="1:10">
      <c r="A14" s="119">
        <v>2010</v>
      </c>
      <c r="B14" s="253"/>
      <c r="C14" s="1317">
        <v>488.30599999999998</v>
      </c>
      <c r="D14" s="1317">
        <v>999.86099999999999</v>
      </c>
      <c r="E14" s="1317">
        <v>1459.7670000000001</v>
      </c>
      <c r="F14" s="1324">
        <v>4941.3360000000002</v>
      </c>
    </row>
    <row r="15" spans="1:10">
      <c r="A15" s="119">
        <v>2011</v>
      </c>
      <c r="B15" s="102"/>
      <c r="C15" s="1325">
        <v>378.05399999999997</v>
      </c>
      <c r="D15" s="1325">
        <v>900.35199999999998</v>
      </c>
      <c r="E15" s="1325">
        <v>1616.5989999999999</v>
      </c>
      <c r="F15" s="1326">
        <v>5976.299</v>
      </c>
    </row>
    <row r="16" spans="1:10">
      <c r="A16" s="119">
        <v>2012</v>
      </c>
      <c r="B16" s="102"/>
      <c r="C16" s="1325">
        <v>411.053</v>
      </c>
      <c r="D16" s="1325">
        <v>499.49299999999999</v>
      </c>
      <c r="E16" s="1325">
        <v>1777.1179999999999</v>
      </c>
      <c r="F16" s="1326">
        <v>4690.335</v>
      </c>
    </row>
    <row r="17" spans="1:8">
      <c r="A17" s="119">
        <v>2013</v>
      </c>
      <c r="B17" s="102"/>
      <c r="C17" s="1325">
        <v>343.38900000000001</v>
      </c>
      <c r="D17" s="1325">
        <v>933.26800000000003</v>
      </c>
      <c r="E17" s="1325">
        <v>1781.58</v>
      </c>
      <c r="F17" s="1326">
        <v>6811.6610000000001</v>
      </c>
    </row>
    <row r="18" spans="1:8" ht="13.5" thickBot="1">
      <c r="A18" s="142">
        <v>2014</v>
      </c>
      <c r="B18" s="143"/>
      <c r="C18" s="1325">
        <v>297.13</v>
      </c>
      <c r="D18" s="1325">
        <v>825.43299999999999</v>
      </c>
      <c r="E18" s="1325">
        <v>1874.5419999999999</v>
      </c>
      <c r="F18" s="1326">
        <v>5647.3010000000004</v>
      </c>
    </row>
    <row r="19" spans="1:8" ht="14.25">
      <c r="A19" s="109" t="s">
        <v>524</v>
      </c>
      <c r="B19" s="109"/>
      <c r="C19" s="109"/>
      <c r="D19" s="109"/>
      <c r="E19" s="109"/>
      <c r="F19" s="122"/>
      <c r="G19" s="24"/>
      <c r="H19" s="24"/>
    </row>
    <row r="20" spans="1:8">
      <c r="A20" s="24"/>
      <c r="B20" s="24"/>
      <c r="C20" s="24"/>
      <c r="D20" s="24"/>
      <c r="E20" s="24"/>
      <c r="G20" s="24"/>
      <c r="H20" s="24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6">
    <pageSetUpPr fitToPage="1"/>
  </sheetPr>
  <dimension ref="A1:K18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9" width="20.42578125" customWidth="1"/>
    <col min="11" max="11" width="11.140625" customWidth="1"/>
    <col min="12" max="19" width="12" customWidth="1"/>
  </cols>
  <sheetData>
    <row r="1" spans="1:9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522"/>
    </row>
    <row r="2" spans="1:9" s="3" customFormat="1" ht="12.75" customHeight="1"/>
    <row r="3" spans="1:9" ht="33.75" customHeight="1">
      <c r="A3" s="1585" t="s">
        <v>657</v>
      </c>
      <c r="B3" s="1585"/>
      <c r="C3" s="1585"/>
      <c r="D3" s="1585"/>
      <c r="E3" s="1585"/>
      <c r="F3" s="1585"/>
      <c r="G3" s="1585"/>
      <c r="H3" s="1585"/>
      <c r="I3" s="1585"/>
    </row>
    <row r="4" spans="1:9" ht="30" customHeight="1" thickBot="1">
      <c r="A4" s="893"/>
      <c r="B4" s="894"/>
      <c r="C4" s="894"/>
      <c r="D4" s="894"/>
      <c r="E4" s="894"/>
      <c r="F4" s="894"/>
      <c r="G4" s="894"/>
      <c r="H4" s="894"/>
      <c r="I4" s="894"/>
    </row>
    <row r="5" spans="1:9" ht="35.25" customHeight="1">
      <c r="A5" s="114"/>
      <c r="B5" s="801" t="s">
        <v>658</v>
      </c>
      <c r="C5" s="802"/>
      <c r="D5" s="801" t="s">
        <v>659</v>
      </c>
      <c r="E5" s="802"/>
      <c r="F5" s="801" t="s">
        <v>660</v>
      </c>
      <c r="G5" s="802"/>
      <c r="H5" s="801" t="s">
        <v>661</v>
      </c>
      <c r="I5" s="803"/>
    </row>
    <row r="6" spans="1:9" ht="32.25" customHeight="1">
      <c r="A6" s="856" t="s">
        <v>372</v>
      </c>
      <c r="B6" s="832" t="s">
        <v>373</v>
      </c>
      <c r="C6" s="832" t="s">
        <v>374</v>
      </c>
      <c r="D6" s="832" t="s">
        <v>373</v>
      </c>
      <c r="E6" s="832" t="s">
        <v>374</v>
      </c>
      <c r="F6" s="954" t="s">
        <v>373</v>
      </c>
      <c r="G6" s="955" t="s">
        <v>374</v>
      </c>
      <c r="H6" s="955" t="s">
        <v>373</v>
      </c>
      <c r="I6" s="956" t="s">
        <v>374</v>
      </c>
    </row>
    <row r="7" spans="1:9" ht="40.5" customHeight="1" thickBot="1">
      <c r="A7" s="786"/>
      <c r="B7" s="279" t="s">
        <v>376</v>
      </c>
      <c r="C7" s="279" t="s">
        <v>377</v>
      </c>
      <c r="D7" s="279" t="s">
        <v>376</v>
      </c>
      <c r="E7" s="279" t="s">
        <v>377</v>
      </c>
      <c r="F7" s="953" t="s">
        <v>376</v>
      </c>
      <c r="G7" s="952" t="s">
        <v>377</v>
      </c>
      <c r="H7" s="952" t="s">
        <v>376</v>
      </c>
      <c r="I7" s="906" t="s">
        <v>377</v>
      </c>
    </row>
    <row r="8" spans="1:9" ht="25.5" customHeight="1">
      <c r="A8" s="140">
        <v>2004</v>
      </c>
      <c r="B8" s="1361">
        <v>4.1619999999999999</v>
      </c>
      <c r="C8" s="1362">
        <v>91.945999999999998</v>
      </c>
      <c r="D8" s="1363">
        <v>21.783000000000001</v>
      </c>
      <c r="E8" s="1363">
        <v>518.14800000000002</v>
      </c>
      <c r="F8" s="1363">
        <v>44.930999999999997</v>
      </c>
      <c r="G8" s="1363">
        <v>1238.5329999999999</v>
      </c>
      <c r="H8" s="1363">
        <v>31.244</v>
      </c>
      <c r="I8" s="1364">
        <v>924.94</v>
      </c>
    </row>
    <row r="9" spans="1:9">
      <c r="A9" s="102">
        <v>2005</v>
      </c>
      <c r="B9" s="1316">
        <v>3.6739999999999999</v>
      </c>
      <c r="C9" s="1330">
        <v>69.623999999999995</v>
      </c>
      <c r="D9" s="1353">
        <v>17.434999999999999</v>
      </c>
      <c r="E9" s="1353">
        <v>393.79</v>
      </c>
      <c r="F9" s="1353">
        <v>48.734000000000002</v>
      </c>
      <c r="G9" s="1353">
        <v>1302.982</v>
      </c>
      <c r="H9" s="1353">
        <v>25.155000000000001</v>
      </c>
      <c r="I9" s="1365">
        <v>797.06899999999996</v>
      </c>
    </row>
    <row r="10" spans="1:9" s="149" customFormat="1">
      <c r="A10" s="14">
        <v>2006</v>
      </c>
      <c r="B10" s="1317">
        <v>4.16</v>
      </c>
      <c r="C10" s="1324">
        <v>90.691000000000003</v>
      </c>
      <c r="D10" s="1356">
        <v>16.814</v>
      </c>
      <c r="E10" s="1356">
        <v>430.363</v>
      </c>
      <c r="F10" s="1356">
        <v>44.395000000000003</v>
      </c>
      <c r="G10" s="1356">
        <v>1266.3520000000001</v>
      </c>
      <c r="H10" s="1356">
        <v>21.83</v>
      </c>
      <c r="I10" s="1366">
        <v>727.59500000000003</v>
      </c>
    </row>
    <row r="11" spans="1:9" s="149" customFormat="1">
      <c r="A11" s="14">
        <v>2007</v>
      </c>
      <c r="B11" s="1317">
        <v>3.5419999999999998</v>
      </c>
      <c r="C11" s="1324">
        <v>82.103999999999999</v>
      </c>
      <c r="D11" s="1356">
        <v>15.925000000000001</v>
      </c>
      <c r="E11" s="1356">
        <v>439.25799999999998</v>
      </c>
      <c r="F11" s="1356">
        <v>42.734999999999999</v>
      </c>
      <c r="G11" s="1356">
        <v>1182.636</v>
      </c>
      <c r="H11" s="1356">
        <v>23.526</v>
      </c>
      <c r="I11" s="1366">
        <v>775.58399999999995</v>
      </c>
    </row>
    <row r="12" spans="1:9" s="149" customFormat="1">
      <c r="A12" s="14">
        <v>2008</v>
      </c>
      <c r="B12" s="1317">
        <v>3.7839999999999998</v>
      </c>
      <c r="C12" s="1324">
        <v>78.382999999999996</v>
      </c>
      <c r="D12" s="1356">
        <v>13.629</v>
      </c>
      <c r="E12" s="1356">
        <v>325.95600000000002</v>
      </c>
      <c r="F12" s="1356">
        <v>42.134</v>
      </c>
      <c r="G12" s="1356">
        <v>1047.2629999999999</v>
      </c>
      <c r="H12" s="1356">
        <v>22.277999999999999</v>
      </c>
      <c r="I12" s="1366">
        <v>693.56899999999996</v>
      </c>
    </row>
    <row r="13" spans="1:9" s="149" customFormat="1">
      <c r="A13" s="14">
        <v>2009</v>
      </c>
      <c r="B13" s="1317">
        <v>3.7130000000000001</v>
      </c>
      <c r="C13" s="1324">
        <v>88.296000000000006</v>
      </c>
      <c r="D13" s="1356">
        <v>15.804</v>
      </c>
      <c r="E13" s="1356">
        <v>424.98200000000003</v>
      </c>
      <c r="F13" s="1356">
        <v>42.188000000000002</v>
      </c>
      <c r="G13" s="1356">
        <v>1313.059</v>
      </c>
      <c r="H13" s="1356">
        <v>23.661000000000001</v>
      </c>
      <c r="I13" s="1366">
        <v>892.95399999999995</v>
      </c>
    </row>
    <row r="14" spans="1:9">
      <c r="A14" s="14">
        <v>2010</v>
      </c>
      <c r="B14" s="1317">
        <v>3.488</v>
      </c>
      <c r="C14" s="1324">
        <v>70.069999999999993</v>
      </c>
      <c r="D14" s="1356">
        <v>11.444000000000001</v>
      </c>
      <c r="E14" s="1356">
        <v>257.77</v>
      </c>
      <c r="F14" s="1356">
        <v>40.198</v>
      </c>
      <c r="G14" s="1356">
        <v>1206.4380000000001</v>
      </c>
      <c r="H14" s="1356">
        <v>22.492000000000001</v>
      </c>
      <c r="I14" s="1366">
        <v>763.37099999999998</v>
      </c>
    </row>
    <row r="15" spans="1:9">
      <c r="A15" s="14">
        <v>2011</v>
      </c>
      <c r="B15" s="1317">
        <v>3.4710000000000001</v>
      </c>
      <c r="C15" s="1324">
        <v>78.631</v>
      </c>
      <c r="D15" s="1356">
        <v>13.439</v>
      </c>
      <c r="E15" s="1356">
        <v>344.00200000000001</v>
      </c>
      <c r="F15" s="1356">
        <v>39.332000000000001</v>
      </c>
      <c r="G15" s="1356">
        <v>1133.6849999999999</v>
      </c>
      <c r="H15" s="1356">
        <v>23.623000000000001</v>
      </c>
      <c r="I15" s="1366">
        <v>898.78300000000002</v>
      </c>
    </row>
    <row r="16" spans="1:9">
      <c r="A16" s="102">
        <v>2012</v>
      </c>
      <c r="B16" s="1316">
        <v>3.3090000000000002</v>
      </c>
      <c r="C16" s="1330">
        <v>72.218999999999994</v>
      </c>
      <c r="D16" s="1353">
        <v>12.004</v>
      </c>
      <c r="E16" s="1353">
        <v>318.279</v>
      </c>
      <c r="F16" s="1353">
        <v>36.223999999999997</v>
      </c>
      <c r="G16" s="1353">
        <v>1068.752</v>
      </c>
      <c r="H16" s="1353">
        <v>20.486000000000001</v>
      </c>
      <c r="I16" s="1365">
        <v>733.03399999999999</v>
      </c>
    </row>
    <row r="17" spans="1:11">
      <c r="A17" s="102">
        <v>2013</v>
      </c>
      <c r="B17" s="1316">
        <v>3.8210000000000002</v>
      </c>
      <c r="C17" s="1330">
        <v>85.915999999999997</v>
      </c>
      <c r="D17" s="1353">
        <v>12.090999999999999</v>
      </c>
      <c r="E17" s="1353">
        <v>309.35599999999999</v>
      </c>
      <c r="F17" s="1353">
        <v>35.095999999999997</v>
      </c>
      <c r="G17" s="1353">
        <v>994.29100000000005</v>
      </c>
      <c r="H17" s="1353">
        <v>21.423999999999999</v>
      </c>
      <c r="I17" s="1365">
        <v>792.51900000000001</v>
      </c>
      <c r="K17" s="237"/>
    </row>
    <row r="18" spans="1:11" ht="13.5" thickBot="1">
      <c r="A18" s="1270">
        <v>2014</v>
      </c>
      <c r="B18" s="1367">
        <v>4.468</v>
      </c>
      <c r="C18" s="1368">
        <v>109.861</v>
      </c>
      <c r="D18" s="1369">
        <v>14.725</v>
      </c>
      <c r="E18" s="1369">
        <v>448.84100000000001</v>
      </c>
      <c r="F18" s="1369">
        <v>33.546999999999997</v>
      </c>
      <c r="G18" s="1369">
        <v>1035.787</v>
      </c>
      <c r="H18" s="1369">
        <v>23.388000000000002</v>
      </c>
      <c r="I18" s="1370">
        <v>949.52</v>
      </c>
      <c r="K18" s="237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A1:H92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8.42578125" style="240" customWidth="1"/>
    <col min="2" max="7" width="16.4257812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684</v>
      </c>
      <c r="B3" s="1590"/>
      <c r="C3" s="1590"/>
      <c r="D3" s="1590"/>
      <c r="E3" s="1590"/>
      <c r="F3" s="1590"/>
      <c r="G3" s="1590"/>
    </row>
    <row r="4" spans="1:8" s="91" customFormat="1" ht="30" customHeight="1">
      <c r="A4" s="1556" t="s">
        <v>1351</v>
      </c>
      <c r="B4" s="1556"/>
      <c r="C4" s="1556"/>
      <c r="D4" s="1556"/>
      <c r="E4" s="1556"/>
      <c r="F4" s="1556"/>
      <c r="G4" s="1556"/>
    </row>
    <row r="5" spans="1:8" s="91" customFormat="1" ht="13.5" customHeight="1" thickBot="1">
      <c r="A5" s="5"/>
      <c r="B5" s="6"/>
      <c r="C5" s="6"/>
      <c r="D5" s="6"/>
      <c r="E5" s="6"/>
      <c r="F5" s="219"/>
      <c r="G5" s="219"/>
    </row>
    <row r="6" spans="1:8" ht="25.5" customHeight="1">
      <c r="A6" s="1548" t="s">
        <v>448</v>
      </c>
      <c r="B6" s="792" t="s">
        <v>373</v>
      </c>
      <c r="C6" s="793"/>
      <c r="D6" s="794"/>
      <c r="E6" s="792" t="s">
        <v>380</v>
      </c>
      <c r="F6" s="902"/>
      <c r="G6" s="1600" t="s">
        <v>381</v>
      </c>
    </row>
    <row r="7" spans="1:8" ht="30.75" customHeight="1">
      <c r="A7" s="1549"/>
      <c r="B7" s="796" t="s">
        <v>383</v>
      </c>
      <c r="C7" s="282"/>
      <c r="D7" s="957"/>
      <c r="E7" s="796" t="s">
        <v>384</v>
      </c>
      <c r="F7" s="958"/>
      <c r="G7" s="1601"/>
      <c r="H7" s="37"/>
    </row>
    <row r="8" spans="1:8" ht="51" customHeight="1" thickBot="1">
      <c r="A8" s="1549"/>
      <c r="B8" s="262" t="s">
        <v>387</v>
      </c>
      <c r="C8" s="781" t="s">
        <v>388</v>
      </c>
      <c r="D8" s="781" t="s">
        <v>389</v>
      </c>
      <c r="E8" s="262" t="s">
        <v>387</v>
      </c>
      <c r="F8" s="907" t="s">
        <v>388</v>
      </c>
      <c r="G8" s="1602"/>
      <c r="H8" s="37"/>
    </row>
    <row r="9" spans="1:8" ht="25.5" customHeight="1">
      <c r="A9" s="75" t="s">
        <v>452</v>
      </c>
      <c r="B9" s="45">
        <v>5715</v>
      </c>
      <c r="C9" s="46">
        <v>302</v>
      </c>
      <c r="D9" s="918">
        <v>6017</v>
      </c>
      <c r="E9" s="919">
        <v>21555</v>
      </c>
      <c r="F9" s="919">
        <v>21910</v>
      </c>
      <c r="G9" s="923">
        <v>129807</v>
      </c>
      <c r="H9" s="37"/>
    </row>
    <row r="10" spans="1:8">
      <c r="A10" s="66" t="s">
        <v>453</v>
      </c>
      <c r="B10" s="48">
        <v>4184</v>
      </c>
      <c r="C10" s="49">
        <v>17</v>
      </c>
      <c r="D10" s="911">
        <v>4201</v>
      </c>
      <c r="E10" s="913">
        <v>20185</v>
      </c>
      <c r="F10" s="913">
        <v>20538</v>
      </c>
      <c r="G10" s="912">
        <v>84809</v>
      </c>
      <c r="H10" s="37"/>
    </row>
    <row r="11" spans="1:8">
      <c r="A11" s="66" t="s">
        <v>454</v>
      </c>
      <c r="B11" s="48">
        <v>2908</v>
      </c>
      <c r="C11" s="49">
        <v>3974</v>
      </c>
      <c r="D11" s="911">
        <v>6882</v>
      </c>
      <c r="E11" s="913">
        <v>24472</v>
      </c>
      <c r="F11" s="913">
        <v>44826</v>
      </c>
      <c r="G11" s="912">
        <v>249303</v>
      </c>
      <c r="H11" s="37"/>
    </row>
    <row r="12" spans="1:8">
      <c r="A12" s="66" t="s">
        <v>455</v>
      </c>
      <c r="B12" s="48">
        <v>3042</v>
      </c>
      <c r="C12" s="49">
        <v>117</v>
      </c>
      <c r="D12" s="911">
        <v>3159</v>
      </c>
      <c r="E12" s="913">
        <v>22497</v>
      </c>
      <c r="F12" s="913">
        <v>24017</v>
      </c>
      <c r="G12" s="912">
        <v>71247</v>
      </c>
      <c r="H12" s="37"/>
    </row>
    <row r="13" spans="1:8">
      <c r="A13" s="76" t="s">
        <v>456</v>
      </c>
      <c r="B13" s="77">
        <v>15849</v>
      </c>
      <c r="C13" s="78">
        <v>4410</v>
      </c>
      <c r="D13" s="920">
        <v>20259</v>
      </c>
      <c r="E13" s="921">
        <v>21909</v>
      </c>
      <c r="F13" s="921">
        <v>42611</v>
      </c>
      <c r="G13" s="924">
        <v>535166</v>
      </c>
      <c r="H13" s="37"/>
    </row>
    <row r="14" spans="1:8">
      <c r="A14" s="68"/>
      <c r="B14" s="73"/>
      <c r="C14" s="74"/>
      <c r="D14" s="917"/>
      <c r="E14" s="922"/>
      <c r="F14" s="922"/>
      <c r="G14" s="925"/>
      <c r="H14" s="37"/>
    </row>
    <row r="15" spans="1:8">
      <c r="A15" s="76" t="s">
        <v>457</v>
      </c>
      <c r="B15" s="77">
        <v>1010</v>
      </c>
      <c r="C15" s="78" t="s">
        <v>393</v>
      </c>
      <c r="D15" s="920">
        <v>1010</v>
      </c>
      <c r="E15" s="921">
        <v>22000</v>
      </c>
      <c r="F15" s="920" t="s">
        <v>393</v>
      </c>
      <c r="G15" s="924">
        <v>22220</v>
      </c>
      <c r="H15" s="37"/>
    </row>
    <row r="16" spans="1:8">
      <c r="A16" s="68"/>
      <c r="B16" s="73"/>
      <c r="C16" s="74"/>
      <c r="D16" s="917"/>
      <c r="E16" s="922"/>
      <c r="F16" s="922"/>
      <c r="G16" s="925"/>
      <c r="H16" s="37"/>
    </row>
    <row r="17" spans="1:8">
      <c r="A17" s="76" t="s">
        <v>458</v>
      </c>
      <c r="B17" s="77">
        <v>280</v>
      </c>
      <c r="C17" s="78" t="s">
        <v>393</v>
      </c>
      <c r="D17" s="920">
        <v>280</v>
      </c>
      <c r="E17" s="921">
        <v>25000</v>
      </c>
      <c r="F17" s="920" t="s">
        <v>393</v>
      </c>
      <c r="G17" s="924">
        <v>7000</v>
      </c>
      <c r="H17" s="37"/>
    </row>
    <row r="18" spans="1:8">
      <c r="A18" s="66"/>
      <c r="B18" s="48"/>
      <c r="C18" s="49"/>
      <c r="D18" s="911"/>
      <c r="E18" s="913"/>
      <c r="F18" s="913"/>
      <c r="G18" s="912"/>
      <c r="H18" s="37"/>
    </row>
    <row r="19" spans="1:8">
      <c r="A19" s="66" t="s">
        <v>537</v>
      </c>
      <c r="B19" s="48">
        <v>24</v>
      </c>
      <c r="C19" s="49">
        <v>1251</v>
      </c>
      <c r="D19" s="911">
        <v>1275</v>
      </c>
      <c r="E19" s="913">
        <v>20500</v>
      </c>
      <c r="F19" s="913">
        <v>34950</v>
      </c>
      <c r="G19" s="912">
        <v>44214</v>
      </c>
      <c r="H19" s="37"/>
    </row>
    <row r="20" spans="1:8">
      <c r="A20" s="66" t="s">
        <v>460</v>
      </c>
      <c r="B20" s="48">
        <v>165</v>
      </c>
      <c r="C20" s="49" t="s">
        <v>393</v>
      </c>
      <c r="D20" s="911">
        <v>165</v>
      </c>
      <c r="E20" s="913">
        <v>22091</v>
      </c>
      <c r="F20" s="913" t="s">
        <v>393</v>
      </c>
      <c r="G20" s="912">
        <v>3645</v>
      </c>
      <c r="H20" s="37"/>
    </row>
    <row r="21" spans="1:8">
      <c r="A21" s="66" t="s">
        <v>461</v>
      </c>
      <c r="B21" s="48">
        <v>210</v>
      </c>
      <c r="C21" s="48" t="s">
        <v>393</v>
      </c>
      <c r="D21" s="48">
        <v>210</v>
      </c>
      <c r="E21" s="12">
        <v>22333</v>
      </c>
      <c r="F21" s="48" t="s">
        <v>393</v>
      </c>
      <c r="G21" s="49">
        <v>4690</v>
      </c>
      <c r="H21" s="37"/>
    </row>
    <row r="22" spans="1:8">
      <c r="A22" s="76" t="s">
        <v>462</v>
      </c>
      <c r="B22" s="77">
        <v>399</v>
      </c>
      <c r="C22" s="77">
        <v>1251</v>
      </c>
      <c r="D22" s="77">
        <v>1650</v>
      </c>
      <c r="E22" s="81">
        <v>22123</v>
      </c>
      <c r="F22" s="77">
        <v>34950</v>
      </c>
      <c r="G22" s="78">
        <v>52549</v>
      </c>
    </row>
    <row r="23" spans="1:8">
      <c r="A23" s="68"/>
      <c r="B23" s="73"/>
      <c r="C23" s="73"/>
      <c r="D23" s="73"/>
      <c r="E23" s="79"/>
      <c r="F23" s="79"/>
      <c r="G23" s="74"/>
    </row>
    <row r="24" spans="1:8">
      <c r="A24" s="76" t="s">
        <v>463</v>
      </c>
      <c r="B24" s="77">
        <v>241</v>
      </c>
      <c r="C24" s="77">
        <v>296</v>
      </c>
      <c r="D24" s="77">
        <v>537</v>
      </c>
      <c r="E24" s="81">
        <v>15536</v>
      </c>
      <c r="F24" s="77">
        <v>34059</v>
      </c>
      <c r="G24" s="78">
        <v>13826</v>
      </c>
    </row>
    <row r="25" spans="1:8">
      <c r="A25" s="68"/>
      <c r="B25" s="73"/>
      <c r="C25" s="73"/>
      <c r="D25" s="73"/>
      <c r="E25" s="79"/>
      <c r="F25" s="79"/>
      <c r="G25" s="74"/>
    </row>
    <row r="26" spans="1:8">
      <c r="A26" s="76" t="s">
        <v>464</v>
      </c>
      <c r="B26" s="77" t="s">
        <v>393</v>
      </c>
      <c r="C26" s="77">
        <v>1528</v>
      </c>
      <c r="D26" s="77">
        <v>1528</v>
      </c>
      <c r="E26" s="81" t="s">
        <v>393</v>
      </c>
      <c r="F26" s="77">
        <v>48835</v>
      </c>
      <c r="G26" s="78">
        <v>74620</v>
      </c>
    </row>
    <row r="27" spans="1:8">
      <c r="A27" s="66"/>
      <c r="B27" s="48"/>
      <c r="C27" s="48"/>
      <c r="D27" s="48"/>
      <c r="E27" s="12"/>
      <c r="F27" s="12"/>
      <c r="G27" s="49"/>
    </row>
    <row r="28" spans="1:8">
      <c r="A28" s="66" t="s">
        <v>465</v>
      </c>
      <c r="B28" s="48" t="s">
        <v>393</v>
      </c>
      <c r="C28" s="48" t="s">
        <v>393</v>
      </c>
      <c r="D28" s="48" t="s">
        <v>393</v>
      </c>
      <c r="E28" s="12" t="s">
        <v>393</v>
      </c>
      <c r="F28" s="12" t="s">
        <v>393</v>
      </c>
      <c r="G28" s="49" t="s">
        <v>393</v>
      </c>
    </row>
    <row r="29" spans="1:8">
      <c r="A29" s="66" t="s">
        <v>466</v>
      </c>
      <c r="B29" s="48">
        <v>74</v>
      </c>
      <c r="C29" s="48">
        <v>166</v>
      </c>
      <c r="D29" s="48">
        <v>240</v>
      </c>
      <c r="E29" s="12">
        <v>8000</v>
      </c>
      <c r="F29" s="12">
        <v>38000</v>
      </c>
      <c r="G29" s="49">
        <v>6900</v>
      </c>
    </row>
    <row r="30" spans="1:8">
      <c r="A30" s="66" t="s">
        <v>467</v>
      </c>
      <c r="B30" s="48" t="s">
        <v>393</v>
      </c>
      <c r="C30" s="48">
        <v>89</v>
      </c>
      <c r="D30" s="48">
        <v>89</v>
      </c>
      <c r="E30" s="12" t="s">
        <v>393</v>
      </c>
      <c r="F30" s="12">
        <v>38809</v>
      </c>
      <c r="G30" s="49">
        <v>3454</v>
      </c>
    </row>
    <row r="31" spans="1:8">
      <c r="A31" s="76" t="s">
        <v>468</v>
      </c>
      <c r="B31" s="77">
        <v>74</v>
      </c>
      <c r="C31" s="77">
        <v>255</v>
      </c>
      <c r="D31" s="77">
        <v>329</v>
      </c>
      <c r="E31" s="81">
        <v>8000</v>
      </c>
      <c r="F31" s="77">
        <v>38282</v>
      </c>
      <c r="G31" s="78">
        <v>10354</v>
      </c>
    </row>
    <row r="32" spans="1:8">
      <c r="A32" s="66"/>
      <c r="B32" s="48"/>
      <c r="C32" s="48"/>
      <c r="D32" s="48"/>
      <c r="E32" s="12"/>
      <c r="F32" s="12"/>
      <c r="G32" s="49"/>
      <c r="H32" s="37"/>
    </row>
    <row r="33" spans="1:8">
      <c r="A33" s="66" t="s">
        <v>469</v>
      </c>
      <c r="B33" s="12">
        <v>81</v>
      </c>
      <c r="C33" s="12">
        <v>276</v>
      </c>
      <c r="D33" s="48">
        <v>357</v>
      </c>
      <c r="E33" s="83">
        <v>10066</v>
      </c>
      <c r="F33" s="83">
        <v>21104</v>
      </c>
      <c r="G33" s="84">
        <v>6640</v>
      </c>
      <c r="H33" s="37"/>
    </row>
    <row r="34" spans="1:8">
      <c r="A34" s="66" t="s">
        <v>470</v>
      </c>
      <c r="B34" s="12">
        <v>68</v>
      </c>
      <c r="C34" s="12">
        <v>184</v>
      </c>
      <c r="D34" s="48">
        <v>252</v>
      </c>
      <c r="E34" s="12">
        <v>17529</v>
      </c>
      <c r="F34" s="12">
        <v>29674</v>
      </c>
      <c r="G34" s="13">
        <v>6652</v>
      </c>
      <c r="H34" s="37"/>
    </row>
    <row r="35" spans="1:8">
      <c r="A35" s="66" t="s">
        <v>471</v>
      </c>
      <c r="B35" s="12">
        <v>191</v>
      </c>
      <c r="C35" s="12">
        <v>134</v>
      </c>
      <c r="D35" s="48">
        <v>325</v>
      </c>
      <c r="E35" s="12">
        <v>16300</v>
      </c>
      <c r="F35" s="12">
        <v>34143</v>
      </c>
      <c r="G35" s="13">
        <v>7729</v>
      </c>
      <c r="H35" s="37"/>
    </row>
    <row r="36" spans="1:8">
      <c r="A36" s="66" t="s">
        <v>472</v>
      </c>
      <c r="B36" s="12" t="s">
        <v>393</v>
      </c>
      <c r="C36" s="12">
        <v>243</v>
      </c>
      <c r="D36" s="48">
        <v>243</v>
      </c>
      <c r="E36" s="83" t="s">
        <v>393</v>
      </c>
      <c r="F36" s="83">
        <v>20000</v>
      </c>
      <c r="G36" s="13">
        <v>4860</v>
      </c>
      <c r="H36" s="37"/>
    </row>
    <row r="37" spans="1:8">
      <c r="A37" s="76" t="s">
        <v>473</v>
      </c>
      <c r="B37" s="77">
        <v>340</v>
      </c>
      <c r="C37" s="77">
        <v>837</v>
      </c>
      <c r="D37" s="77">
        <v>1177</v>
      </c>
      <c r="E37" s="81">
        <v>15061</v>
      </c>
      <c r="F37" s="77">
        <v>24755</v>
      </c>
      <c r="G37" s="78">
        <v>25881</v>
      </c>
      <c r="H37" s="37"/>
    </row>
    <row r="38" spans="1:8">
      <c r="A38" s="68"/>
      <c r="B38" s="73"/>
      <c r="C38" s="73"/>
      <c r="D38" s="73"/>
      <c r="E38" s="79"/>
      <c r="F38" s="79"/>
      <c r="G38" s="74"/>
      <c r="H38" s="37"/>
    </row>
    <row r="39" spans="1:8">
      <c r="A39" s="76" t="s">
        <v>474</v>
      </c>
      <c r="B39" s="77" t="s">
        <v>393</v>
      </c>
      <c r="C39" s="77">
        <v>1565</v>
      </c>
      <c r="D39" s="77">
        <v>1565</v>
      </c>
      <c r="E39" s="81" t="s">
        <v>393</v>
      </c>
      <c r="F39" s="77">
        <v>38623</v>
      </c>
      <c r="G39" s="78">
        <v>60445</v>
      </c>
      <c r="H39" s="37"/>
    </row>
    <row r="40" spans="1:8">
      <c r="A40" s="66"/>
      <c r="B40" s="48"/>
      <c r="C40" s="48"/>
      <c r="D40" s="48"/>
      <c r="E40" s="12"/>
      <c r="F40" s="12"/>
      <c r="G40" s="49"/>
      <c r="H40" s="37"/>
    </row>
    <row r="41" spans="1:8">
      <c r="A41" s="66" t="s">
        <v>538</v>
      </c>
      <c r="B41" s="85" t="s">
        <v>393</v>
      </c>
      <c r="C41" s="12">
        <v>1263</v>
      </c>
      <c r="D41" s="48">
        <v>1263</v>
      </c>
      <c r="E41" s="85" t="s">
        <v>393</v>
      </c>
      <c r="F41" s="12">
        <v>56910</v>
      </c>
      <c r="G41" s="13">
        <v>71877</v>
      </c>
      <c r="H41" s="37"/>
    </row>
    <row r="42" spans="1:8">
      <c r="A42" s="66" t="s">
        <v>476</v>
      </c>
      <c r="B42" s="48" t="s">
        <v>393</v>
      </c>
      <c r="C42" s="48">
        <v>2438</v>
      </c>
      <c r="D42" s="48">
        <v>2438</v>
      </c>
      <c r="E42" s="12" t="s">
        <v>393</v>
      </c>
      <c r="F42" s="12">
        <v>36046</v>
      </c>
      <c r="G42" s="49">
        <v>87880</v>
      </c>
      <c r="H42" s="37"/>
    </row>
    <row r="43" spans="1:8">
      <c r="A43" s="66" t="s">
        <v>477</v>
      </c>
      <c r="B43" s="12" t="s">
        <v>393</v>
      </c>
      <c r="C43" s="12">
        <v>1760</v>
      </c>
      <c r="D43" s="48">
        <v>1760</v>
      </c>
      <c r="E43" s="12" t="s">
        <v>393</v>
      </c>
      <c r="F43" s="12">
        <v>47937</v>
      </c>
      <c r="G43" s="13">
        <v>84370</v>
      </c>
      <c r="H43" s="37"/>
    </row>
    <row r="44" spans="1:8">
      <c r="A44" s="66" t="s">
        <v>478</v>
      </c>
      <c r="B44" s="85">
        <v>97</v>
      </c>
      <c r="C44" s="12">
        <v>847</v>
      </c>
      <c r="D44" s="48">
        <v>944</v>
      </c>
      <c r="E44" s="85">
        <v>28000</v>
      </c>
      <c r="F44" s="12">
        <v>45000</v>
      </c>
      <c r="G44" s="13">
        <v>40831</v>
      </c>
      <c r="H44" s="37"/>
    </row>
    <row r="45" spans="1:8">
      <c r="A45" s="66" t="s">
        <v>479</v>
      </c>
      <c r="B45" s="12" t="s">
        <v>393</v>
      </c>
      <c r="C45" s="12">
        <v>4800</v>
      </c>
      <c r="D45" s="48">
        <v>4800</v>
      </c>
      <c r="E45" s="12" t="s">
        <v>393</v>
      </c>
      <c r="F45" s="12">
        <v>43500</v>
      </c>
      <c r="G45" s="13">
        <v>208800</v>
      </c>
      <c r="H45" s="37"/>
    </row>
    <row r="46" spans="1:8">
      <c r="A46" s="66" t="s">
        <v>480</v>
      </c>
      <c r="B46" s="12">
        <v>30</v>
      </c>
      <c r="C46" s="12">
        <v>2256</v>
      </c>
      <c r="D46" s="48">
        <v>2286</v>
      </c>
      <c r="E46" s="12">
        <v>30000</v>
      </c>
      <c r="F46" s="12">
        <v>52717</v>
      </c>
      <c r="G46" s="13">
        <v>119830</v>
      </c>
      <c r="H46" s="37"/>
    </row>
    <row r="47" spans="1:8">
      <c r="A47" s="66" t="s">
        <v>481</v>
      </c>
      <c r="B47" s="12" t="s">
        <v>393</v>
      </c>
      <c r="C47" s="12">
        <v>518</v>
      </c>
      <c r="D47" s="48">
        <v>518</v>
      </c>
      <c r="E47" s="12" t="s">
        <v>393</v>
      </c>
      <c r="F47" s="12">
        <v>40000</v>
      </c>
      <c r="G47" s="13">
        <v>20720</v>
      </c>
      <c r="H47" s="37"/>
    </row>
    <row r="48" spans="1:8">
      <c r="A48" s="66" t="s">
        <v>482</v>
      </c>
      <c r="B48" s="48" t="s">
        <v>393</v>
      </c>
      <c r="C48" s="12">
        <v>5779</v>
      </c>
      <c r="D48" s="48">
        <v>5779</v>
      </c>
      <c r="E48" s="48" t="s">
        <v>393</v>
      </c>
      <c r="F48" s="12">
        <v>51425</v>
      </c>
      <c r="G48" s="13">
        <v>297186</v>
      </c>
    </row>
    <row r="49" spans="1:7">
      <c r="A49" s="66" t="s">
        <v>483</v>
      </c>
      <c r="B49" s="12" t="s">
        <v>393</v>
      </c>
      <c r="C49" s="12">
        <v>911</v>
      </c>
      <c r="D49" s="48">
        <v>911</v>
      </c>
      <c r="E49" s="12" t="s">
        <v>393</v>
      </c>
      <c r="F49" s="12">
        <v>46060</v>
      </c>
      <c r="G49" s="13">
        <v>41960</v>
      </c>
    </row>
    <row r="50" spans="1:7">
      <c r="A50" s="76" t="s">
        <v>484</v>
      </c>
      <c r="B50" s="77">
        <v>127</v>
      </c>
      <c r="C50" s="77">
        <v>20572</v>
      </c>
      <c r="D50" s="77">
        <v>20699</v>
      </c>
      <c r="E50" s="81">
        <v>28472</v>
      </c>
      <c r="F50" s="77">
        <v>47144</v>
      </c>
      <c r="G50" s="78">
        <v>973454</v>
      </c>
    </row>
    <row r="51" spans="1:7">
      <c r="A51" s="68"/>
      <c r="B51" s="73"/>
      <c r="C51" s="73"/>
      <c r="D51" s="73"/>
      <c r="E51" s="79"/>
      <c r="F51" s="79"/>
      <c r="G51" s="74"/>
    </row>
    <row r="52" spans="1:7">
      <c r="A52" s="76" t="s">
        <v>485</v>
      </c>
      <c r="B52" s="77">
        <v>26</v>
      </c>
      <c r="C52" s="77">
        <v>63</v>
      </c>
      <c r="D52" s="77">
        <v>89</v>
      </c>
      <c r="E52" s="81">
        <v>11308</v>
      </c>
      <c r="F52" s="77">
        <v>30730</v>
      </c>
      <c r="G52" s="78">
        <v>2230</v>
      </c>
    </row>
    <row r="53" spans="1:7">
      <c r="A53" s="66"/>
      <c r="B53" s="48"/>
      <c r="C53" s="48"/>
      <c r="D53" s="48"/>
      <c r="E53" s="12"/>
      <c r="F53" s="12"/>
      <c r="G53" s="49"/>
    </row>
    <row r="54" spans="1:7">
      <c r="A54" s="66" t="s">
        <v>486</v>
      </c>
      <c r="B54" s="48" t="s">
        <v>393</v>
      </c>
      <c r="C54" s="48">
        <v>1270</v>
      </c>
      <c r="D54" s="48">
        <v>1270</v>
      </c>
      <c r="E54" s="12" t="s">
        <v>393</v>
      </c>
      <c r="F54" s="12">
        <v>29787</v>
      </c>
      <c r="G54" s="49">
        <v>37830</v>
      </c>
    </row>
    <row r="55" spans="1:7">
      <c r="A55" s="66" t="s">
        <v>487</v>
      </c>
      <c r="B55" s="48" t="s">
        <v>393</v>
      </c>
      <c r="C55" s="48">
        <v>462</v>
      </c>
      <c r="D55" s="48">
        <v>462</v>
      </c>
      <c r="E55" s="12" t="s">
        <v>393</v>
      </c>
      <c r="F55" s="12">
        <v>30000</v>
      </c>
      <c r="G55" s="49">
        <v>13860</v>
      </c>
    </row>
    <row r="56" spans="1:7">
      <c r="A56" s="66" t="s">
        <v>488</v>
      </c>
      <c r="B56" s="48">
        <v>33</v>
      </c>
      <c r="C56" s="48">
        <v>106</v>
      </c>
      <c r="D56" s="48">
        <v>139</v>
      </c>
      <c r="E56" s="12">
        <v>2300</v>
      </c>
      <c r="F56" s="12">
        <v>17337</v>
      </c>
      <c r="G56" s="49">
        <v>1918</v>
      </c>
    </row>
    <row r="57" spans="1:7">
      <c r="A57" s="66" t="s">
        <v>489</v>
      </c>
      <c r="B57" s="48" t="s">
        <v>393</v>
      </c>
      <c r="C57" s="48">
        <v>11</v>
      </c>
      <c r="D57" s="48">
        <v>11</v>
      </c>
      <c r="E57" s="12" t="s">
        <v>393</v>
      </c>
      <c r="F57" s="12">
        <v>24000</v>
      </c>
      <c r="G57" s="49">
        <v>264</v>
      </c>
    </row>
    <row r="58" spans="1:7">
      <c r="A58" s="66" t="s">
        <v>490</v>
      </c>
      <c r="B58" s="48" t="s">
        <v>393</v>
      </c>
      <c r="C58" s="48">
        <v>512</v>
      </c>
      <c r="D58" s="48">
        <v>512</v>
      </c>
      <c r="E58" s="12" t="s">
        <v>393</v>
      </c>
      <c r="F58" s="12">
        <v>24563</v>
      </c>
      <c r="G58" s="49">
        <v>12576</v>
      </c>
    </row>
    <row r="59" spans="1:7">
      <c r="A59" s="76" t="s">
        <v>565</v>
      </c>
      <c r="B59" s="77">
        <v>33</v>
      </c>
      <c r="C59" s="77">
        <v>2361</v>
      </c>
      <c r="D59" s="77">
        <v>2394</v>
      </c>
      <c r="E59" s="81">
        <v>2300</v>
      </c>
      <c r="F59" s="77">
        <v>28110</v>
      </c>
      <c r="G59" s="78">
        <v>66448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492</v>
      </c>
      <c r="B61" s="12" t="s">
        <v>393</v>
      </c>
      <c r="C61" s="12">
        <v>692</v>
      </c>
      <c r="D61" s="48">
        <v>692</v>
      </c>
      <c r="E61" s="12" t="s">
        <v>393</v>
      </c>
      <c r="F61" s="12">
        <v>25020</v>
      </c>
      <c r="G61" s="13">
        <v>17314</v>
      </c>
    </row>
    <row r="62" spans="1:7">
      <c r="A62" s="66" t="s">
        <v>493</v>
      </c>
      <c r="B62" s="12">
        <v>137</v>
      </c>
      <c r="C62" s="12">
        <v>407</v>
      </c>
      <c r="D62" s="48">
        <v>544</v>
      </c>
      <c r="E62" s="12">
        <v>4000</v>
      </c>
      <c r="F62" s="12">
        <v>22501</v>
      </c>
      <c r="G62" s="13">
        <v>9706</v>
      </c>
    </row>
    <row r="63" spans="1:7">
      <c r="A63" s="66" t="s">
        <v>494</v>
      </c>
      <c r="B63" s="12" t="s">
        <v>393</v>
      </c>
      <c r="C63" s="12">
        <v>924</v>
      </c>
      <c r="D63" s="48">
        <v>924</v>
      </c>
      <c r="E63" s="12" t="s">
        <v>393</v>
      </c>
      <c r="F63" s="12">
        <v>36825</v>
      </c>
      <c r="G63" s="13">
        <v>34026</v>
      </c>
    </row>
    <row r="64" spans="1:7">
      <c r="A64" s="76" t="s">
        <v>495</v>
      </c>
      <c r="B64" s="77">
        <v>137</v>
      </c>
      <c r="C64" s="77">
        <v>2023</v>
      </c>
      <c r="D64" s="77">
        <v>2160</v>
      </c>
      <c r="E64" s="81">
        <v>4000</v>
      </c>
      <c r="F64" s="77">
        <v>29905</v>
      </c>
      <c r="G64" s="78">
        <v>61046</v>
      </c>
    </row>
    <row r="65" spans="1:7">
      <c r="A65" s="68"/>
      <c r="B65" s="73"/>
      <c r="C65" s="73"/>
      <c r="D65" s="73"/>
      <c r="E65" s="79"/>
      <c r="F65" s="79"/>
      <c r="G65" s="74"/>
    </row>
    <row r="66" spans="1:7">
      <c r="A66" s="76" t="s">
        <v>496</v>
      </c>
      <c r="B66" s="77">
        <v>1</v>
      </c>
      <c r="C66" s="77">
        <v>5163</v>
      </c>
      <c r="D66" s="77">
        <v>5164</v>
      </c>
      <c r="E66" s="81">
        <v>6000</v>
      </c>
      <c r="F66" s="77">
        <v>33897</v>
      </c>
      <c r="G66" s="78">
        <v>175017</v>
      </c>
    </row>
    <row r="67" spans="1:7">
      <c r="A67" s="66"/>
      <c r="B67" s="48"/>
      <c r="C67" s="48"/>
      <c r="D67" s="48"/>
      <c r="E67" s="12"/>
      <c r="F67" s="12"/>
      <c r="G67" s="49"/>
    </row>
    <row r="68" spans="1:7">
      <c r="A68" s="66" t="s">
        <v>497</v>
      </c>
      <c r="B68" s="48" t="s">
        <v>393</v>
      </c>
      <c r="C68" s="12">
        <v>602</v>
      </c>
      <c r="D68" s="48">
        <v>602</v>
      </c>
      <c r="E68" s="48" t="s">
        <v>393</v>
      </c>
      <c r="F68" s="12">
        <v>40513</v>
      </c>
      <c r="G68" s="13">
        <v>24389</v>
      </c>
    </row>
    <row r="69" spans="1:7">
      <c r="A69" s="66" t="s">
        <v>498</v>
      </c>
      <c r="B69" s="48" t="s">
        <v>393</v>
      </c>
      <c r="C69" s="12">
        <v>380</v>
      </c>
      <c r="D69" s="48">
        <v>380</v>
      </c>
      <c r="E69" s="48" t="s">
        <v>393</v>
      </c>
      <c r="F69" s="12">
        <v>38220</v>
      </c>
      <c r="G69" s="13">
        <v>14524</v>
      </c>
    </row>
    <row r="70" spans="1:7">
      <c r="A70" s="76" t="s">
        <v>499</v>
      </c>
      <c r="B70" s="77" t="s">
        <v>393</v>
      </c>
      <c r="C70" s="77">
        <v>982</v>
      </c>
      <c r="D70" s="77">
        <v>982</v>
      </c>
      <c r="E70" s="81" t="s">
        <v>393</v>
      </c>
      <c r="F70" s="77">
        <v>39626</v>
      </c>
      <c r="G70" s="78">
        <v>38913</v>
      </c>
    </row>
    <row r="71" spans="1:7">
      <c r="A71" s="66"/>
      <c r="B71" s="48"/>
      <c r="C71" s="48"/>
      <c r="D71" s="48"/>
      <c r="E71" s="12"/>
      <c r="F71" s="12"/>
      <c r="G71" s="49"/>
    </row>
    <row r="72" spans="1:7">
      <c r="A72" s="66" t="s">
        <v>500</v>
      </c>
      <c r="B72" s="48" t="s">
        <v>393</v>
      </c>
      <c r="C72" s="48">
        <v>535</v>
      </c>
      <c r="D72" s="48">
        <v>535</v>
      </c>
      <c r="E72" s="48" t="s">
        <v>393</v>
      </c>
      <c r="F72" s="12">
        <v>22458</v>
      </c>
      <c r="G72" s="49">
        <v>12015</v>
      </c>
    </row>
    <row r="73" spans="1:7">
      <c r="A73" s="66" t="s">
        <v>501</v>
      </c>
      <c r="B73" s="48" t="s">
        <v>393</v>
      </c>
      <c r="C73" s="48">
        <v>1741</v>
      </c>
      <c r="D73" s="48">
        <v>1741</v>
      </c>
      <c r="E73" s="48" t="s">
        <v>393</v>
      </c>
      <c r="F73" s="12">
        <v>22049</v>
      </c>
      <c r="G73" s="49">
        <v>38388</v>
      </c>
    </row>
    <row r="74" spans="1:7">
      <c r="A74" s="66" t="s">
        <v>502</v>
      </c>
      <c r="B74" s="12" t="s">
        <v>393</v>
      </c>
      <c r="C74" s="12">
        <v>695</v>
      </c>
      <c r="D74" s="48">
        <v>695</v>
      </c>
      <c r="E74" s="12" t="s">
        <v>393</v>
      </c>
      <c r="F74" s="12">
        <v>38489</v>
      </c>
      <c r="G74" s="13">
        <v>26750</v>
      </c>
    </row>
    <row r="75" spans="1:7">
      <c r="A75" s="66" t="s">
        <v>503</v>
      </c>
      <c r="B75" s="48" t="s">
        <v>393</v>
      </c>
      <c r="C75" s="48">
        <v>1076</v>
      </c>
      <c r="D75" s="48">
        <v>1076</v>
      </c>
      <c r="E75" s="48" t="s">
        <v>393</v>
      </c>
      <c r="F75" s="12">
        <v>24794</v>
      </c>
      <c r="G75" s="49">
        <v>26678</v>
      </c>
    </row>
    <row r="76" spans="1:7">
      <c r="A76" s="66" t="s">
        <v>504</v>
      </c>
      <c r="B76" s="48" t="s">
        <v>393</v>
      </c>
      <c r="C76" s="48">
        <v>466</v>
      </c>
      <c r="D76" s="48">
        <v>466</v>
      </c>
      <c r="E76" s="12" t="s">
        <v>393</v>
      </c>
      <c r="F76" s="12">
        <v>30112</v>
      </c>
      <c r="G76" s="49">
        <v>14032</v>
      </c>
    </row>
    <row r="77" spans="1:7">
      <c r="A77" s="66" t="s">
        <v>505</v>
      </c>
      <c r="B77" s="48">
        <v>1</v>
      </c>
      <c r="C77" s="48">
        <v>212</v>
      </c>
      <c r="D77" s="48">
        <v>213</v>
      </c>
      <c r="E77" s="12">
        <v>3000</v>
      </c>
      <c r="F77" s="12">
        <v>21824</v>
      </c>
      <c r="G77" s="49">
        <v>4628</v>
      </c>
    </row>
    <row r="78" spans="1:7">
      <c r="A78" s="66" t="s">
        <v>506</v>
      </c>
      <c r="B78" s="48">
        <v>87</v>
      </c>
      <c r="C78" s="48">
        <v>1442</v>
      </c>
      <c r="D78" s="48">
        <v>1529</v>
      </c>
      <c r="E78" s="12">
        <v>4098</v>
      </c>
      <c r="F78" s="12">
        <v>27246</v>
      </c>
      <c r="G78" s="49">
        <v>39646</v>
      </c>
    </row>
    <row r="79" spans="1:7">
      <c r="A79" s="66" t="s">
        <v>507</v>
      </c>
      <c r="B79" s="85">
        <v>228</v>
      </c>
      <c r="C79" s="12">
        <v>4362</v>
      </c>
      <c r="D79" s="48">
        <v>4590</v>
      </c>
      <c r="E79" s="85">
        <v>14250</v>
      </c>
      <c r="F79" s="12">
        <v>35473</v>
      </c>
      <c r="G79" s="13">
        <v>157981</v>
      </c>
    </row>
    <row r="80" spans="1:7">
      <c r="A80" s="76" t="s">
        <v>508</v>
      </c>
      <c r="B80" s="77">
        <v>316</v>
      </c>
      <c r="C80" s="77">
        <v>10529</v>
      </c>
      <c r="D80" s="77">
        <v>10845</v>
      </c>
      <c r="E80" s="81">
        <v>11419</v>
      </c>
      <c r="F80" s="77">
        <v>30061</v>
      </c>
      <c r="G80" s="78">
        <v>320118</v>
      </c>
    </row>
    <row r="81" spans="1:7">
      <c r="A81" s="66"/>
      <c r="B81" s="48"/>
      <c r="C81" s="48"/>
      <c r="D81" s="48"/>
      <c r="E81" s="12"/>
      <c r="F81" s="12"/>
      <c r="G81" s="49"/>
    </row>
    <row r="82" spans="1:7">
      <c r="A82" s="66" t="s">
        <v>509</v>
      </c>
      <c r="B82" s="48">
        <v>721</v>
      </c>
      <c r="C82" s="48">
        <v>1360</v>
      </c>
      <c r="D82" s="48">
        <v>2081</v>
      </c>
      <c r="E82" s="12">
        <v>13381</v>
      </c>
      <c r="F82" s="12">
        <v>24542</v>
      </c>
      <c r="G82" s="49">
        <v>43033</v>
      </c>
    </row>
    <row r="83" spans="1:7">
      <c r="A83" s="66" t="s">
        <v>510</v>
      </c>
      <c r="B83" s="48">
        <v>1659</v>
      </c>
      <c r="C83" s="48">
        <v>1721</v>
      </c>
      <c r="D83" s="48">
        <v>3380</v>
      </c>
      <c r="E83" s="12">
        <v>13774</v>
      </c>
      <c r="F83" s="12">
        <v>22575</v>
      </c>
      <c r="G83" s="49">
        <v>61689</v>
      </c>
    </row>
    <row r="84" spans="1:7">
      <c r="A84" s="76" t="s">
        <v>511</v>
      </c>
      <c r="B84" s="77">
        <v>2380</v>
      </c>
      <c r="C84" s="77">
        <v>3081</v>
      </c>
      <c r="D84" s="77">
        <v>5461</v>
      </c>
      <c r="E84" s="81">
        <v>13655</v>
      </c>
      <c r="F84" s="77">
        <v>23443</v>
      </c>
      <c r="G84" s="78">
        <v>104722</v>
      </c>
    </row>
    <row r="85" spans="1:7">
      <c r="A85" s="68"/>
      <c r="B85" s="73"/>
      <c r="C85" s="73"/>
      <c r="D85" s="73"/>
      <c r="E85" s="79"/>
      <c r="F85" s="79"/>
      <c r="G85" s="74"/>
    </row>
    <row r="86" spans="1:7" ht="13.5" thickBot="1">
      <c r="A86" s="69" t="s">
        <v>512</v>
      </c>
      <c r="B86" s="55">
        <v>21213</v>
      </c>
      <c r="C86" s="55">
        <v>54916</v>
      </c>
      <c r="D86" s="55">
        <v>76129</v>
      </c>
      <c r="E86" s="205">
        <v>20525</v>
      </c>
      <c r="F86" s="205">
        <v>38396</v>
      </c>
      <c r="G86" s="56">
        <v>2544009</v>
      </c>
    </row>
    <row r="88" spans="1:7">
      <c r="B88" s="242"/>
      <c r="G88" s="242"/>
    </row>
    <row r="90" spans="1:7">
      <c r="G90" s="242"/>
    </row>
    <row r="92" spans="1:7">
      <c r="G92" s="242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A1:J9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140625" style="240" customWidth="1"/>
    <col min="2" max="9" width="15.85546875" style="240" customWidth="1"/>
    <col min="10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</row>
    <row r="3" spans="1:10" s="91" customFormat="1" ht="15">
      <c r="A3" s="1590" t="s">
        <v>685</v>
      </c>
      <c r="B3" s="1590"/>
      <c r="C3" s="1590"/>
      <c r="D3" s="1590"/>
      <c r="E3" s="1590"/>
      <c r="F3" s="1590"/>
      <c r="G3" s="1590"/>
      <c r="H3" s="1590"/>
      <c r="I3" s="1590"/>
    </row>
    <row r="4" spans="1:10" s="91" customFormat="1" ht="30" customHeight="1">
      <c r="A4" s="1556" t="s">
        <v>1360</v>
      </c>
      <c r="B4" s="1556"/>
      <c r="C4" s="1556"/>
      <c r="D4" s="1556"/>
      <c r="E4" s="1556"/>
      <c r="F4" s="1556"/>
      <c r="G4" s="1556"/>
      <c r="H4" s="1556"/>
      <c r="I4" s="1556"/>
    </row>
    <row r="5" spans="1:10" s="91" customFormat="1" ht="13.5" customHeight="1" thickBot="1">
      <c r="A5" s="5"/>
      <c r="B5" s="6"/>
      <c r="C5" s="6"/>
      <c r="D5" s="6"/>
      <c r="E5" s="6"/>
      <c r="F5" s="219"/>
      <c r="G5" s="219"/>
      <c r="H5" s="219"/>
      <c r="I5" s="219"/>
    </row>
    <row r="6" spans="1:10" ht="39.75" customHeight="1">
      <c r="A6" s="1548" t="s">
        <v>448</v>
      </c>
      <c r="B6" s="722" t="s">
        <v>658</v>
      </c>
      <c r="C6" s="724"/>
      <c r="D6" s="722" t="s">
        <v>659</v>
      </c>
      <c r="E6" s="724"/>
      <c r="F6" s="903" t="s">
        <v>660</v>
      </c>
      <c r="G6" s="930"/>
      <c r="H6" s="930" t="s">
        <v>661</v>
      </c>
      <c r="I6" s="931"/>
    </row>
    <row r="7" spans="1:10" ht="30.75" customHeight="1">
      <c r="A7" s="1549"/>
      <c r="B7" s="262" t="s">
        <v>373</v>
      </c>
      <c r="C7" s="781" t="s">
        <v>374</v>
      </c>
      <c r="D7" s="262" t="s">
        <v>373</v>
      </c>
      <c r="E7" s="781" t="s">
        <v>374</v>
      </c>
      <c r="F7" s="960" t="s">
        <v>373</v>
      </c>
      <c r="G7" s="961" t="s">
        <v>374</v>
      </c>
      <c r="H7" s="962" t="s">
        <v>373</v>
      </c>
      <c r="I7" s="905" t="s">
        <v>374</v>
      </c>
      <c r="J7" s="37"/>
    </row>
    <row r="8" spans="1:10" ht="36" customHeight="1" thickBot="1">
      <c r="A8" s="1550"/>
      <c r="B8" s="785" t="s">
        <v>383</v>
      </c>
      <c r="C8" s="264" t="s">
        <v>526</v>
      </c>
      <c r="D8" s="959" t="s">
        <v>383</v>
      </c>
      <c r="E8" s="263" t="s">
        <v>526</v>
      </c>
      <c r="F8" s="908" t="s">
        <v>383</v>
      </c>
      <c r="G8" s="932" t="s">
        <v>526</v>
      </c>
      <c r="H8" s="933" t="s">
        <v>383</v>
      </c>
      <c r="I8" s="934" t="s">
        <v>526</v>
      </c>
      <c r="J8" s="37"/>
    </row>
    <row r="9" spans="1:10" ht="22.5" customHeight="1">
      <c r="A9" s="75" t="s">
        <v>452</v>
      </c>
      <c r="B9" s="45">
        <v>32</v>
      </c>
      <c r="C9" s="46">
        <v>587</v>
      </c>
      <c r="D9" s="918">
        <v>612</v>
      </c>
      <c r="E9" s="918">
        <v>11615</v>
      </c>
      <c r="F9" s="918">
        <v>5319</v>
      </c>
      <c r="G9" s="918">
        <v>116539</v>
      </c>
      <c r="H9" s="918">
        <v>54</v>
      </c>
      <c r="I9" s="923">
        <v>1066</v>
      </c>
      <c r="J9" s="37"/>
    </row>
    <row r="10" spans="1:10">
      <c r="A10" s="66" t="s">
        <v>453</v>
      </c>
      <c r="B10" s="48" t="s">
        <v>393</v>
      </c>
      <c r="C10" s="49" t="s">
        <v>393</v>
      </c>
      <c r="D10" s="911">
        <v>142</v>
      </c>
      <c r="E10" s="911">
        <v>2517</v>
      </c>
      <c r="F10" s="911">
        <v>3450</v>
      </c>
      <c r="G10" s="911">
        <v>70856</v>
      </c>
      <c r="H10" s="911">
        <v>609</v>
      </c>
      <c r="I10" s="912">
        <v>11436</v>
      </c>
      <c r="J10" s="37"/>
    </row>
    <row r="11" spans="1:10">
      <c r="A11" s="66" t="s">
        <v>454</v>
      </c>
      <c r="B11" s="48" t="s">
        <v>393</v>
      </c>
      <c r="C11" s="49" t="s">
        <v>393</v>
      </c>
      <c r="D11" s="911">
        <v>89</v>
      </c>
      <c r="E11" s="911">
        <v>2158</v>
      </c>
      <c r="F11" s="911">
        <v>6114</v>
      </c>
      <c r="G11" s="911">
        <v>232702</v>
      </c>
      <c r="H11" s="911">
        <v>679</v>
      </c>
      <c r="I11" s="912">
        <v>14443</v>
      </c>
      <c r="J11" s="37"/>
    </row>
    <row r="12" spans="1:10">
      <c r="A12" s="66" t="s">
        <v>455</v>
      </c>
      <c r="B12" s="48">
        <v>40</v>
      </c>
      <c r="C12" s="49">
        <v>699</v>
      </c>
      <c r="D12" s="911">
        <v>762</v>
      </c>
      <c r="E12" s="911">
        <v>14051</v>
      </c>
      <c r="F12" s="911">
        <v>2333</v>
      </c>
      <c r="G12" s="911">
        <v>56032</v>
      </c>
      <c r="H12" s="911">
        <v>24</v>
      </c>
      <c r="I12" s="912">
        <v>465</v>
      </c>
      <c r="J12" s="37"/>
    </row>
    <row r="13" spans="1:10">
      <c r="A13" s="76" t="s">
        <v>456</v>
      </c>
      <c r="B13" s="77">
        <v>72</v>
      </c>
      <c r="C13" s="78">
        <v>1286</v>
      </c>
      <c r="D13" s="920">
        <v>1605</v>
      </c>
      <c r="E13" s="920">
        <v>30341</v>
      </c>
      <c r="F13" s="920">
        <v>17216</v>
      </c>
      <c r="G13" s="920">
        <v>476129</v>
      </c>
      <c r="H13" s="920">
        <v>1366</v>
      </c>
      <c r="I13" s="924">
        <v>27410</v>
      </c>
      <c r="J13" s="37"/>
    </row>
    <row r="14" spans="1:10">
      <c r="A14" s="68"/>
      <c r="B14" s="73"/>
      <c r="C14" s="74"/>
      <c r="D14" s="917"/>
      <c r="E14" s="917"/>
      <c r="F14" s="917"/>
      <c r="G14" s="917"/>
      <c r="H14" s="917"/>
      <c r="I14" s="925"/>
      <c r="J14" s="37"/>
    </row>
    <row r="15" spans="1:10">
      <c r="A15" s="76" t="s">
        <v>457</v>
      </c>
      <c r="B15" s="77" t="s">
        <v>393</v>
      </c>
      <c r="C15" s="78" t="s">
        <v>393</v>
      </c>
      <c r="D15" s="920" t="s">
        <v>393</v>
      </c>
      <c r="E15" s="920" t="s">
        <v>393</v>
      </c>
      <c r="F15" s="920">
        <v>1010</v>
      </c>
      <c r="G15" s="920">
        <v>22220</v>
      </c>
      <c r="H15" s="920" t="s">
        <v>393</v>
      </c>
      <c r="I15" s="924" t="s">
        <v>393</v>
      </c>
      <c r="J15" s="37"/>
    </row>
    <row r="16" spans="1:10">
      <c r="A16" s="68"/>
      <c r="B16" s="73"/>
      <c r="C16" s="74"/>
      <c r="D16" s="917"/>
      <c r="E16" s="917"/>
      <c r="F16" s="917"/>
      <c r="G16" s="917"/>
      <c r="H16" s="917"/>
      <c r="I16" s="925"/>
      <c r="J16" s="37"/>
    </row>
    <row r="17" spans="1:10">
      <c r="A17" s="76" t="s">
        <v>458</v>
      </c>
      <c r="B17" s="77" t="s">
        <v>393</v>
      </c>
      <c r="C17" s="78" t="s">
        <v>393</v>
      </c>
      <c r="D17" s="920" t="s">
        <v>393</v>
      </c>
      <c r="E17" s="920" t="s">
        <v>393</v>
      </c>
      <c r="F17" s="920">
        <v>30</v>
      </c>
      <c r="G17" s="920">
        <v>750</v>
      </c>
      <c r="H17" s="920">
        <v>250</v>
      </c>
      <c r="I17" s="924">
        <v>6250</v>
      </c>
      <c r="J17" s="37"/>
    </row>
    <row r="18" spans="1:10">
      <c r="A18" s="66"/>
      <c r="B18" s="48"/>
      <c r="C18" s="49"/>
      <c r="D18" s="911"/>
      <c r="E18" s="911"/>
      <c r="F18" s="911"/>
      <c r="G18" s="911"/>
      <c r="H18" s="911"/>
      <c r="I18" s="912"/>
      <c r="J18" s="37"/>
    </row>
    <row r="19" spans="1:10">
      <c r="A19" s="66" t="s">
        <v>537</v>
      </c>
      <c r="B19" s="48" t="s">
        <v>393</v>
      </c>
      <c r="C19" s="49" t="s">
        <v>393</v>
      </c>
      <c r="D19" s="911" t="s">
        <v>393</v>
      </c>
      <c r="E19" s="911" t="s">
        <v>393</v>
      </c>
      <c r="F19" s="911">
        <v>385</v>
      </c>
      <c r="G19" s="911">
        <v>13955</v>
      </c>
      <c r="H19" s="911">
        <v>890</v>
      </c>
      <c r="I19" s="912">
        <v>30259</v>
      </c>
      <c r="J19" s="37"/>
    </row>
    <row r="20" spans="1:10">
      <c r="A20" s="66" t="s">
        <v>460</v>
      </c>
      <c r="B20" s="48" t="s">
        <v>393</v>
      </c>
      <c r="C20" s="49" t="s">
        <v>393</v>
      </c>
      <c r="D20" s="911">
        <v>25</v>
      </c>
      <c r="E20" s="911">
        <v>565</v>
      </c>
      <c r="F20" s="911">
        <v>140</v>
      </c>
      <c r="G20" s="911">
        <v>3080</v>
      </c>
      <c r="H20" s="911" t="s">
        <v>393</v>
      </c>
      <c r="I20" s="912" t="s">
        <v>393</v>
      </c>
      <c r="J20" s="37"/>
    </row>
    <row r="21" spans="1:10">
      <c r="A21" s="66" t="s">
        <v>461</v>
      </c>
      <c r="B21" s="48" t="s">
        <v>393</v>
      </c>
      <c r="C21" s="48" t="s">
        <v>393</v>
      </c>
      <c r="D21" s="48">
        <v>80</v>
      </c>
      <c r="E21" s="48">
        <v>1710</v>
      </c>
      <c r="F21" s="48">
        <v>120</v>
      </c>
      <c r="G21" s="48">
        <v>2700</v>
      </c>
      <c r="H21" s="48">
        <v>10</v>
      </c>
      <c r="I21" s="49">
        <v>280</v>
      </c>
      <c r="J21" s="37"/>
    </row>
    <row r="22" spans="1:10">
      <c r="A22" s="76" t="s">
        <v>462</v>
      </c>
      <c r="B22" s="77" t="s">
        <v>393</v>
      </c>
      <c r="C22" s="77" t="s">
        <v>393</v>
      </c>
      <c r="D22" s="77">
        <v>105</v>
      </c>
      <c r="E22" s="77">
        <v>2275</v>
      </c>
      <c r="F22" s="77">
        <v>645</v>
      </c>
      <c r="G22" s="77">
        <v>19735</v>
      </c>
      <c r="H22" s="77">
        <v>900</v>
      </c>
      <c r="I22" s="78">
        <v>30539</v>
      </c>
    </row>
    <row r="23" spans="1:10">
      <c r="A23" s="68"/>
      <c r="B23" s="73"/>
      <c r="C23" s="73"/>
      <c r="D23" s="73"/>
      <c r="E23" s="73"/>
      <c r="F23" s="73"/>
      <c r="G23" s="73"/>
      <c r="H23" s="73"/>
      <c r="I23" s="74"/>
    </row>
    <row r="24" spans="1:10">
      <c r="A24" s="76" t="s">
        <v>463</v>
      </c>
      <c r="B24" s="77" t="s">
        <v>393</v>
      </c>
      <c r="C24" s="77" t="s">
        <v>393</v>
      </c>
      <c r="D24" s="77" t="s">
        <v>393</v>
      </c>
      <c r="E24" s="77" t="s">
        <v>393</v>
      </c>
      <c r="F24" s="77">
        <v>216</v>
      </c>
      <c r="G24" s="77">
        <v>7433</v>
      </c>
      <c r="H24" s="77">
        <v>321</v>
      </c>
      <c r="I24" s="78">
        <v>6393</v>
      </c>
    </row>
    <row r="25" spans="1:10">
      <c r="A25" s="68"/>
      <c r="B25" s="73"/>
      <c r="C25" s="73"/>
      <c r="D25" s="73"/>
      <c r="E25" s="73"/>
      <c r="F25" s="73"/>
      <c r="G25" s="73"/>
      <c r="H25" s="73"/>
      <c r="I25" s="74"/>
    </row>
    <row r="26" spans="1:10">
      <c r="A26" s="76" t="s">
        <v>464</v>
      </c>
      <c r="B26" s="77" t="s">
        <v>393</v>
      </c>
      <c r="C26" s="77" t="s">
        <v>393</v>
      </c>
      <c r="D26" s="77" t="s">
        <v>393</v>
      </c>
      <c r="E26" s="77" t="s">
        <v>393</v>
      </c>
      <c r="F26" s="77">
        <v>1050</v>
      </c>
      <c r="G26" s="77">
        <v>49702</v>
      </c>
      <c r="H26" s="77">
        <v>478</v>
      </c>
      <c r="I26" s="78">
        <v>24918</v>
      </c>
    </row>
    <row r="27" spans="1:10">
      <c r="A27" s="66"/>
      <c r="B27" s="48"/>
      <c r="C27" s="48"/>
      <c r="D27" s="48"/>
      <c r="E27" s="48"/>
      <c r="F27" s="48"/>
      <c r="G27" s="48"/>
      <c r="H27" s="48"/>
      <c r="I27" s="49"/>
    </row>
    <row r="28" spans="1:10">
      <c r="A28" s="66" t="s">
        <v>465</v>
      </c>
      <c r="B28" s="48" t="s">
        <v>393</v>
      </c>
      <c r="C28" s="48" t="s">
        <v>393</v>
      </c>
      <c r="D28" s="48" t="s">
        <v>393</v>
      </c>
      <c r="E28" s="48" t="s">
        <v>393</v>
      </c>
      <c r="F28" s="48" t="s">
        <v>393</v>
      </c>
      <c r="G28" s="48" t="s">
        <v>393</v>
      </c>
      <c r="H28" s="48" t="s">
        <v>393</v>
      </c>
      <c r="I28" s="49" t="s">
        <v>393</v>
      </c>
    </row>
    <row r="29" spans="1:10">
      <c r="A29" s="66" t="s">
        <v>466</v>
      </c>
      <c r="B29" s="48" t="s">
        <v>393</v>
      </c>
      <c r="C29" s="48" t="s">
        <v>393</v>
      </c>
      <c r="D29" s="48" t="s">
        <v>393</v>
      </c>
      <c r="E29" s="48" t="s">
        <v>393</v>
      </c>
      <c r="F29" s="48">
        <v>5</v>
      </c>
      <c r="G29" s="48">
        <v>40</v>
      </c>
      <c r="H29" s="48">
        <v>235</v>
      </c>
      <c r="I29" s="49">
        <v>6860</v>
      </c>
    </row>
    <row r="30" spans="1:10">
      <c r="A30" s="66" t="s">
        <v>467</v>
      </c>
      <c r="B30" s="48" t="s">
        <v>393</v>
      </c>
      <c r="C30" s="48" t="s">
        <v>393</v>
      </c>
      <c r="D30" s="48" t="s">
        <v>393</v>
      </c>
      <c r="E30" s="48" t="s">
        <v>393</v>
      </c>
      <c r="F30" s="48">
        <v>89</v>
      </c>
      <c r="G30" s="48">
        <v>3454</v>
      </c>
      <c r="H30" s="48" t="s">
        <v>393</v>
      </c>
      <c r="I30" s="49" t="s">
        <v>393</v>
      </c>
    </row>
    <row r="31" spans="1:10">
      <c r="A31" s="76" t="s">
        <v>468</v>
      </c>
      <c r="B31" s="77" t="s">
        <v>393</v>
      </c>
      <c r="C31" s="77" t="s">
        <v>393</v>
      </c>
      <c r="D31" s="77" t="s">
        <v>393</v>
      </c>
      <c r="E31" s="77" t="s">
        <v>393</v>
      </c>
      <c r="F31" s="77">
        <v>94</v>
      </c>
      <c r="G31" s="77">
        <v>3494</v>
      </c>
      <c r="H31" s="77">
        <v>235</v>
      </c>
      <c r="I31" s="78">
        <v>6860</v>
      </c>
    </row>
    <row r="32" spans="1:10">
      <c r="A32" s="66"/>
      <c r="B32" s="48"/>
      <c r="C32" s="48"/>
      <c r="D32" s="48"/>
      <c r="E32" s="48"/>
      <c r="F32" s="48"/>
      <c r="G32" s="48"/>
      <c r="H32" s="48"/>
      <c r="I32" s="49"/>
      <c r="J32" s="37"/>
    </row>
    <row r="33" spans="1:10">
      <c r="A33" s="66" t="s">
        <v>469</v>
      </c>
      <c r="B33" s="85" t="s">
        <v>393</v>
      </c>
      <c r="C33" s="85" t="s">
        <v>393</v>
      </c>
      <c r="D33" s="12">
        <v>119</v>
      </c>
      <c r="E33" s="12">
        <v>2383</v>
      </c>
      <c r="F33" s="12">
        <v>147</v>
      </c>
      <c r="G33" s="12">
        <v>2713</v>
      </c>
      <c r="H33" s="12">
        <v>91</v>
      </c>
      <c r="I33" s="13">
        <v>1544</v>
      </c>
      <c r="J33" s="37"/>
    </row>
    <row r="34" spans="1:10">
      <c r="A34" s="66" t="s">
        <v>470</v>
      </c>
      <c r="B34" s="12">
        <v>13</v>
      </c>
      <c r="C34" s="12">
        <v>260</v>
      </c>
      <c r="D34" s="12">
        <v>28</v>
      </c>
      <c r="E34" s="12">
        <v>570</v>
      </c>
      <c r="F34" s="12">
        <v>138</v>
      </c>
      <c r="G34" s="12">
        <v>4402</v>
      </c>
      <c r="H34" s="12">
        <v>73</v>
      </c>
      <c r="I34" s="13">
        <v>1420</v>
      </c>
      <c r="J34" s="37"/>
    </row>
    <row r="35" spans="1:10">
      <c r="A35" s="66" t="s">
        <v>471</v>
      </c>
      <c r="B35" s="48" t="s">
        <v>393</v>
      </c>
      <c r="C35" s="48" t="s">
        <v>393</v>
      </c>
      <c r="D35" s="12">
        <v>9</v>
      </c>
      <c r="E35" s="12">
        <v>177</v>
      </c>
      <c r="F35" s="12">
        <v>254</v>
      </c>
      <c r="G35" s="12">
        <v>6292</v>
      </c>
      <c r="H35" s="12">
        <v>62</v>
      </c>
      <c r="I35" s="13">
        <v>1260</v>
      </c>
      <c r="J35" s="37"/>
    </row>
    <row r="36" spans="1:10">
      <c r="A36" s="66" t="s">
        <v>472</v>
      </c>
      <c r="B36" s="12" t="s">
        <v>393</v>
      </c>
      <c r="C36" s="12" t="s">
        <v>393</v>
      </c>
      <c r="D36" s="12">
        <v>86</v>
      </c>
      <c r="E36" s="12">
        <v>1720</v>
      </c>
      <c r="F36" s="12">
        <v>157</v>
      </c>
      <c r="G36" s="12">
        <v>3140</v>
      </c>
      <c r="H36" s="12" t="s">
        <v>393</v>
      </c>
      <c r="I36" s="13" t="s">
        <v>393</v>
      </c>
      <c r="J36" s="37"/>
    </row>
    <row r="37" spans="1:10">
      <c r="A37" s="76" t="s">
        <v>473</v>
      </c>
      <c r="B37" s="77">
        <v>13</v>
      </c>
      <c r="C37" s="77">
        <v>260</v>
      </c>
      <c r="D37" s="77">
        <v>242</v>
      </c>
      <c r="E37" s="77">
        <v>4850</v>
      </c>
      <c r="F37" s="77">
        <v>696</v>
      </c>
      <c r="G37" s="77">
        <v>16547</v>
      </c>
      <c r="H37" s="77">
        <v>226</v>
      </c>
      <c r="I37" s="78">
        <v>4224</v>
      </c>
      <c r="J37" s="37"/>
    </row>
    <row r="38" spans="1:10">
      <c r="A38" s="68"/>
      <c r="B38" s="73"/>
      <c r="C38" s="73"/>
      <c r="D38" s="73"/>
      <c r="E38" s="73"/>
      <c r="F38" s="73"/>
      <c r="G38" s="73"/>
      <c r="H38" s="73"/>
      <c r="I38" s="74"/>
      <c r="J38" s="37"/>
    </row>
    <row r="39" spans="1:10">
      <c r="A39" s="76" t="s">
        <v>474</v>
      </c>
      <c r="B39" s="77">
        <v>245</v>
      </c>
      <c r="C39" s="77">
        <v>7546</v>
      </c>
      <c r="D39" s="77">
        <v>1112</v>
      </c>
      <c r="E39" s="77">
        <v>48122</v>
      </c>
      <c r="F39" s="77" t="s">
        <v>393</v>
      </c>
      <c r="G39" s="77" t="s">
        <v>393</v>
      </c>
      <c r="H39" s="77">
        <v>208</v>
      </c>
      <c r="I39" s="78">
        <v>4777</v>
      </c>
      <c r="J39" s="37"/>
    </row>
    <row r="40" spans="1:10">
      <c r="A40" s="66"/>
      <c r="B40" s="48"/>
      <c r="C40" s="48"/>
      <c r="D40" s="48"/>
      <c r="E40" s="48"/>
      <c r="F40" s="48"/>
      <c r="G40" s="48"/>
      <c r="H40" s="48"/>
      <c r="I40" s="49"/>
      <c r="J40" s="37"/>
    </row>
    <row r="41" spans="1:10">
      <c r="A41" s="66" t="s">
        <v>538</v>
      </c>
      <c r="B41" s="48" t="s">
        <v>393</v>
      </c>
      <c r="C41" s="48" t="s">
        <v>393</v>
      </c>
      <c r="D41" s="12">
        <v>8</v>
      </c>
      <c r="E41" s="12">
        <v>244</v>
      </c>
      <c r="F41" s="12">
        <v>250</v>
      </c>
      <c r="G41" s="12">
        <v>11750</v>
      </c>
      <c r="H41" s="12">
        <v>1005</v>
      </c>
      <c r="I41" s="13">
        <v>59883</v>
      </c>
      <c r="J41" s="37"/>
    </row>
    <row r="42" spans="1:10">
      <c r="A42" s="66" t="s">
        <v>476</v>
      </c>
      <c r="B42" s="48" t="s">
        <v>393</v>
      </c>
      <c r="C42" s="48" t="s">
        <v>393</v>
      </c>
      <c r="D42" s="48" t="s">
        <v>393</v>
      </c>
      <c r="E42" s="48" t="s">
        <v>393</v>
      </c>
      <c r="F42" s="48">
        <v>850</v>
      </c>
      <c r="G42" s="48">
        <v>32300</v>
      </c>
      <c r="H42" s="48">
        <v>1588</v>
      </c>
      <c r="I42" s="49">
        <v>55580</v>
      </c>
      <c r="J42" s="37"/>
    </row>
    <row r="43" spans="1:10">
      <c r="A43" s="66" t="s">
        <v>477</v>
      </c>
      <c r="B43" s="48" t="s">
        <v>393</v>
      </c>
      <c r="C43" s="48" t="s">
        <v>393</v>
      </c>
      <c r="D43" s="12" t="s">
        <v>393</v>
      </c>
      <c r="E43" s="12" t="s">
        <v>393</v>
      </c>
      <c r="F43" s="12">
        <v>60</v>
      </c>
      <c r="G43" s="12">
        <v>1920</v>
      </c>
      <c r="H43" s="12">
        <v>1700</v>
      </c>
      <c r="I43" s="13">
        <v>82450</v>
      </c>
      <c r="J43" s="37"/>
    </row>
    <row r="44" spans="1:10">
      <c r="A44" s="66" t="s">
        <v>478</v>
      </c>
      <c r="B44" s="48" t="s">
        <v>393</v>
      </c>
      <c r="C44" s="48" t="s">
        <v>393</v>
      </c>
      <c r="D44" s="48" t="s">
        <v>393</v>
      </c>
      <c r="E44" s="48" t="s">
        <v>393</v>
      </c>
      <c r="F44" s="12" t="s">
        <v>393</v>
      </c>
      <c r="G44" s="12" t="s">
        <v>393</v>
      </c>
      <c r="H44" s="12">
        <v>944</v>
      </c>
      <c r="I44" s="13">
        <v>40831</v>
      </c>
      <c r="J44" s="37"/>
    </row>
    <row r="45" spans="1:10">
      <c r="A45" s="66" t="s">
        <v>479</v>
      </c>
      <c r="B45" s="48" t="s">
        <v>393</v>
      </c>
      <c r="C45" s="48" t="s">
        <v>393</v>
      </c>
      <c r="D45" s="85" t="s">
        <v>393</v>
      </c>
      <c r="E45" s="85" t="s">
        <v>393</v>
      </c>
      <c r="F45" s="12">
        <v>1200</v>
      </c>
      <c r="G45" s="12">
        <v>52200</v>
      </c>
      <c r="H45" s="12">
        <v>3600</v>
      </c>
      <c r="I45" s="13">
        <v>156600</v>
      </c>
      <c r="J45" s="37"/>
    </row>
    <row r="46" spans="1:10">
      <c r="A46" s="66" t="s">
        <v>480</v>
      </c>
      <c r="B46" s="48" t="s">
        <v>393</v>
      </c>
      <c r="C46" s="48" t="s">
        <v>393</v>
      </c>
      <c r="D46" s="48" t="s">
        <v>393</v>
      </c>
      <c r="E46" s="48" t="s">
        <v>393</v>
      </c>
      <c r="F46" s="12">
        <v>500</v>
      </c>
      <c r="G46" s="12">
        <v>22500</v>
      </c>
      <c r="H46" s="12">
        <v>1786</v>
      </c>
      <c r="I46" s="13">
        <v>97330</v>
      </c>
      <c r="J46" s="37"/>
    </row>
    <row r="47" spans="1:10">
      <c r="A47" s="66" t="s">
        <v>481</v>
      </c>
      <c r="B47" s="48" t="s">
        <v>393</v>
      </c>
      <c r="C47" s="48" t="s">
        <v>393</v>
      </c>
      <c r="D47" s="48" t="s">
        <v>393</v>
      </c>
      <c r="E47" s="48" t="s">
        <v>393</v>
      </c>
      <c r="F47" s="12" t="s">
        <v>393</v>
      </c>
      <c r="G47" s="12" t="s">
        <v>393</v>
      </c>
      <c r="H47" s="12">
        <v>518</v>
      </c>
      <c r="I47" s="13">
        <v>20720</v>
      </c>
      <c r="J47" s="37"/>
    </row>
    <row r="48" spans="1:10">
      <c r="A48" s="66" t="s">
        <v>482</v>
      </c>
      <c r="B48" s="48" t="s">
        <v>393</v>
      </c>
      <c r="C48" s="48" t="s">
        <v>393</v>
      </c>
      <c r="D48" s="48" t="s">
        <v>393</v>
      </c>
      <c r="E48" s="48" t="s">
        <v>393</v>
      </c>
      <c r="F48" s="12">
        <v>1725</v>
      </c>
      <c r="G48" s="12">
        <v>77625</v>
      </c>
      <c r="H48" s="12">
        <v>4054</v>
      </c>
      <c r="I48" s="13">
        <v>219561</v>
      </c>
    </row>
    <row r="49" spans="1:9">
      <c r="A49" s="66" t="s">
        <v>483</v>
      </c>
      <c r="B49" s="48" t="s">
        <v>393</v>
      </c>
      <c r="C49" s="48" t="s">
        <v>393</v>
      </c>
      <c r="D49" s="48" t="s">
        <v>393</v>
      </c>
      <c r="E49" s="48" t="s">
        <v>393</v>
      </c>
      <c r="F49" s="12">
        <v>364</v>
      </c>
      <c r="G49" s="12">
        <v>15050</v>
      </c>
      <c r="H49" s="12">
        <v>547</v>
      </c>
      <c r="I49" s="13">
        <v>26910</v>
      </c>
    </row>
    <row r="50" spans="1:9">
      <c r="A50" s="76" t="s">
        <v>484</v>
      </c>
      <c r="B50" s="77" t="s">
        <v>393</v>
      </c>
      <c r="C50" s="77" t="s">
        <v>393</v>
      </c>
      <c r="D50" s="77">
        <v>8</v>
      </c>
      <c r="E50" s="77">
        <v>244</v>
      </c>
      <c r="F50" s="77">
        <v>4949</v>
      </c>
      <c r="G50" s="77">
        <v>213345</v>
      </c>
      <c r="H50" s="77">
        <v>15742</v>
      </c>
      <c r="I50" s="78">
        <v>759865</v>
      </c>
    </row>
    <row r="51" spans="1:9">
      <c r="A51" s="68"/>
      <c r="B51" s="73"/>
      <c r="C51" s="73"/>
      <c r="D51" s="73"/>
      <c r="E51" s="73"/>
      <c r="F51" s="73"/>
      <c r="G51" s="73"/>
      <c r="H51" s="73"/>
      <c r="I51" s="74"/>
    </row>
    <row r="52" spans="1:9">
      <c r="A52" s="76" t="s">
        <v>485</v>
      </c>
      <c r="B52" s="77" t="s">
        <v>393</v>
      </c>
      <c r="C52" s="77" t="s">
        <v>393</v>
      </c>
      <c r="D52" s="77" t="s">
        <v>393</v>
      </c>
      <c r="E52" s="77" t="s">
        <v>393</v>
      </c>
      <c r="F52" s="77">
        <v>61</v>
      </c>
      <c r="G52" s="77">
        <v>1574</v>
      </c>
      <c r="H52" s="77">
        <v>28</v>
      </c>
      <c r="I52" s="78">
        <v>656</v>
      </c>
    </row>
    <row r="53" spans="1:9">
      <c r="A53" s="66"/>
      <c r="B53" s="48"/>
      <c r="C53" s="48"/>
      <c r="D53" s="48"/>
      <c r="E53" s="48"/>
      <c r="F53" s="48"/>
      <c r="G53" s="48"/>
      <c r="H53" s="48"/>
      <c r="I53" s="49"/>
    </row>
    <row r="54" spans="1:9">
      <c r="A54" s="66" t="s">
        <v>486</v>
      </c>
      <c r="B54" s="48" t="s">
        <v>393</v>
      </c>
      <c r="C54" s="48" t="s">
        <v>393</v>
      </c>
      <c r="D54" s="48" t="s">
        <v>393</v>
      </c>
      <c r="E54" s="48" t="s">
        <v>393</v>
      </c>
      <c r="F54" s="48">
        <v>1000</v>
      </c>
      <c r="G54" s="48">
        <v>30000</v>
      </c>
      <c r="H54" s="48">
        <v>270</v>
      </c>
      <c r="I54" s="49">
        <v>7830</v>
      </c>
    </row>
    <row r="55" spans="1:9">
      <c r="A55" s="66" t="s">
        <v>487</v>
      </c>
      <c r="B55" s="48" t="s">
        <v>393</v>
      </c>
      <c r="C55" s="48" t="s">
        <v>393</v>
      </c>
      <c r="D55" s="48">
        <v>8</v>
      </c>
      <c r="E55" s="48">
        <v>240</v>
      </c>
      <c r="F55" s="48">
        <v>168</v>
      </c>
      <c r="G55" s="48">
        <v>5040</v>
      </c>
      <c r="H55" s="48">
        <v>286</v>
      </c>
      <c r="I55" s="49">
        <v>8580</v>
      </c>
    </row>
    <row r="56" spans="1:9">
      <c r="A56" s="66" t="s">
        <v>488</v>
      </c>
      <c r="B56" s="48" t="s">
        <v>393</v>
      </c>
      <c r="C56" s="48" t="s">
        <v>393</v>
      </c>
      <c r="D56" s="48" t="s">
        <v>393</v>
      </c>
      <c r="E56" s="48" t="s">
        <v>393</v>
      </c>
      <c r="F56" s="48">
        <v>59</v>
      </c>
      <c r="G56" s="48">
        <v>859</v>
      </c>
      <c r="H56" s="48">
        <v>80</v>
      </c>
      <c r="I56" s="49">
        <v>1059</v>
      </c>
    </row>
    <row r="57" spans="1:9">
      <c r="A57" s="66" t="s">
        <v>489</v>
      </c>
      <c r="B57" s="48" t="s">
        <v>393</v>
      </c>
      <c r="C57" s="48" t="s">
        <v>393</v>
      </c>
      <c r="D57" s="48" t="s">
        <v>393</v>
      </c>
      <c r="E57" s="48" t="s">
        <v>393</v>
      </c>
      <c r="F57" s="48">
        <v>11</v>
      </c>
      <c r="G57" s="48">
        <v>264</v>
      </c>
      <c r="H57" s="48" t="s">
        <v>393</v>
      </c>
      <c r="I57" s="49" t="s">
        <v>393</v>
      </c>
    </row>
    <row r="58" spans="1:9">
      <c r="A58" s="66" t="s">
        <v>490</v>
      </c>
      <c r="B58" s="48" t="s">
        <v>393</v>
      </c>
      <c r="C58" s="48" t="s">
        <v>393</v>
      </c>
      <c r="D58" s="48">
        <v>210</v>
      </c>
      <c r="E58" s="48">
        <v>5880</v>
      </c>
      <c r="F58" s="48">
        <v>108</v>
      </c>
      <c r="G58" s="48">
        <v>2700</v>
      </c>
      <c r="H58" s="48">
        <v>194</v>
      </c>
      <c r="I58" s="49">
        <v>3996</v>
      </c>
    </row>
    <row r="59" spans="1:9">
      <c r="A59" s="76" t="s">
        <v>565</v>
      </c>
      <c r="B59" s="77" t="s">
        <v>393</v>
      </c>
      <c r="C59" s="77" t="s">
        <v>393</v>
      </c>
      <c r="D59" s="77">
        <v>218</v>
      </c>
      <c r="E59" s="77">
        <v>6120</v>
      </c>
      <c r="F59" s="77">
        <v>1346</v>
      </c>
      <c r="G59" s="77">
        <v>38863</v>
      </c>
      <c r="H59" s="77">
        <v>830</v>
      </c>
      <c r="I59" s="78">
        <v>21465</v>
      </c>
    </row>
    <row r="60" spans="1:9">
      <c r="A60" s="66"/>
      <c r="B60" s="48"/>
      <c r="C60" s="48"/>
      <c r="D60" s="48"/>
      <c r="E60" s="48"/>
      <c r="F60" s="48"/>
      <c r="G60" s="48"/>
      <c r="H60" s="48"/>
      <c r="I60" s="49"/>
    </row>
    <row r="61" spans="1:9">
      <c r="A61" s="66" t="s">
        <v>492</v>
      </c>
      <c r="B61" s="85" t="s">
        <v>393</v>
      </c>
      <c r="C61" s="85" t="s">
        <v>393</v>
      </c>
      <c r="D61" s="12">
        <v>191</v>
      </c>
      <c r="E61" s="12">
        <v>5157</v>
      </c>
      <c r="F61" s="12">
        <v>227</v>
      </c>
      <c r="G61" s="12">
        <v>6129</v>
      </c>
      <c r="H61" s="12">
        <v>274</v>
      </c>
      <c r="I61" s="13">
        <v>6028</v>
      </c>
    </row>
    <row r="62" spans="1:9">
      <c r="A62" s="66" t="s">
        <v>493</v>
      </c>
      <c r="B62" s="48" t="s">
        <v>393</v>
      </c>
      <c r="C62" s="48" t="s">
        <v>393</v>
      </c>
      <c r="D62" s="12">
        <v>168</v>
      </c>
      <c r="E62" s="12">
        <v>4032</v>
      </c>
      <c r="F62" s="12">
        <v>232</v>
      </c>
      <c r="G62" s="12">
        <v>4042</v>
      </c>
      <c r="H62" s="12">
        <v>144</v>
      </c>
      <c r="I62" s="13">
        <v>1632</v>
      </c>
    </row>
    <row r="63" spans="1:9">
      <c r="A63" s="66" t="s">
        <v>494</v>
      </c>
      <c r="B63" s="85">
        <v>21</v>
      </c>
      <c r="C63" s="85">
        <v>501</v>
      </c>
      <c r="D63" s="12">
        <v>736</v>
      </c>
      <c r="E63" s="12">
        <v>26521</v>
      </c>
      <c r="F63" s="12">
        <v>100</v>
      </c>
      <c r="G63" s="12">
        <v>4200</v>
      </c>
      <c r="H63" s="12">
        <v>67</v>
      </c>
      <c r="I63" s="13">
        <v>2804</v>
      </c>
    </row>
    <row r="64" spans="1:9">
      <c r="A64" s="76" t="s">
        <v>495</v>
      </c>
      <c r="B64" s="77">
        <v>21</v>
      </c>
      <c r="C64" s="77">
        <v>501</v>
      </c>
      <c r="D64" s="77">
        <v>1095</v>
      </c>
      <c r="E64" s="77">
        <v>35710</v>
      </c>
      <c r="F64" s="77">
        <v>559</v>
      </c>
      <c r="G64" s="77">
        <v>14371</v>
      </c>
      <c r="H64" s="77">
        <v>485</v>
      </c>
      <c r="I64" s="78">
        <v>10464</v>
      </c>
    </row>
    <row r="65" spans="1:9">
      <c r="A65" s="68"/>
      <c r="B65" s="73"/>
      <c r="C65" s="73"/>
      <c r="D65" s="73"/>
      <c r="E65" s="73"/>
      <c r="F65" s="73"/>
      <c r="G65" s="73"/>
      <c r="H65" s="73"/>
      <c r="I65" s="74"/>
    </row>
    <row r="66" spans="1:9">
      <c r="A66" s="76" t="s">
        <v>496</v>
      </c>
      <c r="B66" s="77">
        <v>1114</v>
      </c>
      <c r="C66" s="77">
        <v>35236</v>
      </c>
      <c r="D66" s="77">
        <v>2596</v>
      </c>
      <c r="E66" s="77">
        <v>93967</v>
      </c>
      <c r="F66" s="77">
        <v>1073</v>
      </c>
      <c r="G66" s="77">
        <v>35789</v>
      </c>
      <c r="H66" s="77">
        <v>381</v>
      </c>
      <c r="I66" s="78">
        <v>10025</v>
      </c>
    </row>
    <row r="67" spans="1:9">
      <c r="A67" s="66"/>
      <c r="B67" s="48"/>
      <c r="C67" s="48"/>
      <c r="D67" s="48"/>
      <c r="E67" s="48"/>
      <c r="F67" s="48"/>
      <c r="G67" s="48"/>
      <c r="H67" s="48"/>
      <c r="I67" s="49"/>
    </row>
    <row r="68" spans="1:9">
      <c r="A68" s="66" t="s">
        <v>497</v>
      </c>
      <c r="B68" s="48" t="s">
        <v>393</v>
      </c>
      <c r="C68" s="48" t="s">
        <v>393</v>
      </c>
      <c r="D68" s="12" t="s">
        <v>393</v>
      </c>
      <c r="E68" s="12" t="s">
        <v>393</v>
      </c>
      <c r="F68" s="12">
        <v>602</v>
      </c>
      <c r="G68" s="12">
        <v>24389</v>
      </c>
      <c r="H68" s="48" t="s">
        <v>393</v>
      </c>
      <c r="I68" s="49" t="s">
        <v>393</v>
      </c>
    </row>
    <row r="69" spans="1:9">
      <c r="A69" s="66" t="s">
        <v>498</v>
      </c>
      <c r="B69" s="48" t="s">
        <v>393</v>
      </c>
      <c r="C69" s="48" t="s">
        <v>393</v>
      </c>
      <c r="D69" s="48" t="s">
        <v>393</v>
      </c>
      <c r="E69" s="48" t="s">
        <v>393</v>
      </c>
      <c r="F69" s="12">
        <v>380</v>
      </c>
      <c r="G69" s="12">
        <v>14524</v>
      </c>
      <c r="H69" s="48" t="s">
        <v>393</v>
      </c>
      <c r="I69" s="49" t="s">
        <v>393</v>
      </c>
    </row>
    <row r="70" spans="1:9">
      <c r="A70" s="76" t="s">
        <v>499</v>
      </c>
      <c r="B70" s="77" t="s">
        <v>393</v>
      </c>
      <c r="C70" s="77" t="s">
        <v>393</v>
      </c>
      <c r="D70" s="77" t="s">
        <v>393</v>
      </c>
      <c r="E70" s="77" t="s">
        <v>393</v>
      </c>
      <c r="F70" s="77">
        <v>982</v>
      </c>
      <c r="G70" s="77">
        <v>38913</v>
      </c>
      <c r="H70" s="77" t="s">
        <v>393</v>
      </c>
      <c r="I70" s="78" t="s">
        <v>393</v>
      </c>
    </row>
    <row r="71" spans="1:9">
      <c r="A71" s="66"/>
      <c r="B71" s="48"/>
      <c r="C71" s="48"/>
      <c r="D71" s="48"/>
      <c r="E71" s="48"/>
      <c r="F71" s="48"/>
      <c r="G71" s="48"/>
      <c r="H71" s="48"/>
      <c r="I71" s="49"/>
    </row>
    <row r="72" spans="1:9">
      <c r="A72" s="66" t="s">
        <v>500</v>
      </c>
      <c r="B72" s="48">
        <v>53</v>
      </c>
      <c r="C72" s="48">
        <v>1113</v>
      </c>
      <c r="D72" s="48">
        <v>177</v>
      </c>
      <c r="E72" s="48">
        <v>3970</v>
      </c>
      <c r="F72" s="48">
        <v>224</v>
      </c>
      <c r="G72" s="48">
        <v>5394</v>
      </c>
      <c r="H72" s="48">
        <v>81</v>
      </c>
      <c r="I72" s="49">
        <v>1538</v>
      </c>
    </row>
    <row r="73" spans="1:9">
      <c r="A73" s="66" t="s">
        <v>501</v>
      </c>
      <c r="B73" s="48">
        <v>529</v>
      </c>
      <c r="C73" s="48">
        <v>12716</v>
      </c>
      <c r="D73" s="48">
        <v>465</v>
      </c>
      <c r="E73" s="48">
        <v>10712</v>
      </c>
      <c r="F73" s="48">
        <v>529</v>
      </c>
      <c r="G73" s="48">
        <v>10838</v>
      </c>
      <c r="H73" s="48">
        <v>218</v>
      </c>
      <c r="I73" s="49">
        <v>4122</v>
      </c>
    </row>
    <row r="74" spans="1:9">
      <c r="A74" s="66" t="s">
        <v>502</v>
      </c>
      <c r="B74" s="48" t="s">
        <v>393</v>
      </c>
      <c r="C74" s="48" t="s">
        <v>393</v>
      </c>
      <c r="D74" s="12">
        <v>140</v>
      </c>
      <c r="E74" s="12">
        <v>4900</v>
      </c>
      <c r="F74" s="12">
        <v>485</v>
      </c>
      <c r="G74" s="12">
        <v>19400</v>
      </c>
      <c r="H74" s="12">
        <v>70</v>
      </c>
      <c r="I74" s="13">
        <v>2450</v>
      </c>
    </row>
    <row r="75" spans="1:9">
      <c r="A75" s="66" t="s">
        <v>503</v>
      </c>
      <c r="B75" s="48">
        <v>114</v>
      </c>
      <c r="C75" s="48">
        <v>4497</v>
      </c>
      <c r="D75" s="48">
        <v>70</v>
      </c>
      <c r="E75" s="48">
        <v>1631</v>
      </c>
      <c r="F75" s="48">
        <v>762</v>
      </c>
      <c r="G75" s="48">
        <v>18562</v>
      </c>
      <c r="H75" s="48">
        <v>130</v>
      </c>
      <c r="I75" s="49">
        <v>1988</v>
      </c>
    </row>
    <row r="76" spans="1:9">
      <c r="A76" s="66" t="s">
        <v>504</v>
      </c>
      <c r="B76" s="48">
        <v>25</v>
      </c>
      <c r="C76" s="48">
        <v>450</v>
      </c>
      <c r="D76" s="48">
        <v>225</v>
      </c>
      <c r="E76" s="48">
        <v>7650</v>
      </c>
      <c r="F76" s="48">
        <v>136</v>
      </c>
      <c r="G76" s="48">
        <v>4012</v>
      </c>
      <c r="H76" s="48">
        <v>80</v>
      </c>
      <c r="I76" s="49">
        <v>1920</v>
      </c>
    </row>
    <row r="77" spans="1:9">
      <c r="A77" s="66" t="s">
        <v>505</v>
      </c>
      <c r="B77" s="48" t="s">
        <v>393</v>
      </c>
      <c r="C77" s="48" t="s">
        <v>393</v>
      </c>
      <c r="D77" s="48">
        <v>17</v>
      </c>
      <c r="E77" s="48">
        <v>356</v>
      </c>
      <c r="F77" s="48">
        <v>116</v>
      </c>
      <c r="G77" s="48">
        <v>2590</v>
      </c>
      <c r="H77" s="48">
        <v>80</v>
      </c>
      <c r="I77" s="49">
        <v>1682</v>
      </c>
    </row>
    <row r="78" spans="1:9">
      <c r="A78" s="66" t="s">
        <v>506</v>
      </c>
      <c r="B78" s="48">
        <v>316</v>
      </c>
      <c r="C78" s="48">
        <v>8216</v>
      </c>
      <c r="D78" s="48">
        <v>355</v>
      </c>
      <c r="E78" s="48">
        <v>10314</v>
      </c>
      <c r="F78" s="48">
        <v>492</v>
      </c>
      <c r="G78" s="48">
        <v>14772</v>
      </c>
      <c r="H78" s="48">
        <v>366</v>
      </c>
      <c r="I78" s="49">
        <v>6344</v>
      </c>
    </row>
    <row r="79" spans="1:9">
      <c r="A79" s="66" t="s">
        <v>507</v>
      </c>
      <c r="B79" s="12">
        <v>324</v>
      </c>
      <c r="C79" s="12">
        <v>7290</v>
      </c>
      <c r="D79" s="12">
        <v>3701</v>
      </c>
      <c r="E79" s="12">
        <v>134940</v>
      </c>
      <c r="F79" s="12">
        <v>498</v>
      </c>
      <c r="G79" s="12">
        <v>14478</v>
      </c>
      <c r="H79" s="12">
        <v>67</v>
      </c>
      <c r="I79" s="13">
        <v>1273</v>
      </c>
    </row>
    <row r="80" spans="1:9">
      <c r="A80" s="76" t="s">
        <v>508</v>
      </c>
      <c r="B80" s="77">
        <v>1361</v>
      </c>
      <c r="C80" s="77">
        <v>34282</v>
      </c>
      <c r="D80" s="77">
        <v>5150</v>
      </c>
      <c r="E80" s="77">
        <v>174473</v>
      </c>
      <c r="F80" s="77">
        <v>3242</v>
      </c>
      <c r="G80" s="77">
        <v>90046</v>
      </c>
      <c r="H80" s="77">
        <v>1092</v>
      </c>
      <c r="I80" s="78">
        <v>21317</v>
      </c>
    </row>
    <row r="81" spans="1:9">
      <c r="A81" s="66"/>
      <c r="B81" s="48"/>
      <c r="C81" s="48"/>
      <c r="D81" s="48"/>
      <c r="E81" s="48"/>
      <c r="F81" s="48"/>
      <c r="G81" s="48"/>
      <c r="H81" s="48"/>
      <c r="I81" s="49"/>
    </row>
    <row r="82" spans="1:9">
      <c r="A82" s="66" t="s">
        <v>509</v>
      </c>
      <c r="B82" s="48">
        <v>810</v>
      </c>
      <c r="C82" s="48">
        <v>15959</v>
      </c>
      <c r="D82" s="48">
        <v>734</v>
      </c>
      <c r="E82" s="48">
        <v>18875</v>
      </c>
      <c r="F82" s="48">
        <v>224</v>
      </c>
      <c r="G82" s="48">
        <v>3763</v>
      </c>
      <c r="H82" s="48">
        <v>313</v>
      </c>
      <c r="I82" s="49">
        <v>4436</v>
      </c>
    </row>
    <row r="83" spans="1:9">
      <c r="A83" s="66" t="s">
        <v>510</v>
      </c>
      <c r="B83" s="48">
        <v>832</v>
      </c>
      <c r="C83" s="48">
        <v>14791</v>
      </c>
      <c r="D83" s="48">
        <v>1860</v>
      </c>
      <c r="E83" s="48">
        <v>33864</v>
      </c>
      <c r="F83" s="48">
        <v>154</v>
      </c>
      <c r="G83" s="48">
        <v>3113</v>
      </c>
      <c r="H83" s="48">
        <v>533</v>
      </c>
      <c r="I83" s="49">
        <v>9921</v>
      </c>
    </row>
    <row r="84" spans="1:9">
      <c r="A84" s="76" t="s">
        <v>511</v>
      </c>
      <c r="B84" s="77">
        <v>1642</v>
      </c>
      <c r="C84" s="77">
        <v>30750</v>
      </c>
      <c r="D84" s="77">
        <v>2594</v>
      </c>
      <c r="E84" s="77">
        <v>52739</v>
      </c>
      <c r="F84" s="77">
        <v>378</v>
      </c>
      <c r="G84" s="77">
        <v>6876</v>
      </c>
      <c r="H84" s="77">
        <v>846</v>
      </c>
      <c r="I84" s="78">
        <v>14357</v>
      </c>
    </row>
    <row r="85" spans="1:9">
      <c r="A85" s="68"/>
      <c r="B85" s="73"/>
      <c r="C85" s="73"/>
      <c r="D85" s="73"/>
      <c r="E85" s="73"/>
      <c r="F85" s="73"/>
      <c r="G85" s="73"/>
      <c r="H85" s="73"/>
      <c r="I85" s="74"/>
    </row>
    <row r="86" spans="1:9" ht="13.5" thickBot="1">
      <c r="A86" s="69" t="s">
        <v>512</v>
      </c>
      <c r="B86" s="55">
        <v>4468</v>
      </c>
      <c r="C86" s="55">
        <v>109861</v>
      </c>
      <c r="D86" s="55">
        <v>14725</v>
      </c>
      <c r="E86" s="55">
        <v>448841</v>
      </c>
      <c r="F86" s="55">
        <v>33547</v>
      </c>
      <c r="G86" s="55">
        <v>1035787</v>
      </c>
      <c r="H86" s="55">
        <v>23388</v>
      </c>
      <c r="I86" s="56">
        <v>949520</v>
      </c>
    </row>
    <row r="87" spans="1:9">
      <c r="B87" s="250"/>
      <c r="C87" s="250"/>
    </row>
    <row r="88" spans="1:9">
      <c r="C88" s="242"/>
      <c r="E88" s="242"/>
    </row>
    <row r="89" spans="1:9">
      <c r="E89" s="242"/>
    </row>
    <row r="90" spans="1:9">
      <c r="C90" s="242"/>
    </row>
    <row r="91" spans="1:9">
      <c r="E91" s="242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26">
    <pageSetUpPr fitToPage="1"/>
  </sheetPr>
  <dimension ref="A1:H2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0.140625" style="240" customWidth="1"/>
    <col min="2" max="7" width="17.8554687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662</v>
      </c>
      <c r="B3" s="1590"/>
      <c r="C3" s="1590"/>
      <c r="D3" s="1590"/>
      <c r="E3" s="1590"/>
      <c r="F3" s="1590"/>
      <c r="G3" s="1590"/>
    </row>
    <row r="4" spans="1:8" s="91" customFormat="1" ht="30" customHeight="1">
      <c r="A4" s="1556" t="s">
        <v>1351</v>
      </c>
      <c r="B4" s="1556"/>
      <c r="C4" s="1556"/>
      <c r="D4" s="1556"/>
      <c r="E4" s="1556"/>
      <c r="F4" s="1556"/>
      <c r="G4" s="1556"/>
    </row>
    <row r="5" spans="1:8" s="91" customFormat="1" ht="15.75" thickBot="1">
      <c r="A5" s="218"/>
      <c r="B5" s="219"/>
      <c r="C5" s="219"/>
      <c r="D5" s="219"/>
      <c r="E5" s="219"/>
      <c r="F5" s="219"/>
      <c r="G5" s="219"/>
    </row>
    <row r="6" spans="1:8" ht="25.5" customHeight="1">
      <c r="A6" s="1548" t="s">
        <v>448</v>
      </c>
      <c r="B6" s="792" t="s">
        <v>373</v>
      </c>
      <c r="C6" s="793"/>
      <c r="D6" s="794"/>
      <c r="E6" s="792" t="s">
        <v>380</v>
      </c>
      <c r="F6" s="902"/>
      <c r="G6" s="1600" t="s">
        <v>374</v>
      </c>
    </row>
    <row r="7" spans="1:8" ht="30" customHeight="1">
      <c r="A7" s="1549" t="s">
        <v>531</v>
      </c>
      <c r="B7" s="796" t="s">
        <v>383</v>
      </c>
      <c r="C7" s="282"/>
      <c r="D7" s="900"/>
      <c r="E7" s="810" t="s">
        <v>384</v>
      </c>
      <c r="F7" s="901"/>
      <c r="G7" s="1612" t="s">
        <v>526</v>
      </c>
      <c r="H7" s="37"/>
    </row>
    <row r="8" spans="1:8" ht="57.75" customHeight="1" thickBot="1">
      <c r="A8" s="1550"/>
      <c r="B8" s="733" t="s">
        <v>387</v>
      </c>
      <c r="C8" s="271" t="s">
        <v>388</v>
      </c>
      <c r="D8" s="781" t="s">
        <v>389</v>
      </c>
      <c r="E8" s="262" t="s">
        <v>387</v>
      </c>
      <c r="F8" s="907" t="s">
        <v>388</v>
      </c>
      <c r="G8" s="1602"/>
      <c r="H8" s="37"/>
    </row>
    <row r="9" spans="1:8" ht="21.75" customHeight="1">
      <c r="A9" s="75" t="s">
        <v>500</v>
      </c>
      <c r="B9" s="45" t="s">
        <v>393</v>
      </c>
      <c r="C9" s="46" t="s">
        <v>393</v>
      </c>
      <c r="D9" s="918" t="s">
        <v>393</v>
      </c>
      <c r="E9" s="918" t="s">
        <v>393</v>
      </c>
      <c r="F9" s="919" t="s">
        <v>393</v>
      </c>
      <c r="G9" s="923" t="s">
        <v>393</v>
      </c>
    </row>
    <row r="10" spans="1:8">
      <c r="A10" s="66" t="s">
        <v>501</v>
      </c>
      <c r="B10" s="48" t="s">
        <v>393</v>
      </c>
      <c r="C10" s="49" t="s">
        <v>393</v>
      </c>
      <c r="D10" s="911" t="s">
        <v>393</v>
      </c>
      <c r="E10" s="911" t="s">
        <v>393</v>
      </c>
      <c r="F10" s="913" t="s">
        <v>393</v>
      </c>
      <c r="G10" s="912" t="s">
        <v>393</v>
      </c>
    </row>
    <row r="11" spans="1:8">
      <c r="A11" s="66" t="s">
        <v>502</v>
      </c>
      <c r="B11" s="12" t="s">
        <v>393</v>
      </c>
      <c r="C11" s="13">
        <v>2</v>
      </c>
      <c r="D11" s="911">
        <v>2</v>
      </c>
      <c r="E11" s="913" t="s">
        <v>393</v>
      </c>
      <c r="F11" s="913">
        <v>27000</v>
      </c>
      <c r="G11" s="963">
        <v>54</v>
      </c>
    </row>
    <row r="12" spans="1:8">
      <c r="A12" s="66" t="s">
        <v>503</v>
      </c>
      <c r="B12" s="48" t="s">
        <v>393</v>
      </c>
      <c r="C12" s="49">
        <v>10</v>
      </c>
      <c r="D12" s="911">
        <v>10</v>
      </c>
      <c r="E12" s="911" t="s">
        <v>393</v>
      </c>
      <c r="F12" s="913">
        <v>17000</v>
      </c>
      <c r="G12" s="912">
        <v>170</v>
      </c>
    </row>
    <row r="13" spans="1:8">
      <c r="A13" s="66" t="s">
        <v>504</v>
      </c>
      <c r="B13" s="48" t="s">
        <v>393</v>
      </c>
      <c r="C13" s="49" t="s">
        <v>393</v>
      </c>
      <c r="D13" s="911" t="s">
        <v>393</v>
      </c>
      <c r="E13" s="913" t="s">
        <v>393</v>
      </c>
      <c r="F13" s="913" t="s">
        <v>393</v>
      </c>
      <c r="G13" s="912" t="s">
        <v>393</v>
      </c>
    </row>
    <row r="14" spans="1:8">
      <c r="A14" s="66" t="s">
        <v>505</v>
      </c>
      <c r="B14" s="48" t="s">
        <v>393</v>
      </c>
      <c r="C14" s="49" t="s">
        <v>393</v>
      </c>
      <c r="D14" s="911" t="s">
        <v>393</v>
      </c>
      <c r="E14" s="913" t="s">
        <v>393</v>
      </c>
      <c r="F14" s="913" t="s">
        <v>393</v>
      </c>
      <c r="G14" s="912" t="s">
        <v>393</v>
      </c>
    </row>
    <row r="15" spans="1:8">
      <c r="A15" s="66" t="s">
        <v>506</v>
      </c>
      <c r="B15" s="48" t="s">
        <v>393</v>
      </c>
      <c r="C15" s="49">
        <v>129</v>
      </c>
      <c r="D15" s="911">
        <v>129</v>
      </c>
      <c r="E15" s="913" t="s">
        <v>393</v>
      </c>
      <c r="F15" s="913">
        <v>33000</v>
      </c>
      <c r="G15" s="912">
        <v>4257</v>
      </c>
    </row>
    <row r="16" spans="1:8">
      <c r="A16" s="66" t="s">
        <v>507</v>
      </c>
      <c r="B16" s="48" t="s">
        <v>393</v>
      </c>
      <c r="C16" s="13" t="s">
        <v>393</v>
      </c>
      <c r="D16" s="911" t="s">
        <v>393</v>
      </c>
      <c r="E16" s="911" t="s">
        <v>393</v>
      </c>
      <c r="F16" s="913" t="s">
        <v>393</v>
      </c>
      <c r="G16" s="963" t="s">
        <v>393</v>
      </c>
    </row>
    <row r="17" spans="1:7">
      <c r="A17" s="76" t="s">
        <v>508</v>
      </c>
      <c r="B17" s="77" t="s">
        <v>393</v>
      </c>
      <c r="C17" s="78">
        <v>141</v>
      </c>
      <c r="D17" s="920">
        <v>141</v>
      </c>
      <c r="E17" s="921" t="s">
        <v>393</v>
      </c>
      <c r="F17" s="921">
        <v>31780</v>
      </c>
      <c r="G17" s="924">
        <v>4481</v>
      </c>
    </row>
    <row r="18" spans="1:7">
      <c r="A18" s="66"/>
      <c r="B18" s="48"/>
      <c r="C18" s="49"/>
      <c r="D18" s="911"/>
      <c r="E18" s="913"/>
      <c r="F18" s="913"/>
      <c r="G18" s="912"/>
    </row>
    <row r="19" spans="1:7">
      <c r="A19" s="66" t="s">
        <v>509</v>
      </c>
      <c r="B19" s="48">
        <v>134</v>
      </c>
      <c r="C19" s="49">
        <v>122</v>
      </c>
      <c r="D19" s="911">
        <v>256</v>
      </c>
      <c r="E19" s="913">
        <v>8000</v>
      </c>
      <c r="F19" s="913">
        <v>14824</v>
      </c>
      <c r="G19" s="912">
        <v>2884</v>
      </c>
    </row>
    <row r="20" spans="1:7">
      <c r="A20" s="66" t="s">
        <v>510</v>
      </c>
      <c r="B20" s="48">
        <v>28</v>
      </c>
      <c r="C20" s="49">
        <v>146</v>
      </c>
      <c r="D20" s="911">
        <v>174</v>
      </c>
      <c r="E20" s="913">
        <v>5000</v>
      </c>
      <c r="F20" s="913">
        <v>12000</v>
      </c>
      <c r="G20" s="912">
        <v>1887</v>
      </c>
    </row>
    <row r="21" spans="1:7">
      <c r="A21" s="76" t="s">
        <v>511</v>
      </c>
      <c r="B21" s="77">
        <v>162</v>
      </c>
      <c r="C21" s="77">
        <v>268</v>
      </c>
      <c r="D21" s="77">
        <v>430</v>
      </c>
      <c r="E21" s="81">
        <v>7481</v>
      </c>
      <c r="F21" s="81">
        <v>13286</v>
      </c>
      <c r="G21" s="78">
        <v>4771</v>
      </c>
    </row>
    <row r="22" spans="1:7">
      <c r="A22" s="68"/>
      <c r="B22" s="73"/>
      <c r="C22" s="73"/>
      <c r="D22" s="73"/>
      <c r="E22" s="79"/>
      <c r="F22" s="79"/>
      <c r="G22" s="74"/>
    </row>
    <row r="23" spans="1:7" ht="13.5" thickBot="1">
      <c r="A23" s="69" t="s">
        <v>512</v>
      </c>
      <c r="B23" s="55">
        <v>162</v>
      </c>
      <c r="C23" s="55">
        <v>409</v>
      </c>
      <c r="D23" s="55">
        <v>571</v>
      </c>
      <c r="E23" s="205">
        <v>7481</v>
      </c>
      <c r="F23" s="205">
        <v>19661</v>
      </c>
      <c r="G23" s="56">
        <v>9252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227">
    <pageSetUpPr fitToPage="1"/>
  </sheetPr>
  <dimension ref="A1:H3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7109375" style="240" customWidth="1"/>
    <col min="2" max="7" width="18.710937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663</v>
      </c>
      <c r="B3" s="1590"/>
      <c r="C3" s="1590"/>
      <c r="D3" s="1590"/>
      <c r="E3" s="1590"/>
      <c r="F3" s="1590"/>
      <c r="G3" s="1590"/>
    </row>
    <row r="4" spans="1:8" s="91" customFormat="1" ht="30" customHeight="1">
      <c r="A4" s="1556" t="s">
        <v>1361</v>
      </c>
      <c r="B4" s="1556"/>
      <c r="C4" s="1556"/>
      <c r="D4" s="1556"/>
      <c r="E4" s="1556"/>
      <c r="F4" s="1556"/>
      <c r="G4" s="1556"/>
    </row>
    <row r="5" spans="1:8" s="91" customFormat="1" ht="15.75" thickBot="1">
      <c r="A5" s="218"/>
      <c r="B5" s="219"/>
      <c r="C5" s="219"/>
      <c r="D5" s="219"/>
      <c r="E5" s="219"/>
      <c r="F5" s="219"/>
      <c r="G5" s="219"/>
    </row>
    <row r="6" spans="1:8" ht="25.5" customHeight="1">
      <c r="A6" s="1548" t="s">
        <v>448</v>
      </c>
      <c r="B6" s="792" t="s">
        <v>373</v>
      </c>
      <c r="C6" s="793"/>
      <c r="D6" s="794"/>
      <c r="E6" s="792" t="s">
        <v>380</v>
      </c>
      <c r="F6" s="902"/>
      <c r="G6" s="1600" t="s">
        <v>374</v>
      </c>
    </row>
    <row r="7" spans="1:8" ht="30.75" customHeight="1">
      <c r="A7" s="1549" t="s">
        <v>531</v>
      </c>
      <c r="B7" s="796" t="s">
        <v>383</v>
      </c>
      <c r="C7" s="282"/>
      <c r="D7" s="900"/>
      <c r="E7" s="810" t="s">
        <v>384</v>
      </c>
      <c r="F7" s="901"/>
      <c r="G7" s="1612" t="s">
        <v>526</v>
      </c>
      <c r="H7" s="37"/>
    </row>
    <row r="8" spans="1:8" ht="36" customHeight="1" thickBot="1">
      <c r="A8" s="1550"/>
      <c r="B8" s="733" t="s">
        <v>387</v>
      </c>
      <c r="C8" s="271" t="s">
        <v>388</v>
      </c>
      <c r="D8" s="271" t="s">
        <v>389</v>
      </c>
      <c r="E8" s="271" t="s">
        <v>387</v>
      </c>
      <c r="F8" s="271" t="s">
        <v>388</v>
      </c>
      <c r="G8" s="1602"/>
      <c r="H8" s="37"/>
    </row>
    <row r="9" spans="1:8">
      <c r="A9" s="66" t="s">
        <v>492</v>
      </c>
      <c r="B9" s="48" t="s">
        <v>393</v>
      </c>
      <c r="C9" s="48">
        <v>60</v>
      </c>
      <c r="D9" s="48">
        <v>60</v>
      </c>
      <c r="E9" s="12" t="s">
        <v>393</v>
      </c>
      <c r="F9" s="12">
        <v>22500</v>
      </c>
      <c r="G9" s="49">
        <v>1350</v>
      </c>
    </row>
    <row r="10" spans="1:8">
      <c r="A10" s="66" t="s">
        <v>493</v>
      </c>
      <c r="B10" s="48" t="s">
        <v>393</v>
      </c>
      <c r="C10" s="49" t="s">
        <v>393</v>
      </c>
      <c r="D10" s="911" t="s">
        <v>393</v>
      </c>
      <c r="E10" s="913" t="s">
        <v>393</v>
      </c>
      <c r="F10" s="913" t="s">
        <v>393</v>
      </c>
      <c r="G10" s="912" t="s">
        <v>393</v>
      </c>
    </row>
    <row r="11" spans="1:8">
      <c r="A11" s="66" t="s">
        <v>494</v>
      </c>
      <c r="B11" s="12" t="s">
        <v>393</v>
      </c>
      <c r="C11" s="13">
        <v>101</v>
      </c>
      <c r="D11" s="911">
        <v>101</v>
      </c>
      <c r="E11" s="913" t="s">
        <v>393</v>
      </c>
      <c r="F11" s="913">
        <v>18000</v>
      </c>
      <c r="G11" s="963">
        <v>1818</v>
      </c>
      <c r="H11" s="37"/>
    </row>
    <row r="12" spans="1:8">
      <c r="A12" s="76" t="s">
        <v>495</v>
      </c>
      <c r="B12" s="77" t="s">
        <v>393</v>
      </c>
      <c r="C12" s="78">
        <v>161</v>
      </c>
      <c r="D12" s="920">
        <v>161</v>
      </c>
      <c r="E12" s="921" t="s">
        <v>393</v>
      </c>
      <c r="F12" s="921">
        <v>19677</v>
      </c>
      <c r="G12" s="924">
        <v>3168</v>
      </c>
      <c r="H12" s="37"/>
    </row>
    <row r="13" spans="1:8">
      <c r="A13" s="66"/>
      <c r="B13" s="12"/>
      <c r="C13" s="13"/>
      <c r="D13" s="911"/>
      <c r="E13" s="913"/>
      <c r="F13" s="913"/>
      <c r="G13" s="963"/>
      <c r="H13" s="37"/>
    </row>
    <row r="14" spans="1:8">
      <c r="A14" s="76" t="s">
        <v>496</v>
      </c>
      <c r="B14" s="77" t="s">
        <v>393</v>
      </c>
      <c r="C14" s="78">
        <v>5</v>
      </c>
      <c r="D14" s="920">
        <v>5</v>
      </c>
      <c r="E14" s="921" t="s">
        <v>393</v>
      </c>
      <c r="F14" s="921">
        <v>18000</v>
      </c>
      <c r="G14" s="924">
        <v>90</v>
      </c>
      <c r="H14" s="37"/>
    </row>
    <row r="15" spans="1:8">
      <c r="A15" s="68"/>
      <c r="B15" s="73"/>
      <c r="C15" s="74"/>
      <c r="D15" s="917"/>
      <c r="E15" s="922"/>
      <c r="F15" s="922"/>
      <c r="G15" s="925"/>
      <c r="H15" s="37"/>
    </row>
    <row r="16" spans="1:8">
      <c r="A16" s="66" t="s">
        <v>497</v>
      </c>
      <c r="B16" s="48" t="s">
        <v>393</v>
      </c>
      <c r="C16" s="49" t="s">
        <v>393</v>
      </c>
      <c r="D16" s="911" t="s">
        <v>393</v>
      </c>
      <c r="E16" s="913" t="s">
        <v>393</v>
      </c>
      <c r="F16" s="913" t="s">
        <v>393</v>
      </c>
      <c r="G16" s="912" t="s">
        <v>393</v>
      </c>
    </row>
    <row r="17" spans="1:8">
      <c r="A17" s="66" t="s">
        <v>498</v>
      </c>
      <c r="B17" s="48" t="s">
        <v>393</v>
      </c>
      <c r="C17" s="49" t="s">
        <v>393</v>
      </c>
      <c r="D17" s="911" t="s">
        <v>393</v>
      </c>
      <c r="E17" s="913" t="s">
        <v>393</v>
      </c>
      <c r="F17" s="913" t="s">
        <v>393</v>
      </c>
      <c r="G17" s="912" t="s">
        <v>393</v>
      </c>
    </row>
    <row r="18" spans="1:8">
      <c r="A18" s="76" t="s">
        <v>499</v>
      </c>
      <c r="B18" s="77" t="s">
        <v>393</v>
      </c>
      <c r="C18" s="78" t="s">
        <v>393</v>
      </c>
      <c r="D18" s="920" t="s">
        <v>393</v>
      </c>
      <c r="E18" s="921" t="s">
        <v>393</v>
      </c>
      <c r="F18" s="921" t="s">
        <v>393</v>
      </c>
      <c r="G18" s="924" t="s">
        <v>393</v>
      </c>
      <c r="H18" s="37"/>
    </row>
    <row r="19" spans="1:8">
      <c r="A19" s="66"/>
      <c r="B19" s="48"/>
      <c r="C19" s="49"/>
      <c r="D19" s="911"/>
      <c r="E19" s="911"/>
      <c r="F19" s="913"/>
      <c r="G19" s="912"/>
    </row>
    <row r="20" spans="1:8">
      <c r="A20" s="964" t="s">
        <v>500</v>
      </c>
      <c r="B20" s="965" t="s">
        <v>393</v>
      </c>
      <c r="C20" s="966" t="s">
        <v>393</v>
      </c>
      <c r="D20" s="967" t="s">
        <v>393</v>
      </c>
      <c r="E20" s="968" t="s">
        <v>393</v>
      </c>
      <c r="F20" s="968" t="s">
        <v>393</v>
      </c>
      <c r="G20" s="969" t="s">
        <v>393</v>
      </c>
    </row>
    <row r="21" spans="1:8">
      <c r="A21" s="66" t="s">
        <v>501</v>
      </c>
      <c r="B21" s="48" t="s">
        <v>393</v>
      </c>
      <c r="C21" s="48">
        <v>647</v>
      </c>
      <c r="D21" s="48">
        <v>647</v>
      </c>
      <c r="E21" s="48" t="s">
        <v>393</v>
      </c>
      <c r="F21" s="12">
        <v>23247</v>
      </c>
      <c r="G21" s="49">
        <v>15041</v>
      </c>
    </row>
    <row r="22" spans="1:8">
      <c r="A22" s="66" t="s">
        <v>502</v>
      </c>
      <c r="B22" s="48" t="s">
        <v>393</v>
      </c>
      <c r="C22" s="48" t="s">
        <v>393</v>
      </c>
      <c r="D22" s="48" t="s">
        <v>393</v>
      </c>
      <c r="E22" s="12" t="s">
        <v>393</v>
      </c>
      <c r="F22" s="12" t="s">
        <v>393</v>
      </c>
      <c r="G22" s="49" t="s">
        <v>393</v>
      </c>
    </row>
    <row r="23" spans="1:8">
      <c r="A23" s="66" t="s">
        <v>503</v>
      </c>
      <c r="B23" s="48" t="s">
        <v>393</v>
      </c>
      <c r="C23" s="48" t="s">
        <v>393</v>
      </c>
      <c r="D23" s="48" t="s">
        <v>393</v>
      </c>
      <c r="E23" s="12" t="s">
        <v>393</v>
      </c>
      <c r="F23" s="12" t="s">
        <v>393</v>
      </c>
      <c r="G23" s="49" t="s">
        <v>393</v>
      </c>
    </row>
    <row r="24" spans="1:8">
      <c r="A24" s="66" t="s">
        <v>504</v>
      </c>
      <c r="B24" s="48" t="s">
        <v>393</v>
      </c>
      <c r="C24" s="48">
        <v>16</v>
      </c>
      <c r="D24" s="48">
        <v>16</v>
      </c>
      <c r="E24" s="12" t="s">
        <v>393</v>
      </c>
      <c r="F24" s="12">
        <v>15000</v>
      </c>
      <c r="G24" s="49">
        <v>240</v>
      </c>
    </row>
    <row r="25" spans="1:8">
      <c r="A25" s="66" t="s">
        <v>505</v>
      </c>
      <c r="B25" s="48" t="s">
        <v>393</v>
      </c>
      <c r="C25" s="12" t="s">
        <v>393</v>
      </c>
      <c r="D25" s="48" t="s">
        <v>393</v>
      </c>
      <c r="E25" s="48" t="s">
        <v>393</v>
      </c>
      <c r="F25" s="12" t="s">
        <v>393</v>
      </c>
      <c r="G25" s="13" t="s">
        <v>393</v>
      </c>
    </row>
    <row r="26" spans="1:8">
      <c r="A26" s="66" t="s">
        <v>506</v>
      </c>
      <c r="B26" s="48" t="s">
        <v>393</v>
      </c>
      <c r="C26" s="48" t="s">
        <v>393</v>
      </c>
      <c r="D26" s="48" t="s">
        <v>393</v>
      </c>
      <c r="E26" s="12" t="s">
        <v>393</v>
      </c>
      <c r="F26" s="12" t="s">
        <v>393</v>
      </c>
      <c r="G26" s="49" t="s">
        <v>393</v>
      </c>
    </row>
    <row r="27" spans="1:8">
      <c r="A27" s="66" t="s">
        <v>507</v>
      </c>
      <c r="B27" s="48" t="s">
        <v>393</v>
      </c>
      <c r="C27" s="48" t="s">
        <v>393</v>
      </c>
      <c r="D27" s="48" t="s">
        <v>393</v>
      </c>
      <c r="E27" s="12" t="s">
        <v>393</v>
      </c>
      <c r="F27" s="12" t="s">
        <v>393</v>
      </c>
      <c r="G27" s="49" t="s">
        <v>393</v>
      </c>
    </row>
    <row r="28" spans="1:8">
      <c r="A28" s="76" t="s">
        <v>508</v>
      </c>
      <c r="B28" s="77" t="s">
        <v>393</v>
      </c>
      <c r="C28" s="77">
        <v>663</v>
      </c>
      <c r="D28" s="77">
        <v>663</v>
      </c>
      <c r="E28" s="81" t="s">
        <v>393</v>
      </c>
      <c r="F28" s="81">
        <v>23048</v>
      </c>
      <c r="G28" s="78">
        <v>15281</v>
      </c>
    </row>
    <row r="29" spans="1:8">
      <c r="A29" s="66"/>
      <c r="B29" s="48"/>
      <c r="C29" s="48"/>
      <c r="D29" s="48"/>
      <c r="E29" s="12"/>
      <c r="F29" s="12"/>
      <c r="G29" s="49"/>
    </row>
    <row r="30" spans="1:8">
      <c r="A30" s="66" t="s">
        <v>509</v>
      </c>
      <c r="B30" s="48" t="s">
        <v>393</v>
      </c>
      <c r="C30" s="48" t="s">
        <v>393</v>
      </c>
      <c r="D30" s="48" t="s">
        <v>393</v>
      </c>
      <c r="E30" s="12" t="s">
        <v>393</v>
      </c>
      <c r="F30" s="12" t="s">
        <v>393</v>
      </c>
      <c r="G30" s="49" t="s">
        <v>393</v>
      </c>
    </row>
    <row r="31" spans="1:8">
      <c r="A31" s="66" t="s">
        <v>510</v>
      </c>
      <c r="B31" s="48" t="s">
        <v>393</v>
      </c>
      <c r="C31" s="48" t="s">
        <v>393</v>
      </c>
      <c r="D31" s="48" t="s">
        <v>393</v>
      </c>
      <c r="E31" s="12" t="s">
        <v>393</v>
      </c>
      <c r="F31" s="12" t="s">
        <v>393</v>
      </c>
      <c r="G31" s="49" t="s">
        <v>393</v>
      </c>
    </row>
    <row r="32" spans="1:8">
      <c r="A32" s="76" t="s">
        <v>511</v>
      </c>
      <c r="B32" s="77" t="s">
        <v>393</v>
      </c>
      <c r="C32" s="77" t="s">
        <v>393</v>
      </c>
      <c r="D32" s="77" t="s">
        <v>393</v>
      </c>
      <c r="E32" s="81" t="s">
        <v>393</v>
      </c>
      <c r="F32" s="81" t="s">
        <v>393</v>
      </c>
      <c r="G32" s="78" t="s">
        <v>393</v>
      </c>
    </row>
    <row r="33" spans="1:7">
      <c r="A33" s="66"/>
      <c r="B33" s="48"/>
      <c r="C33" s="48"/>
      <c r="D33" s="48"/>
      <c r="E33" s="12"/>
      <c r="F33" s="12"/>
    </row>
    <row r="34" spans="1:7" ht="13.5" thickBot="1">
      <c r="A34" s="69" t="s">
        <v>512</v>
      </c>
      <c r="B34" s="55" t="s">
        <v>393</v>
      </c>
      <c r="C34" s="55">
        <v>829</v>
      </c>
      <c r="D34" s="55">
        <v>829</v>
      </c>
      <c r="E34" s="205" t="s">
        <v>393</v>
      </c>
      <c r="F34" s="205">
        <v>22363</v>
      </c>
      <c r="G34" s="56">
        <v>18539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2">
    <pageSetUpPr fitToPage="1"/>
  </sheetPr>
  <dimension ref="A1:H14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8.42578125" style="240" customWidth="1"/>
    <col min="2" max="7" width="16.7109375" style="240" customWidth="1"/>
    <col min="8" max="16384" width="11.42578125" style="240"/>
  </cols>
  <sheetData>
    <row r="1" spans="1:8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8" s="91" customFormat="1" ht="15">
      <c r="A3" s="1590" t="s">
        <v>664</v>
      </c>
      <c r="B3" s="1590"/>
      <c r="C3" s="1590"/>
      <c r="D3" s="1590"/>
      <c r="E3" s="1590"/>
      <c r="F3" s="1590"/>
      <c r="G3" s="1590"/>
    </row>
    <row r="4" spans="1:8" s="91" customFormat="1" ht="30" customHeight="1">
      <c r="A4" s="1556" t="s">
        <v>1351</v>
      </c>
      <c r="B4" s="1556"/>
      <c r="C4" s="1556"/>
      <c r="D4" s="1556"/>
      <c r="E4" s="1556"/>
      <c r="F4" s="1556"/>
      <c r="G4" s="1556"/>
    </row>
    <row r="5" spans="1:8" s="91" customFormat="1" ht="15.75" thickBot="1">
      <c r="A5" s="218"/>
      <c r="B5" s="219"/>
      <c r="C5" s="219"/>
      <c r="D5" s="219"/>
      <c r="E5" s="219"/>
      <c r="F5" s="219"/>
      <c r="G5" s="219"/>
    </row>
    <row r="6" spans="1:8" ht="25.5" customHeight="1">
      <c r="A6" s="1548" t="s">
        <v>448</v>
      </c>
      <c r="B6" s="792" t="s">
        <v>373</v>
      </c>
      <c r="C6" s="793"/>
      <c r="D6" s="794"/>
      <c r="E6" s="792" t="s">
        <v>380</v>
      </c>
      <c r="F6" s="902"/>
      <c r="G6" s="1600" t="s">
        <v>374</v>
      </c>
    </row>
    <row r="7" spans="1:8" ht="30.75" customHeight="1">
      <c r="A7" s="1549" t="s">
        <v>531</v>
      </c>
      <c r="B7" s="796" t="s">
        <v>383</v>
      </c>
      <c r="C7" s="282"/>
      <c r="D7" s="900"/>
      <c r="E7" s="810" t="s">
        <v>384</v>
      </c>
      <c r="F7" s="901"/>
      <c r="G7" s="1612" t="s">
        <v>526</v>
      </c>
      <c r="H7" s="37"/>
    </row>
    <row r="8" spans="1:8" ht="36" customHeight="1" thickBot="1">
      <c r="A8" s="1550"/>
      <c r="B8" s="733" t="s">
        <v>387</v>
      </c>
      <c r="C8" s="271" t="s">
        <v>388</v>
      </c>
      <c r="D8" s="781" t="s">
        <v>389</v>
      </c>
      <c r="E8" s="262" t="s">
        <v>387</v>
      </c>
      <c r="F8" s="907" t="s">
        <v>388</v>
      </c>
      <c r="G8" s="1602"/>
      <c r="H8" s="37"/>
    </row>
    <row r="9" spans="1:8">
      <c r="A9" s="75" t="s">
        <v>492</v>
      </c>
      <c r="B9" s="126" t="s">
        <v>393</v>
      </c>
      <c r="C9" s="135" t="s">
        <v>393</v>
      </c>
      <c r="D9" s="918" t="s">
        <v>393</v>
      </c>
      <c r="E9" s="919" t="s">
        <v>393</v>
      </c>
      <c r="F9" s="919" t="s">
        <v>393</v>
      </c>
      <c r="G9" s="970" t="s">
        <v>393</v>
      </c>
    </row>
    <row r="10" spans="1:8">
      <c r="A10" s="66" t="s">
        <v>493</v>
      </c>
      <c r="B10" s="12" t="s">
        <v>393</v>
      </c>
      <c r="C10" s="13" t="s">
        <v>393</v>
      </c>
      <c r="D10" s="911" t="s">
        <v>393</v>
      </c>
      <c r="E10" s="913" t="s">
        <v>393</v>
      </c>
      <c r="F10" s="913" t="s">
        <v>393</v>
      </c>
      <c r="G10" s="963" t="s">
        <v>393</v>
      </c>
    </row>
    <row r="11" spans="1:8">
      <c r="A11" s="66" t="s">
        <v>494</v>
      </c>
      <c r="B11" s="12" t="s">
        <v>393</v>
      </c>
      <c r="C11" s="13">
        <v>455</v>
      </c>
      <c r="D11" s="911">
        <v>455</v>
      </c>
      <c r="E11" s="913" t="s">
        <v>393</v>
      </c>
      <c r="F11" s="913">
        <v>17901</v>
      </c>
      <c r="G11" s="963">
        <v>8145</v>
      </c>
    </row>
    <row r="12" spans="1:8">
      <c r="A12" s="76" t="s">
        <v>495</v>
      </c>
      <c r="B12" s="77" t="s">
        <v>393</v>
      </c>
      <c r="C12" s="78">
        <v>455</v>
      </c>
      <c r="D12" s="920">
        <v>455</v>
      </c>
      <c r="E12" s="921" t="s">
        <v>393</v>
      </c>
      <c r="F12" s="921">
        <v>17901</v>
      </c>
      <c r="G12" s="924">
        <v>8145</v>
      </c>
    </row>
    <row r="13" spans="1:8">
      <c r="A13" s="68"/>
      <c r="B13" s="73"/>
      <c r="C13" s="74"/>
      <c r="D13" s="917"/>
      <c r="E13" s="922"/>
      <c r="F13" s="922"/>
      <c r="G13" s="925"/>
    </row>
    <row r="14" spans="1:8" ht="13.5" thickBot="1">
      <c r="A14" s="69" t="s">
        <v>512</v>
      </c>
      <c r="B14" s="55" t="s">
        <v>393</v>
      </c>
      <c r="C14" s="55">
        <v>455</v>
      </c>
      <c r="D14" s="55">
        <v>455</v>
      </c>
      <c r="E14" s="205" t="s">
        <v>393</v>
      </c>
      <c r="F14" s="205">
        <v>17901</v>
      </c>
      <c r="G14" s="56">
        <v>8145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G4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9.5703125" style="240" customWidth="1"/>
    <col min="2" max="7" width="17.4257812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25.5" customHeight="1">
      <c r="A3" s="1556" t="s">
        <v>1362</v>
      </c>
      <c r="B3" s="1556"/>
      <c r="C3" s="1556"/>
      <c r="D3" s="1556"/>
      <c r="E3" s="1556"/>
      <c r="F3" s="1556"/>
      <c r="G3" s="1556"/>
    </row>
    <row r="4" spans="1:7" s="91" customFormat="1" ht="10.5" customHeight="1" thickBot="1">
      <c r="A4" s="1614"/>
      <c r="B4" s="1614"/>
      <c r="C4" s="1614"/>
      <c r="D4" s="1614"/>
      <c r="E4" s="1614"/>
      <c r="F4" s="1614"/>
      <c r="G4" s="1614"/>
    </row>
    <row r="5" spans="1:7" ht="36" customHeight="1">
      <c r="A5" s="1548" t="s">
        <v>382</v>
      </c>
      <c r="B5" s="792" t="s">
        <v>686</v>
      </c>
      <c r="C5" s="793"/>
      <c r="D5" s="794"/>
      <c r="E5" s="792" t="s">
        <v>576</v>
      </c>
      <c r="F5" s="794"/>
      <c r="G5" s="725" t="s">
        <v>374</v>
      </c>
    </row>
    <row r="6" spans="1:7" ht="25.5" customHeight="1" thickBot="1">
      <c r="A6" s="1550"/>
      <c r="B6" s="271" t="s">
        <v>387</v>
      </c>
      <c r="C6" s="271" t="s">
        <v>388</v>
      </c>
      <c r="D6" s="271" t="s">
        <v>389</v>
      </c>
      <c r="E6" s="271" t="s">
        <v>387</v>
      </c>
      <c r="F6" s="271" t="s">
        <v>388</v>
      </c>
      <c r="G6" s="807" t="s">
        <v>526</v>
      </c>
    </row>
    <row r="7" spans="1:7" s="1301" customFormat="1" ht="18.75" customHeight="1">
      <c r="A7" s="1299" t="s">
        <v>687</v>
      </c>
      <c r="B7" s="1312"/>
      <c r="C7" s="1312"/>
      <c r="D7" s="1312"/>
      <c r="E7" s="1312"/>
      <c r="F7" s="1312"/>
      <c r="G7" s="1314"/>
    </row>
    <row r="8" spans="1:7">
      <c r="A8" s="66" t="s">
        <v>688</v>
      </c>
      <c r="B8" s="48" t="s">
        <v>393</v>
      </c>
      <c r="C8" s="48">
        <v>9</v>
      </c>
      <c r="D8" s="48">
        <v>9</v>
      </c>
      <c r="E8" s="48" t="s">
        <v>393</v>
      </c>
      <c r="F8" s="12">
        <v>50000</v>
      </c>
      <c r="G8" s="49">
        <v>450</v>
      </c>
    </row>
    <row r="9" spans="1:7">
      <c r="A9" s="66" t="s">
        <v>689</v>
      </c>
      <c r="B9" s="48">
        <v>919</v>
      </c>
      <c r="C9" s="48">
        <v>37495</v>
      </c>
      <c r="D9" s="48">
        <v>38414</v>
      </c>
      <c r="E9" s="48">
        <v>47621</v>
      </c>
      <c r="F9" s="48">
        <v>98134</v>
      </c>
      <c r="G9" s="49">
        <v>3723309</v>
      </c>
    </row>
    <row r="10" spans="1:7">
      <c r="A10" s="66"/>
      <c r="B10" s="48"/>
      <c r="C10" s="48"/>
      <c r="D10" s="48"/>
      <c r="E10" s="48"/>
      <c r="F10" s="48"/>
      <c r="G10" s="49"/>
    </row>
    <row r="11" spans="1:7" s="1301" customFormat="1" ht="18.75" customHeight="1">
      <c r="A11" s="1265" t="s">
        <v>690</v>
      </c>
      <c r="B11" s="1313"/>
      <c r="C11" s="1313"/>
      <c r="D11" s="1313"/>
      <c r="E11" s="1313"/>
      <c r="F11" s="1313"/>
      <c r="G11" s="1315"/>
    </row>
    <row r="12" spans="1:7">
      <c r="A12" s="66" t="s">
        <v>691</v>
      </c>
      <c r="B12" s="48">
        <v>5119</v>
      </c>
      <c r="C12" s="48">
        <v>69146</v>
      </c>
      <c r="D12" s="48">
        <v>74265</v>
      </c>
      <c r="E12" s="12">
        <v>1339</v>
      </c>
      <c r="F12" s="12">
        <v>3151</v>
      </c>
      <c r="G12" s="49">
        <v>224734</v>
      </c>
    </row>
    <row r="13" spans="1:7">
      <c r="A13" s="66" t="s">
        <v>1363</v>
      </c>
      <c r="B13" s="48">
        <v>14</v>
      </c>
      <c r="C13" s="48" t="s">
        <v>393</v>
      </c>
      <c r="D13" s="48">
        <v>14</v>
      </c>
      <c r="E13" s="48">
        <v>1200</v>
      </c>
      <c r="F13" s="48" t="s">
        <v>393</v>
      </c>
      <c r="G13" s="49">
        <v>17</v>
      </c>
    </row>
    <row r="14" spans="1:7">
      <c r="A14" s="300" t="s">
        <v>1364</v>
      </c>
      <c r="B14" s="48">
        <v>1</v>
      </c>
      <c r="C14" s="48">
        <v>45</v>
      </c>
      <c r="D14" s="48">
        <v>46</v>
      </c>
      <c r="E14" s="48">
        <v>600</v>
      </c>
      <c r="F14" s="48">
        <v>1533</v>
      </c>
      <c r="G14" s="49">
        <v>70</v>
      </c>
    </row>
    <row r="15" spans="1:7">
      <c r="A15" s="66"/>
      <c r="B15" s="85"/>
      <c r="C15" s="48"/>
      <c r="D15" s="48"/>
      <c r="E15" s="85"/>
      <c r="F15" s="12"/>
      <c r="G15" s="49"/>
    </row>
    <row r="16" spans="1:7" s="1301" customFormat="1" ht="18.75" customHeight="1">
      <c r="A16" s="1265" t="s">
        <v>692</v>
      </c>
      <c r="B16" s="1313"/>
      <c r="C16" s="1313"/>
      <c r="D16" s="1313"/>
      <c r="E16" s="1313"/>
      <c r="F16" s="1313"/>
      <c r="G16" s="1315"/>
    </row>
    <row r="17" spans="1:7">
      <c r="A17" s="66" t="s">
        <v>1365</v>
      </c>
      <c r="B17" s="48" t="s">
        <v>393</v>
      </c>
      <c r="C17" s="48" t="s">
        <v>393</v>
      </c>
      <c r="D17" s="48" t="s">
        <v>393</v>
      </c>
      <c r="E17" s="48" t="s">
        <v>393</v>
      </c>
      <c r="F17" s="12" t="s">
        <v>393</v>
      </c>
      <c r="G17" s="49">
        <v>89235</v>
      </c>
    </row>
    <row r="18" spans="1:7">
      <c r="A18" s="66" t="s">
        <v>693</v>
      </c>
      <c r="B18" s="48" t="s">
        <v>393</v>
      </c>
      <c r="C18" s="48" t="s">
        <v>393</v>
      </c>
      <c r="D18" s="48" t="s">
        <v>393</v>
      </c>
      <c r="E18" s="12" t="s">
        <v>393</v>
      </c>
      <c r="F18" s="12" t="s">
        <v>393</v>
      </c>
      <c r="G18" s="49" t="s">
        <v>393</v>
      </c>
    </row>
    <row r="19" spans="1:7">
      <c r="A19" s="66" t="s">
        <v>694</v>
      </c>
      <c r="B19" s="48" t="s">
        <v>393</v>
      </c>
      <c r="C19" s="48" t="s">
        <v>393</v>
      </c>
      <c r="D19" s="48" t="s">
        <v>393</v>
      </c>
      <c r="E19" s="12" t="s">
        <v>393</v>
      </c>
      <c r="F19" s="12" t="s">
        <v>393</v>
      </c>
      <c r="G19" s="49" t="s">
        <v>393</v>
      </c>
    </row>
    <row r="20" spans="1:7">
      <c r="A20" s="577" t="s">
        <v>695</v>
      </c>
      <c r="B20" s="578">
        <v>48</v>
      </c>
      <c r="C20" s="578" t="s">
        <v>393</v>
      </c>
      <c r="D20" s="578">
        <v>48</v>
      </c>
      <c r="E20" s="16">
        <v>1587</v>
      </c>
      <c r="F20" s="16" t="s">
        <v>393</v>
      </c>
      <c r="G20" s="579">
        <v>77</v>
      </c>
    </row>
    <row r="21" spans="1:7">
      <c r="A21" s="1307" t="s">
        <v>1366</v>
      </c>
      <c r="B21" s="85">
        <v>16</v>
      </c>
      <c r="C21" s="85">
        <v>10</v>
      </c>
      <c r="D21" s="85">
        <v>26</v>
      </c>
      <c r="E21" s="12">
        <v>600</v>
      </c>
      <c r="F21" s="12">
        <v>350</v>
      </c>
      <c r="G21" s="49">
        <v>13</v>
      </c>
    </row>
    <row r="22" spans="1:7">
      <c r="A22" s="1307" t="s">
        <v>697</v>
      </c>
      <c r="B22" s="48">
        <v>1</v>
      </c>
      <c r="C22" s="48">
        <v>662</v>
      </c>
      <c r="D22" s="48">
        <v>663</v>
      </c>
      <c r="E22" s="12">
        <v>750</v>
      </c>
      <c r="F22" s="12">
        <v>3174</v>
      </c>
      <c r="G22" s="49">
        <v>2103</v>
      </c>
    </row>
    <row r="23" spans="1:7">
      <c r="A23" s="66" t="s">
        <v>698</v>
      </c>
      <c r="B23" s="48">
        <v>713781</v>
      </c>
      <c r="C23" s="48">
        <v>69644</v>
      </c>
      <c r="D23" s="48">
        <v>783425</v>
      </c>
      <c r="E23" s="12">
        <v>1121</v>
      </c>
      <c r="F23" s="12">
        <v>2196</v>
      </c>
      <c r="G23" s="49">
        <v>952986</v>
      </c>
    </row>
    <row r="24" spans="1:7">
      <c r="A24" s="66" t="s">
        <v>699</v>
      </c>
      <c r="B24" s="48">
        <v>4067</v>
      </c>
      <c r="C24" s="48">
        <v>116</v>
      </c>
      <c r="D24" s="48">
        <v>4183</v>
      </c>
      <c r="E24" s="12">
        <v>846</v>
      </c>
      <c r="F24" s="12">
        <v>1827</v>
      </c>
      <c r="G24" s="49">
        <v>3653</v>
      </c>
    </row>
    <row r="25" spans="1:7">
      <c r="A25" s="66" t="s">
        <v>700</v>
      </c>
      <c r="B25" s="48">
        <v>25</v>
      </c>
      <c r="C25" s="48">
        <v>780</v>
      </c>
      <c r="D25" s="48">
        <v>805</v>
      </c>
      <c r="E25" s="12">
        <v>1576</v>
      </c>
      <c r="F25" s="12">
        <v>3344</v>
      </c>
      <c r="G25" s="49">
        <v>2650</v>
      </c>
    </row>
    <row r="26" spans="1:7">
      <c r="A26" s="66" t="s">
        <v>701</v>
      </c>
      <c r="B26" s="48">
        <v>31989</v>
      </c>
      <c r="C26" s="48">
        <v>11255</v>
      </c>
      <c r="D26" s="48">
        <v>43244</v>
      </c>
      <c r="E26" s="12">
        <v>2201</v>
      </c>
      <c r="F26" s="12">
        <v>3016</v>
      </c>
      <c r="G26" s="49">
        <v>104361</v>
      </c>
    </row>
    <row r="27" spans="1:7">
      <c r="A27" s="66"/>
      <c r="B27" s="48"/>
      <c r="C27" s="48"/>
      <c r="D27" s="48"/>
      <c r="E27" s="12"/>
      <c r="F27" s="12"/>
      <c r="G27" s="49"/>
    </row>
    <row r="28" spans="1:7" s="1301" customFormat="1" ht="18.75" customHeight="1">
      <c r="A28" s="1265" t="s">
        <v>702</v>
      </c>
      <c r="B28" s="1313"/>
      <c r="C28" s="1313"/>
      <c r="D28" s="1313"/>
      <c r="E28" s="1313"/>
      <c r="F28" s="1313"/>
      <c r="G28" s="1315"/>
    </row>
    <row r="29" spans="1:7">
      <c r="A29" s="66" t="s">
        <v>703</v>
      </c>
      <c r="B29" s="48" t="s">
        <v>393</v>
      </c>
      <c r="C29" s="48">
        <v>1736</v>
      </c>
      <c r="D29" s="48">
        <v>1736</v>
      </c>
      <c r="E29" s="12" t="s">
        <v>393</v>
      </c>
      <c r="F29" s="12">
        <v>3243</v>
      </c>
      <c r="G29" s="49">
        <v>5630</v>
      </c>
    </row>
    <row r="30" spans="1:7">
      <c r="A30" s="300" t="s">
        <v>704</v>
      </c>
      <c r="B30" s="48">
        <v>3916</v>
      </c>
      <c r="C30" s="48">
        <v>320</v>
      </c>
      <c r="D30" s="48">
        <v>4236</v>
      </c>
      <c r="E30" s="12">
        <v>543</v>
      </c>
      <c r="F30" s="12">
        <v>882</v>
      </c>
      <c r="G30" s="49">
        <v>6607</v>
      </c>
    </row>
    <row r="31" spans="1:7">
      <c r="A31" s="66" t="s">
        <v>1367</v>
      </c>
      <c r="B31" s="48">
        <v>64</v>
      </c>
      <c r="C31" s="48">
        <v>107</v>
      </c>
      <c r="D31" s="48">
        <v>171</v>
      </c>
      <c r="E31" s="12">
        <v>6</v>
      </c>
      <c r="F31" s="12">
        <v>14</v>
      </c>
      <c r="G31" s="49">
        <v>1892</v>
      </c>
    </row>
    <row r="32" spans="1:7">
      <c r="A32" s="66" t="s">
        <v>705</v>
      </c>
      <c r="B32" s="85" t="s">
        <v>393</v>
      </c>
      <c r="C32" s="48">
        <v>8</v>
      </c>
      <c r="D32" s="48">
        <v>8</v>
      </c>
      <c r="E32" s="85" t="s">
        <v>393</v>
      </c>
      <c r="F32" s="12">
        <v>3000</v>
      </c>
      <c r="G32" s="49">
        <v>24</v>
      </c>
    </row>
    <row r="33" spans="1:7">
      <c r="A33" s="66" t="s">
        <v>706</v>
      </c>
      <c r="B33" s="48" t="s">
        <v>393</v>
      </c>
      <c r="C33" s="85">
        <v>7</v>
      </c>
      <c r="D33" s="48">
        <v>7</v>
      </c>
      <c r="E33" s="12" t="s">
        <v>393</v>
      </c>
      <c r="F33" s="85">
        <v>8000</v>
      </c>
      <c r="G33" s="49">
        <v>56</v>
      </c>
    </row>
    <row r="34" spans="1:7">
      <c r="A34" s="66" t="s">
        <v>707</v>
      </c>
      <c r="B34" s="48">
        <v>9</v>
      </c>
      <c r="C34" s="48">
        <v>32</v>
      </c>
      <c r="D34" s="48">
        <v>41</v>
      </c>
      <c r="E34" s="12" t="s">
        <v>393</v>
      </c>
      <c r="F34" s="12">
        <v>3750</v>
      </c>
      <c r="G34" s="49">
        <v>120</v>
      </c>
    </row>
    <row r="35" spans="1:7">
      <c r="A35" s="66"/>
      <c r="B35" s="85"/>
      <c r="C35" s="48"/>
      <c r="D35" s="48"/>
      <c r="E35" s="48"/>
      <c r="F35" s="12"/>
      <c r="G35" s="49"/>
    </row>
    <row r="36" spans="1:7" s="1301" customFormat="1" ht="18.75" customHeight="1">
      <c r="A36" s="1265" t="s">
        <v>708</v>
      </c>
      <c r="B36" s="1313"/>
      <c r="C36" s="1313"/>
      <c r="D36" s="1313"/>
      <c r="E36" s="1313"/>
      <c r="F36" s="1313"/>
      <c r="G36" s="1315"/>
    </row>
    <row r="37" spans="1:7">
      <c r="A37" s="66" t="s">
        <v>709</v>
      </c>
      <c r="B37" s="48" t="s">
        <v>393</v>
      </c>
      <c r="C37" s="48">
        <v>10215</v>
      </c>
      <c r="D37" s="48">
        <v>10215</v>
      </c>
      <c r="E37" s="12" t="s">
        <v>393</v>
      </c>
      <c r="F37" s="12">
        <v>3285</v>
      </c>
      <c r="G37" s="49">
        <v>33557</v>
      </c>
    </row>
    <row r="38" spans="1:7">
      <c r="A38" s="300" t="s">
        <v>710</v>
      </c>
      <c r="B38" s="48" t="s">
        <v>393</v>
      </c>
      <c r="C38" s="48">
        <v>559</v>
      </c>
      <c r="D38" s="48">
        <v>559</v>
      </c>
      <c r="E38" s="12" t="s">
        <v>393</v>
      </c>
      <c r="F38" s="12">
        <v>1716</v>
      </c>
      <c r="G38" s="1038">
        <v>958</v>
      </c>
    </row>
    <row r="39" spans="1:7">
      <c r="A39" s="66" t="s">
        <v>1368</v>
      </c>
      <c r="B39" s="48" t="s">
        <v>393</v>
      </c>
      <c r="C39" s="48">
        <v>15</v>
      </c>
      <c r="D39" s="48">
        <v>15</v>
      </c>
      <c r="E39" s="48" t="s">
        <v>393</v>
      </c>
      <c r="F39" s="12">
        <v>53868</v>
      </c>
      <c r="G39" s="49">
        <v>808</v>
      </c>
    </row>
    <row r="40" spans="1:7">
      <c r="A40" s="14" t="s">
        <v>711</v>
      </c>
      <c r="B40" s="48">
        <v>1945</v>
      </c>
      <c r="C40" s="48">
        <v>204</v>
      </c>
      <c r="D40" s="48">
        <v>2149</v>
      </c>
      <c r="E40" s="48">
        <v>3766</v>
      </c>
      <c r="F40" s="12">
        <v>4699</v>
      </c>
      <c r="G40" s="49">
        <v>8284</v>
      </c>
    </row>
    <row r="41" spans="1:7">
      <c r="A41" s="66" t="s">
        <v>712</v>
      </c>
      <c r="B41" s="48">
        <v>6325</v>
      </c>
      <c r="C41" s="48">
        <v>9850</v>
      </c>
      <c r="D41" s="48">
        <v>16175</v>
      </c>
      <c r="E41" s="12">
        <v>1061</v>
      </c>
      <c r="F41" s="12">
        <v>2462</v>
      </c>
      <c r="G41" s="49">
        <v>31899</v>
      </c>
    </row>
    <row r="42" spans="1:7">
      <c r="A42" s="66"/>
      <c r="B42" s="48"/>
      <c r="C42" s="48"/>
      <c r="D42" s="48"/>
      <c r="E42" s="12"/>
      <c r="F42" s="12"/>
      <c r="G42" s="49"/>
    </row>
    <row r="43" spans="1:7" ht="13.5" thickBot="1">
      <c r="A43" s="69" t="s">
        <v>713</v>
      </c>
      <c r="B43" s="55">
        <v>768239</v>
      </c>
      <c r="C43" s="55">
        <v>212215</v>
      </c>
      <c r="D43" s="55">
        <v>980454</v>
      </c>
      <c r="E43" s="55" t="s">
        <v>393</v>
      </c>
      <c r="F43" s="55" t="s">
        <v>393</v>
      </c>
      <c r="G43" s="56" t="s">
        <v>393</v>
      </c>
    </row>
    <row r="44" spans="1:7">
      <c r="A44" s="1569" t="s">
        <v>714</v>
      </c>
      <c r="B44" s="1569"/>
      <c r="C44" s="1569"/>
      <c r="D44" s="1569"/>
      <c r="E44" s="1569"/>
      <c r="F44" s="1569"/>
      <c r="G44" s="1569"/>
    </row>
    <row r="45" spans="1:7">
      <c r="A45" s="1613" t="s">
        <v>715</v>
      </c>
      <c r="B45" s="1613"/>
      <c r="C45" s="1613"/>
      <c r="D45" s="1613"/>
      <c r="E45" s="1613"/>
      <c r="F45" s="1613"/>
      <c r="G45" s="1613"/>
    </row>
    <row r="46" spans="1:7">
      <c r="A46" s="240" t="s">
        <v>716</v>
      </c>
    </row>
  </sheetData>
  <mergeCells count="6">
    <mergeCell ref="A44:G44"/>
    <mergeCell ref="A45:G45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46">
    <pageSetUpPr fitToPage="1"/>
  </sheetPr>
  <dimension ref="A1:G4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5703125" style="240" customWidth="1"/>
    <col min="2" max="7" width="23.7109375" style="240" customWidth="1"/>
    <col min="8" max="16384" width="11.42578125" style="240"/>
  </cols>
  <sheetData>
    <row r="1" spans="1:7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7" s="91" customFormat="1" ht="24.75" customHeight="1">
      <c r="A3" s="1556" t="s">
        <v>1370</v>
      </c>
      <c r="B3" s="1556"/>
      <c r="C3" s="1556"/>
      <c r="D3" s="1556"/>
      <c r="E3" s="1556"/>
      <c r="F3" s="1556"/>
      <c r="G3" s="1556"/>
    </row>
    <row r="4" spans="1:7" s="91" customFormat="1" ht="18.75" customHeight="1" thickBot="1">
      <c r="A4" s="890"/>
      <c r="B4" s="891"/>
      <c r="C4" s="891"/>
      <c r="D4" s="891"/>
      <c r="E4" s="891"/>
      <c r="F4" s="819"/>
      <c r="G4" s="819"/>
    </row>
    <row r="5" spans="1:7" ht="25.5" customHeight="1">
      <c r="A5" s="1566" t="s">
        <v>382</v>
      </c>
      <c r="B5" s="1563" t="s">
        <v>717</v>
      </c>
      <c r="C5" s="1564"/>
      <c r="D5" s="1564"/>
      <c r="E5" s="1564"/>
      <c r="F5" s="302"/>
      <c r="G5" s="302"/>
    </row>
    <row r="6" spans="1:7" ht="32.25" customHeight="1">
      <c r="A6" s="1623"/>
      <c r="B6" s="1546" t="s">
        <v>718</v>
      </c>
      <c r="C6" s="1547"/>
      <c r="D6" s="1547"/>
      <c r="E6" s="1547"/>
      <c r="F6" s="1033"/>
      <c r="G6" s="1033"/>
    </row>
    <row r="7" spans="1:7" ht="30.75" customHeight="1">
      <c r="A7" s="1623"/>
      <c r="B7" s="1540" t="s">
        <v>719</v>
      </c>
      <c r="C7" s="1540" t="s">
        <v>444</v>
      </c>
      <c r="D7" s="1625" t="s">
        <v>1075</v>
      </c>
      <c r="E7" s="1619" t="s">
        <v>1272</v>
      </c>
      <c r="F7" s="1034"/>
      <c r="G7" s="1034"/>
    </row>
    <row r="8" spans="1:7" ht="36" customHeight="1" thickBot="1">
      <c r="A8" s="1624"/>
      <c r="B8" s="1541"/>
      <c r="C8" s="1626"/>
      <c r="D8" s="1625"/>
      <c r="E8" s="1620"/>
      <c r="F8" s="806"/>
      <c r="G8" s="806"/>
    </row>
    <row r="9" spans="1:7" ht="27" customHeight="1">
      <c r="A9" s="65" t="s">
        <v>687</v>
      </c>
      <c r="B9" s="303"/>
      <c r="C9" s="303"/>
      <c r="D9" s="1044"/>
      <c r="E9" s="1497"/>
      <c r="F9" s="37"/>
      <c r="G9" s="37"/>
    </row>
    <row r="10" spans="1:7">
      <c r="A10" s="1015" t="s">
        <v>688</v>
      </c>
      <c r="B10" s="1494" t="s">
        <v>393</v>
      </c>
      <c r="C10" s="1495" t="s">
        <v>393</v>
      </c>
      <c r="D10" s="1495" t="s">
        <v>393</v>
      </c>
      <c r="E10" s="1263">
        <v>0</v>
      </c>
      <c r="F10" s="37"/>
      <c r="G10" s="37"/>
    </row>
    <row r="11" spans="1:7">
      <c r="A11" s="1015" t="s">
        <v>689</v>
      </c>
      <c r="B11" s="1494">
        <v>529794</v>
      </c>
      <c r="C11" s="1495">
        <v>3557</v>
      </c>
      <c r="D11" s="1495" t="s">
        <v>393</v>
      </c>
      <c r="E11" s="1263">
        <v>179463</v>
      </c>
      <c r="F11" s="37"/>
      <c r="G11" s="37"/>
    </row>
    <row r="12" spans="1:7" ht="13.5" thickBot="1">
      <c r="A12" s="1258" t="s">
        <v>720</v>
      </c>
      <c r="B12" s="1493">
        <f>SUM(B10:B11)</f>
        <v>529794</v>
      </c>
      <c r="C12" s="1496">
        <f>SUM(C10:C11)</f>
        <v>3557</v>
      </c>
      <c r="D12" s="1499" t="s">
        <v>393</v>
      </c>
      <c r="E12" s="1498">
        <f>SUM(E10:E11)</f>
        <v>179463</v>
      </c>
      <c r="F12" s="37"/>
      <c r="G12" s="37"/>
    </row>
    <row r="13" spans="1:7">
      <c r="A13" s="1039"/>
      <c r="B13" s="1615" t="s">
        <v>717</v>
      </c>
      <c r="C13" s="1628"/>
      <c r="D13" s="88"/>
      <c r="E13" s="88"/>
      <c r="F13" s="37"/>
      <c r="G13" s="37"/>
    </row>
    <row r="14" spans="1:7" ht="24" customHeight="1">
      <c r="A14" s="1040"/>
      <c r="B14" s="1629"/>
      <c r="C14" s="1630"/>
      <c r="D14" s="88"/>
      <c r="E14" s="88"/>
      <c r="F14" s="37"/>
      <c r="G14" s="37"/>
    </row>
    <row r="15" spans="1:7" ht="23.25" customHeight="1" thickBot="1">
      <c r="A15" s="567"/>
      <c r="B15" s="1631" t="s">
        <v>721</v>
      </c>
      <c r="C15" s="1632"/>
      <c r="D15" s="88"/>
      <c r="E15" s="88"/>
      <c r="F15" s="37"/>
      <c r="G15" s="37"/>
    </row>
    <row r="16" spans="1:7" ht="27" customHeight="1">
      <c r="A16" s="68" t="s">
        <v>690</v>
      </c>
      <c r="B16" s="1492"/>
      <c r="C16" s="304"/>
      <c r="D16" s="246"/>
      <c r="E16" s="246"/>
      <c r="F16" s="246"/>
      <c r="G16" s="246"/>
    </row>
    <row r="17" spans="1:7" ht="22.5" customHeight="1" thickBot="1">
      <c r="A17" s="306" t="s">
        <v>722</v>
      </c>
      <c r="B17" s="1493">
        <v>75740</v>
      </c>
      <c r="C17" s="1491"/>
      <c r="D17" s="246"/>
      <c r="E17" s="246"/>
      <c r="F17" s="246"/>
      <c r="G17" s="246"/>
    </row>
    <row r="18" spans="1:7" ht="19.5" customHeight="1">
      <c r="A18" s="791"/>
      <c r="B18" s="1627" t="s">
        <v>717</v>
      </c>
      <c r="C18" s="1627"/>
      <c r="D18" s="1627"/>
      <c r="E18" s="1627"/>
      <c r="F18" s="1615" t="s">
        <v>1271</v>
      </c>
      <c r="G18" s="1616"/>
    </row>
    <row r="19" spans="1:7" ht="27.75" customHeight="1">
      <c r="A19" s="743"/>
      <c r="B19" s="1621"/>
      <c r="C19" s="1621"/>
      <c r="D19" s="1621"/>
      <c r="E19" s="1621"/>
      <c r="F19" s="1617"/>
      <c r="G19" s="1618"/>
    </row>
    <row r="20" spans="1:7" ht="21.75" customHeight="1">
      <c r="A20" s="1041"/>
      <c r="B20" s="1643" t="s">
        <v>423</v>
      </c>
      <c r="C20" s="1643" t="s">
        <v>444</v>
      </c>
      <c r="D20" s="1647" t="s">
        <v>1270</v>
      </c>
      <c r="E20" s="1643" t="s">
        <v>724</v>
      </c>
      <c r="F20" s="1621" t="s">
        <v>725</v>
      </c>
      <c r="G20" s="1645" t="s">
        <v>1269</v>
      </c>
    </row>
    <row r="21" spans="1:7" ht="25.5" customHeight="1" thickBot="1">
      <c r="A21" s="742"/>
      <c r="B21" s="1644"/>
      <c r="C21" s="1644"/>
      <c r="D21" s="1648"/>
      <c r="E21" s="1644"/>
      <c r="F21" s="1622"/>
      <c r="G21" s="1646"/>
    </row>
    <row r="22" spans="1:7" ht="30" customHeight="1">
      <c r="A22" s="65" t="s">
        <v>692</v>
      </c>
      <c r="B22" s="507"/>
      <c r="C22" s="1042"/>
      <c r="D22" s="1042"/>
      <c r="E22" s="507"/>
      <c r="F22" s="507"/>
      <c r="G22" s="1043"/>
    </row>
    <row r="23" spans="1:7">
      <c r="A23" s="66" t="s">
        <v>726</v>
      </c>
      <c r="B23" s="48">
        <v>641</v>
      </c>
      <c r="C23" s="48" t="s">
        <v>393</v>
      </c>
      <c r="D23" s="48" t="s">
        <v>393</v>
      </c>
      <c r="E23" s="48" t="s">
        <v>393</v>
      </c>
      <c r="F23" s="48" t="s">
        <v>393</v>
      </c>
      <c r="G23" s="49">
        <v>0</v>
      </c>
    </row>
    <row r="24" spans="1:7">
      <c r="A24" s="66" t="s">
        <v>727</v>
      </c>
      <c r="B24" s="48" t="s">
        <v>393</v>
      </c>
      <c r="C24" s="48" t="s">
        <v>393</v>
      </c>
      <c r="D24" s="48" t="s">
        <v>393</v>
      </c>
      <c r="E24" s="48" t="s">
        <v>393</v>
      </c>
      <c r="F24" s="48" t="s">
        <v>393</v>
      </c>
      <c r="G24" s="49">
        <v>0</v>
      </c>
    </row>
    <row r="25" spans="1:7">
      <c r="A25" s="66" t="s">
        <v>728</v>
      </c>
      <c r="B25" s="48" t="s">
        <v>393</v>
      </c>
      <c r="C25" s="48" t="s">
        <v>393</v>
      </c>
      <c r="D25" s="48" t="s">
        <v>393</v>
      </c>
      <c r="E25" s="48" t="s">
        <v>393</v>
      </c>
      <c r="F25" s="48" t="s">
        <v>393</v>
      </c>
      <c r="G25" s="49">
        <v>0</v>
      </c>
    </row>
    <row r="26" spans="1:7">
      <c r="A26" s="66" t="s">
        <v>695</v>
      </c>
      <c r="B26" s="48" t="s">
        <v>393</v>
      </c>
      <c r="C26" s="48">
        <v>12</v>
      </c>
      <c r="D26" s="48" t="s">
        <v>393</v>
      </c>
      <c r="E26" s="48">
        <v>65</v>
      </c>
      <c r="F26" s="48">
        <v>25</v>
      </c>
      <c r="G26" s="49">
        <v>40</v>
      </c>
    </row>
    <row r="27" spans="1:7">
      <c r="A27" s="66" t="s">
        <v>696</v>
      </c>
      <c r="B27" s="48">
        <v>2154</v>
      </c>
      <c r="C27" s="48" t="s">
        <v>393</v>
      </c>
      <c r="D27" s="48" t="s">
        <v>393</v>
      </c>
      <c r="E27" s="48" t="s">
        <v>393</v>
      </c>
      <c r="F27" s="48" t="s">
        <v>393</v>
      </c>
      <c r="G27" s="49">
        <v>0</v>
      </c>
    </row>
    <row r="28" spans="1:7">
      <c r="A28" s="66" t="s">
        <v>729</v>
      </c>
      <c r="B28" s="48" t="s">
        <v>393</v>
      </c>
      <c r="C28" s="48" t="s">
        <v>393</v>
      </c>
      <c r="D28" s="48">
        <v>1943</v>
      </c>
      <c r="E28" s="85" t="s">
        <v>393</v>
      </c>
      <c r="F28" s="48" t="s">
        <v>393</v>
      </c>
      <c r="G28" s="49">
        <v>0</v>
      </c>
    </row>
    <row r="29" spans="1:7">
      <c r="A29" s="66" t="s">
        <v>698</v>
      </c>
      <c r="B29" s="48">
        <v>27706</v>
      </c>
      <c r="C29" s="48">
        <v>341</v>
      </c>
      <c r="D29" s="48">
        <v>8626</v>
      </c>
      <c r="E29" s="48">
        <v>916244</v>
      </c>
      <c r="F29" s="48">
        <v>370341</v>
      </c>
      <c r="G29" s="49">
        <v>526355</v>
      </c>
    </row>
    <row r="30" spans="1:7">
      <c r="A30" s="66" t="s">
        <v>699</v>
      </c>
      <c r="B30" s="85">
        <v>575</v>
      </c>
      <c r="C30" s="48">
        <v>845</v>
      </c>
      <c r="D30" s="48">
        <v>364</v>
      </c>
      <c r="E30" s="48">
        <v>1746</v>
      </c>
      <c r="F30" s="48">
        <v>654</v>
      </c>
      <c r="G30" s="49">
        <v>1027</v>
      </c>
    </row>
    <row r="31" spans="1:7">
      <c r="A31" s="66" t="s">
        <v>700</v>
      </c>
      <c r="B31" s="48" t="s">
        <v>393</v>
      </c>
      <c r="C31" s="48" t="s">
        <v>393</v>
      </c>
      <c r="D31" s="48">
        <v>2266</v>
      </c>
      <c r="E31" s="48">
        <v>384</v>
      </c>
      <c r="F31" s="48">
        <v>81</v>
      </c>
      <c r="G31" s="49">
        <v>272</v>
      </c>
    </row>
    <row r="32" spans="1:7">
      <c r="A32" s="66" t="s">
        <v>701</v>
      </c>
      <c r="B32" s="48">
        <v>7263</v>
      </c>
      <c r="C32" s="48">
        <v>1187</v>
      </c>
      <c r="D32" s="48">
        <v>10052</v>
      </c>
      <c r="E32" s="48">
        <v>85786</v>
      </c>
      <c r="F32" s="48">
        <v>33720</v>
      </c>
      <c r="G32" s="49">
        <v>47767</v>
      </c>
    </row>
    <row r="33" spans="1:7" ht="13.5" thickBot="1">
      <c r="A33" s="68" t="s">
        <v>1369</v>
      </c>
      <c r="B33" s="1035">
        <v>38339</v>
      </c>
      <c r="C33" s="1035">
        <v>2385</v>
      </c>
      <c r="D33" s="1035">
        <v>23251</v>
      </c>
      <c r="E33" s="1035">
        <v>1004225</v>
      </c>
      <c r="F33" s="1035">
        <v>404821</v>
      </c>
      <c r="G33" s="1036">
        <v>575461</v>
      </c>
    </row>
    <row r="34" spans="1:7" ht="19.5" customHeight="1">
      <c r="A34" s="738"/>
      <c r="B34" s="1637" t="s">
        <v>717</v>
      </c>
      <c r="C34" s="1638"/>
      <c r="D34" s="208"/>
      <c r="E34" s="208"/>
      <c r="F34" s="208"/>
    </row>
    <row r="35" spans="1:7" ht="21" customHeight="1">
      <c r="A35" s="743"/>
      <c r="B35" s="1639"/>
      <c r="C35" s="1640"/>
      <c r="D35" s="246"/>
      <c r="E35" s="208"/>
      <c r="F35" s="208"/>
      <c r="G35" s="208"/>
    </row>
    <row r="36" spans="1:7" ht="24.75" customHeight="1" thickBot="1">
      <c r="A36" s="950"/>
      <c r="B36" s="1641" t="s">
        <v>730</v>
      </c>
      <c r="C36" s="1642"/>
      <c r="D36" s="246"/>
      <c r="E36" s="208"/>
      <c r="F36" s="208"/>
    </row>
    <row r="37" spans="1:7" ht="21" customHeight="1">
      <c r="A37" s="68" t="s">
        <v>702</v>
      </c>
      <c r="B37" s="1633">
        <v>4854</v>
      </c>
      <c r="C37" s="1634"/>
      <c r="D37" s="37"/>
      <c r="E37" s="246"/>
      <c r="F37" s="246"/>
      <c r="G37" s="246"/>
    </row>
    <row r="38" spans="1:7" ht="19.5" customHeight="1" thickBot="1">
      <c r="A38" s="306" t="s">
        <v>703</v>
      </c>
      <c r="B38" s="1635"/>
      <c r="C38" s="1636"/>
      <c r="D38" s="37"/>
      <c r="E38" s="246"/>
      <c r="F38" s="246"/>
      <c r="G38" s="246"/>
    </row>
    <row r="39" spans="1:7" ht="14.25">
      <c r="A39" s="161" t="s">
        <v>1076</v>
      </c>
      <c r="E39" s="37"/>
      <c r="F39" s="37"/>
      <c r="G39" s="37"/>
    </row>
    <row r="41" spans="1:7">
      <c r="D41" s="305"/>
      <c r="E41" s="242"/>
    </row>
    <row r="42" spans="1:7">
      <c r="B42" s="305"/>
      <c r="C42" s="305"/>
    </row>
    <row r="43" spans="1:7">
      <c r="E43" s="305"/>
    </row>
  </sheetData>
  <mergeCells count="22">
    <mergeCell ref="B37:C38"/>
    <mergeCell ref="B34:C35"/>
    <mergeCell ref="B36:C36"/>
    <mergeCell ref="B20:B21"/>
    <mergeCell ref="G20:G21"/>
    <mergeCell ref="D20:D21"/>
    <mergeCell ref="E20:E21"/>
    <mergeCell ref="C20:C21"/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8">
    <pageSetUpPr fitToPage="1"/>
  </sheetPr>
  <dimension ref="A1:J7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85546875" style="240" customWidth="1"/>
    <col min="2" max="7" width="19.8554687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20.25" customHeight="1">
      <c r="A3" s="1556" t="s">
        <v>1382</v>
      </c>
      <c r="B3" s="1556"/>
      <c r="C3" s="1556"/>
      <c r="D3" s="1556"/>
      <c r="E3" s="1556"/>
      <c r="F3" s="1556"/>
      <c r="G3" s="1556"/>
      <c r="H3" s="251"/>
      <c r="I3" s="251"/>
      <c r="J3" s="292"/>
    </row>
    <row r="4" spans="1:10" s="91" customFormat="1" ht="20.25" customHeight="1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</row>
    <row r="5" spans="1:10" ht="25.5" customHeight="1">
      <c r="A5" s="1649" t="s">
        <v>448</v>
      </c>
      <c r="B5" s="792" t="s">
        <v>373</v>
      </c>
      <c r="C5" s="793"/>
      <c r="D5" s="794"/>
      <c r="E5" s="792" t="s">
        <v>380</v>
      </c>
      <c r="F5" s="793"/>
      <c r="G5" s="1542" t="s">
        <v>381</v>
      </c>
    </row>
    <row r="6" spans="1:10" ht="17.25" customHeight="1">
      <c r="A6" s="1549"/>
      <c r="B6" s="796" t="s">
        <v>383</v>
      </c>
      <c r="C6" s="282"/>
      <c r="D6" s="797"/>
      <c r="E6" s="796" t="s">
        <v>384</v>
      </c>
      <c r="F6" s="797"/>
      <c r="G6" s="1543"/>
    </row>
    <row r="7" spans="1:10" ht="34.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544"/>
      <c r="H7" s="308"/>
    </row>
    <row r="8" spans="1:10" ht="21.75" customHeight="1">
      <c r="A8" s="76" t="s">
        <v>458</v>
      </c>
      <c r="B8" s="77">
        <v>87</v>
      </c>
      <c r="C8" s="77" t="s">
        <v>393</v>
      </c>
      <c r="D8" s="77">
        <v>87</v>
      </c>
      <c r="E8" s="81" t="s">
        <v>393</v>
      </c>
      <c r="F8" s="81" t="s">
        <v>393</v>
      </c>
      <c r="G8" s="78" t="s">
        <v>393</v>
      </c>
    </row>
    <row r="9" spans="1:10">
      <c r="A9" s="66"/>
      <c r="B9" s="48"/>
      <c r="C9" s="48"/>
      <c r="D9" s="48"/>
      <c r="E9" s="12"/>
      <c r="F9" s="12"/>
      <c r="G9" s="49"/>
    </row>
    <row r="10" spans="1:10">
      <c r="A10" s="66" t="s">
        <v>537</v>
      </c>
      <c r="B10" s="48">
        <v>1668</v>
      </c>
      <c r="C10" s="48">
        <v>2035</v>
      </c>
      <c r="D10" s="48">
        <v>3703</v>
      </c>
      <c r="E10" s="12" t="s">
        <v>393</v>
      </c>
      <c r="F10" s="12" t="s">
        <v>393</v>
      </c>
      <c r="G10" s="49" t="s">
        <v>393</v>
      </c>
    </row>
    <row r="11" spans="1:10">
      <c r="A11" s="76" t="s">
        <v>462</v>
      </c>
      <c r="B11" s="77">
        <v>1668</v>
      </c>
      <c r="C11" s="77">
        <v>2035</v>
      </c>
      <c r="D11" s="77">
        <v>3703</v>
      </c>
      <c r="E11" s="81" t="s">
        <v>393</v>
      </c>
      <c r="F11" s="81" t="s">
        <v>393</v>
      </c>
      <c r="G11" s="78" t="s">
        <v>393</v>
      </c>
    </row>
    <row r="12" spans="1:10">
      <c r="A12" s="68"/>
      <c r="B12" s="73"/>
      <c r="C12" s="73"/>
      <c r="D12" s="73"/>
      <c r="E12" s="79"/>
      <c r="F12" s="79"/>
      <c r="G12" s="74"/>
    </row>
    <row r="13" spans="1:10">
      <c r="A13" s="76" t="s">
        <v>463</v>
      </c>
      <c r="B13" s="77">
        <v>9117</v>
      </c>
      <c r="C13" s="77">
        <v>2133</v>
      </c>
      <c r="D13" s="77">
        <v>11250</v>
      </c>
      <c r="E13" s="81" t="s">
        <v>393</v>
      </c>
      <c r="F13" s="81" t="s">
        <v>393</v>
      </c>
      <c r="G13" s="78" t="s">
        <v>393</v>
      </c>
    </row>
    <row r="14" spans="1:10">
      <c r="A14" s="68"/>
      <c r="B14" s="73"/>
      <c r="C14" s="73"/>
      <c r="D14" s="73"/>
      <c r="E14" s="79"/>
      <c r="F14" s="79"/>
      <c r="G14" s="74"/>
    </row>
    <row r="15" spans="1:10">
      <c r="A15" s="76" t="s">
        <v>464</v>
      </c>
      <c r="B15" s="77">
        <v>1260</v>
      </c>
      <c r="C15" s="77">
        <v>1517</v>
      </c>
      <c r="D15" s="77">
        <v>2777</v>
      </c>
      <c r="E15" s="81" t="s">
        <v>393</v>
      </c>
      <c r="F15" s="81" t="s">
        <v>393</v>
      </c>
      <c r="G15" s="78" t="s">
        <v>393</v>
      </c>
    </row>
    <row r="16" spans="1:10">
      <c r="A16" s="66"/>
      <c r="B16" s="48"/>
      <c r="C16" s="48"/>
      <c r="D16" s="48"/>
      <c r="E16" s="12"/>
      <c r="F16" s="12"/>
      <c r="G16" s="49"/>
    </row>
    <row r="17" spans="1:7">
      <c r="A17" s="66" t="s">
        <v>465</v>
      </c>
      <c r="B17" s="48">
        <v>2217</v>
      </c>
      <c r="C17" s="48">
        <v>2424</v>
      </c>
      <c r="D17" s="48">
        <v>4641</v>
      </c>
      <c r="E17" s="12" t="s">
        <v>393</v>
      </c>
      <c r="F17" s="12" t="s">
        <v>393</v>
      </c>
      <c r="G17" s="49" t="s">
        <v>393</v>
      </c>
    </row>
    <row r="18" spans="1:7">
      <c r="A18" s="66" t="s">
        <v>466</v>
      </c>
      <c r="B18" s="48">
        <v>4950</v>
      </c>
      <c r="C18" s="48">
        <v>229</v>
      </c>
      <c r="D18" s="48">
        <v>5179</v>
      </c>
      <c r="E18" s="12" t="s">
        <v>393</v>
      </c>
      <c r="F18" s="12" t="s">
        <v>393</v>
      </c>
      <c r="G18" s="49" t="s">
        <v>393</v>
      </c>
    </row>
    <row r="19" spans="1:7">
      <c r="A19" s="66" t="s">
        <v>467</v>
      </c>
      <c r="B19" s="48">
        <v>5324</v>
      </c>
      <c r="C19" s="48">
        <v>2016</v>
      </c>
      <c r="D19" s="48">
        <v>7340</v>
      </c>
      <c r="E19" s="12" t="s">
        <v>393</v>
      </c>
      <c r="F19" s="12" t="s">
        <v>393</v>
      </c>
      <c r="G19" s="49" t="s">
        <v>393</v>
      </c>
    </row>
    <row r="20" spans="1:7">
      <c r="A20" s="76" t="s">
        <v>468</v>
      </c>
      <c r="B20" s="77">
        <v>12491</v>
      </c>
      <c r="C20" s="77">
        <v>4669</v>
      </c>
      <c r="D20" s="77">
        <v>17160</v>
      </c>
      <c r="E20" s="81" t="s">
        <v>393</v>
      </c>
      <c r="F20" s="81" t="s">
        <v>393</v>
      </c>
      <c r="G20" s="78" t="s">
        <v>393</v>
      </c>
    </row>
    <row r="21" spans="1:7">
      <c r="A21" s="66"/>
      <c r="B21" s="48"/>
      <c r="C21" s="48"/>
      <c r="D21" s="48"/>
      <c r="E21" s="12"/>
      <c r="F21" s="12"/>
      <c r="G21" s="49"/>
    </row>
    <row r="22" spans="1:7">
      <c r="A22" s="66" t="s">
        <v>469</v>
      </c>
      <c r="B22" s="12">
        <v>3547</v>
      </c>
      <c r="C22" s="12">
        <v>139</v>
      </c>
      <c r="D22" s="48">
        <v>3686</v>
      </c>
      <c r="E22" s="83" t="s">
        <v>393</v>
      </c>
      <c r="F22" s="83" t="s">
        <v>393</v>
      </c>
      <c r="G22" s="84" t="s">
        <v>393</v>
      </c>
    </row>
    <row r="23" spans="1:7">
      <c r="A23" s="66" t="s">
        <v>470</v>
      </c>
      <c r="B23" s="12">
        <v>4040</v>
      </c>
      <c r="C23" s="12">
        <v>1161</v>
      </c>
      <c r="D23" s="48">
        <v>5201</v>
      </c>
      <c r="E23" s="12" t="s">
        <v>393</v>
      </c>
      <c r="F23" s="12" t="s">
        <v>393</v>
      </c>
      <c r="G23" s="13" t="s">
        <v>393</v>
      </c>
    </row>
    <row r="24" spans="1:7">
      <c r="A24" s="66" t="s">
        <v>471</v>
      </c>
      <c r="B24" s="12">
        <v>1712</v>
      </c>
      <c r="C24" s="12">
        <v>418</v>
      </c>
      <c r="D24" s="48">
        <v>2130</v>
      </c>
      <c r="E24" s="12" t="s">
        <v>393</v>
      </c>
      <c r="F24" s="12" t="s">
        <v>393</v>
      </c>
      <c r="G24" s="13" t="s">
        <v>393</v>
      </c>
    </row>
    <row r="25" spans="1:7">
      <c r="A25" s="66" t="s">
        <v>472</v>
      </c>
      <c r="B25" s="12">
        <v>24</v>
      </c>
      <c r="C25" s="12" t="s">
        <v>393</v>
      </c>
      <c r="D25" s="48">
        <v>24</v>
      </c>
      <c r="E25" s="83" t="s">
        <v>393</v>
      </c>
      <c r="F25" s="83" t="s">
        <v>393</v>
      </c>
      <c r="G25" s="13" t="s">
        <v>393</v>
      </c>
    </row>
    <row r="26" spans="1:7">
      <c r="A26" s="76" t="s">
        <v>473</v>
      </c>
      <c r="B26" s="77">
        <v>9323</v>
      </c>
      <c r="C26" s="77">
        <v>1718</v>
      </c>
      <c r="D26" s="77">
        <v>11041</v>
      </c>
      <c r="E26" s="81" t="s">
        <v>393</v>
      </c>
      <c r="F26" s="81" t="s">
        <v>393</v>
      </c>
      <c r="G26" s="78" t="s">
        <v>393</v>
      </c>
    </row>
    <row r="27" spans="1:7">
      <c r="A27" s="68"/>
      <c r="B27" s="73"/>
      <c r="C27" s="73"/>
      <c r="D27" s="73"/>
      <c r="E27" s="79"/>
      <c r="F27" s="79"/>
      <c r="G27" s="74"/>
    </row>
    <row r="28" spans="1:7">
      <c r="A28" s="76" t="s">
        <v>474</v>
      </c>
      <c r="B28" s="77">
        <v>5</v>
      </c>
      <c r="C28" s="77">
        <v>71</v>
      </c>
      <c r="D28" s="77">
        <v>76</v>
      </c>
      <c r="E28" s="81" t="s">
        <v>393</v>
      </c>
      <c r="F28" s="81" t="s">
        <v>393</v>
      </c>
      <c r="G28" s="78" t="s">
        <v>393</v>
      </c>
    </row>
    <row r="29" spans="1:7">
      <c r="A29" s="66"/>
      <c r="B29" s="48"/>
      <c r="C29" s="48"/>
      <c r="D29" s="48"/>
      <c r="E29" s="12"/>
      <c r="F29" s="12"/>
      <c r="G29" s="49"/>
    </row>
    <row r="30" spans="1:7">
      <c r="A30" s="66" t="s">
        <v>538</v>
      </c>
      <c r="B30" s="85">
        <v>4777</v>
      </c>
      <c r="C30" s="12">
        <v>2788</v>
      </c>
      <c r="D30" s="48">
        <v>7565</v>
      </c>
      <c r="E30" s="48" t="s">
        <v>393</v>
      </c>
      <c r="F30" s="12" t="s">
        <v>393</v>
      </c>
      <c r="G30" s="13" t="s">
        <v>393</v>
      </c>
    </row>
    <row r="31" spans="1:7">
      <c r="A31" s="66" t="s">
        <v>476</v>
      </c>
      <c r="B31" s="48">
        <v>58133</v>
      </c>
      <c r="C31" s="48">
        <v>3164</v>
      </c>
      <c r="D31" s="48">
        <v>61297</v>
      </c>
      <c r="E31" s="12" t="s">
        <v>393</v>
      </c>
      <c r="F31" s="12" t="s">
        <v>393</v>
      </c>
      <c r="G31" s="49" t="s">
        <v>393</v>
      </c>
    </row>
    <row r="32" spans="1:7">
      <c r="A32" s="66" t="s">
        <v>477</v>
      </c>
      <c r="B32" s="12">
        <v>4500</v>
      </c>
      <c r="C32" s="12">
        <v>9186</v>
      </c>
      <c r="D32" s="48">
        <v>13686</v>
      </c>
      <c r="E32" s="12" t="s">
        <v>393</v>
      </c>
      <c r="F32" s="12" t="s">
        <v>393</v>
      </c>
      <c r="G32" s="13" t="s">
        <v>393</v>
      </c>
    </row>
    <row r="33" spans="1:7">
      <c r="A33" s="66" t="s">
        <v>478</v>
      </c>
      <c r="B33" s="85">
        <v>36764</v>
      </c>
      <c r="C33" s="12">
        <v>7882</v>
      </c>
      <c r="D33" s="48">
        <v>44646</v>
      </c>
      <c r="E33" s="48" t="s">
        <v>393</v>
      </c>
      <c r="F33" s="12" t="s">
        <v>393</v>
      </c>
      <c r="G33" s="13" t="s">
        <v>393</v>
      </c>
    </row>
    <row r="34" spans="1:7">
      <c r="A34" s="66" t="s">
        <v>479</v>
      </c>
      <c r="B34" s="12">
        <v>14971</v>
      </c>
      <c r="C34" s="12">
        <v>3695</v>
      </c>
      <c r="D34" s="48">
        <v>18666</v>
      </c>
      <c r="E34" s="12" t="s">
        <v>393</v>
      </c>
      <c r="F34" s="12" t="s">
        <v>393</v>
      </c>
      <c r="G34" s="13" t="s">
        <v>393</v>
      </c>
    </row>
    <row r="35" spans="1:7">
      <c r="A35" s="66" t="s">
        <v>480</v>
      </c>
      <c r="B35" s="12">
        <v>26412</v>
      </c>
      <c r="C35" s="12">
        <v>2056</v>
      </c>
      <c r="D35" s="48">
        <v>28468</v>
      </c>
      <c r="E35" s="12" t="s">
        <v>393</v>
      </c>
      <c r="F35" s="12" t="s">
        <v>393</v>
      </c>
      <c r="G35" s="13" t="s">
        <v>393</v>
      </c>
    </row>
    <row r="36" spans="1:7">
      <c r="A36" s="66" t="s">
        <v>481</v>
      </c>
      <c r="B36" s="12">
        <v>37113</v>
      </c>
      <c r="C36" s="12">
        <v>2750</v>
      </c>
      <c r="D36" s="48">
        <v>39863</v>
      </c>
      <c r="E36" s="12" t="s">
        <v>393</v>
      </c>
      <c r="F36" s="12" t="s">
        <v>393</v>
      </c>
      <c r="G36" s="13" t="s">
        <v>393</v>
      </c>
    </row>
    <row r="37" spans="1:7">
      <c r="A37" s="66" t="s">
        <v>482</v>
      </c>
      <c r="B37" s="48">
        <v>46461</v>
      </c>
      <c r="C37" s="12">
        <v>14941</v>
      </c>
      <c r="D37" s="48">
        <v>61402</v>
      </c>
      <c r="E37" s="48" t="s">
        <v>393</v>
      </c>
      <c r="F37" s="12" t="s">
        <v>393</v>
      </c>
      <c r="G37" s="13" t="s">
        <v>393</v>
      </c>
    </row>
    <row r="38" spans="1:7">
      <c r="A38" s="66" t="s">
        <v>483</v>
      </c>
      <c r="B38" s="12">
        <v>21607</v>
      </c>
      <c r="C38" s="12">
        <v>7356</v>
      </c>
      <c r="D38" s="48">
        <v>28963</v>
      </c>
      <c r="E38" s="12" t="s">
        <v>393</v>
      </c>
      <c r="F38" s="12" t="s">
        <v>393</v>
      </c>
      <c r="G38" s="13" t="s">
        <v>393</v>
      </c>
    </row>
    <row r="39" spans="1:7">
      <c r="A39" s="76" t="s">
        <v>484</v>
      </c>
      <c r="B39" s="77">
        <v>250738</v>
      </c>
      <c r="C39" s="77">
        <v>53818</v>
      </c>
      <c r="D39" s="77">
        <v>304556</v>
      </c>
      <c r="E39" s="81" t="s">
        <v>393</v>
      </c>
      <c r="F39" s="81" t="s">
        <v>393</v>
      </c>
      <c r="G39" s="78" t="s">
        <v>393</v>
      </c>
    </row>
    <row r="40" spans="1:7">
      <c r="A40" s="68"/>
      <c r="B40" s="73"/>
      <c r="C40" s="73"/>
      <c r="D40" s="73"/>
      <c r="E40" s="79"/>
      <c r="F40" s="79"/>
      <c r="G40" s="74"/>
    </row>
    <row r="41" spans="1:7">
      <c r="A41" s="76" t="s">
        <v>485</v>
      </c>
      <c r="B41" s="77">
        <v>742</v>
      </c>
      <c r="C41" s="77">
        <v>289</v>
      </c>
      <c r="D41" s="77">
        <v>1031</v>
      </c>
      <c r="E41" s="81" t="s">
        <v>393</v>
      </c>
      <c r="F41" s="81" t="s">
        <v>393</v>
      </c>
      <c r="G41" s="78" t="s">
        <v>393</v>
      </c>
    </row>
    <row r="42" spans="1:7">
      <c r="A42" s="66"/>
      <c r="B42" s="48"/>
      <c r="C42" s="48"/>
      <c r="D42" s="48"/>
      <c r="E42" s="12"/>
      <c r="F42" s="12"/>
      <c r="G42" s="49"/>
    </row>
    <row r="43" spans="1:7">
      <c r="A43" s="66" t="s">
        <v>486</v>
      </c>
      <c r="B43" s="48">
        <v>2922</v>
      </c>
      <c r="C43" s="48">
        <v>12005</v>
      </c>
      <c r="D43" s="48">
        <v>14927</v>
      </c>
      <c r="E43" s="12" t="s">
        <v>393</v>
      </c>
      <c r="F43" s="12" t="s">
        <v>393</v>
      </c>
      <c r="G43" s="49" t="s">
        <v>393</v>
      </c>
    </row>
    <row r="44" spans="1:7">
      <c r="A44" s="66" t="s">
        <v>487</v>
      </c>
      <c r="B44" s="48">
        <v>1665</v>
      </c>
      <c r="C44" s="48">
        <v>308</v>
      </c>
      <c r="D44" s="48">
        <v>1973</v>
      </c>
      <c r="E44" s="12" t="s">
        <v>393</v>
      </c>
      <c r="F44" s="12" t="s">
        <v>393</v>
      </c>
      <c r="G44" s="49" t="s">
        <v>393</v>
      </c>
    </row>
    <row r="45" spans="1:7">
      <c r="A45" s="66" t="s">
        <v>488</v>
      </c>
      <c r="B45" s="48">
        <v>147323</v>
      </c>
      <c r="C45" s="48">
        <v>3653</v>
      </c>
      <c r="D45" s="48">
        <v>150976</v>
      </c>
      <c r="E45" s="12" t="s">
        <v>393</v>
      </c>
      <c r="F45" s="12" t="s">
        <v>393</v>
      </c>
      <c r="G45" s="49" t="s">
        <v>393</v>
      </c>
    </row>
    <row r="46" spans="1:7">
      <c r="A46" s="66" t="s">
        <v>489</v>
      </c>
      <c r="B46" s="48">
        <v>32090</v>
      </c>
      <c r="C46" s="48">
        <v>899</v>
      </c>
      <c r="D46" s="48">
        <v>32989</v>
      </c>
      <c r="E46" s="12" t="s">
        <v>393</v>
      </c>
      <c r="F46" s="12" t="s">
        <v>393</v>
      </c>
      <c r="G46" s="49" t="s">
        <v>393</v>
      </c>
    </row>
    <row r="47" spans="1:7">
      <c r="A47" s="66" t="s">
        <v>490</v>
      </c>
      <c r="B47" s="48">
        <v>6724</v>
      </c>
      <c r="C47" s="48">
        <v>2941</v>
      </c>
      <c r="D47" s="48">
        <v>9665</v>
      </c>
      <c r="E47" s="12" t="s">
        <v>393</v>
      </c>
      <c r="F47" s="12" t="s">
        <v>393</v>
      </c>
      <c r="G47" s="49" t="s">
        <v>393</v>
      </c>
    </row>
    <row r="48" spans="1:7">
      <c r="A48" s="76" t="s">
        <v>565</v>
      </c>
      <c r="B48" s="77">
        <v>190724</v>
      </c>
      <c r="C48" s="77">
        <v>19806</v>
      </c>
      <c r="D48" s="77">
        <v>210530</v>
      </c>
      <c r="E48" s="81" t="s">
        <v>393</v>
      </c>
      <c r="F48" s="81" t="s">
        <v>393</v>
      </c>
      <c r="G48" s="78" t="s">
        <v>393</v>
      </c>
    </row>
    <row r="49" spans="1:7">
      <c r="A49" s="66"/>
      <c r="B49" s="48"/>
      <c r="C49" s="48"/>
      <c r="D49" s="48"/>
      <c r="E49" s="12"/>
      <c r="F49" s="12"/>
      <c r="G49" s="49"/>
    </row>
    <row r="50" spans="1:7">
      <c r="A50" s="66" t="s">
        <v>492</v>
      </c>
      <c r="B50" s="12">
        <v>376</v>
      </c>
      <c r="C50" s="12">
        <v>135</v>
      </c>
      <c r="D50" s="48">
        <v>511</v>
      </c>
      <c r="E50" s="12" t="s">
        <v>393</v>
      </c>
      <c r="F50" s="12" t="s">
        <v>393</v>
      </c>
      <c r="G50" s="13" t="s">
        <v>393</v>
      </c>
    </row>
    <row r="51" spans="1:7">
      <c r="A51" s="66" t="s">
        <v>493</v>
      </c>
      <c r="B51" s="12">
        <v>69</v>
      </c>
      <c r="C51" s="12" t="s">
        <v>393</v>
      </c>
      <c r="D51" s="48">
        <v>69</v>
      </c>
      <c r="E51" s="12" t="s">
        <v>393</v>
      </c>
      <c r="F51" s="12" t="s">
        <v>393</v>
      </c>
      <c r="G51" s="13" t="s">
        <v>393</v>
      </c>
    </row>
    <row r="52" spans="1:7">
      <c r="A52" s="66" t="s">
        <v>494</v>
      </c>
      <c r="B52" s="12">
        <v>338</v>
      </c>
      <c r="C52" s="12">
        <v>8</v>
      </c>
      <c r="D52" s="48">
        <v>346</v>
      </c>
      <c r="E52" s="12" t="s">
        <v>393</v>
      </c>
      <c r="F52" s="12" t="s">
        <v>393</v>
      </c>
      <c r="G52" s="13" t="s">
        <v>393</v>
      </c>
    </row>
    <row r="53" spans="1:7">
      <c r="A53" s="76" t="s">
        <v>495</v>
      </c>
      <c r="B53" s="77">
        <v>783</v>
      </c>
      <c r="C53" s="77">
        <v>143</v>
      </c>
      <c r="D53" s="77">
        <v>926</v>
      </c>
      <c r="E53" s="81" t="s">
        <v>393</v>
      </c>
      <c r="F53" s="81" t="s">
        <v>393</v>
      </c>
      <c r="G53" s="78" t="s">
        <v>393</v>
      </c>
    </row>
    <row r="54" spans="1:7">
      <c r="A54" s="68"/>
      <c r="B54" s="73"/>
      <c r="C54" s="73"/>
      <c r="D54" s="73"/>
      <c r="E54" s="79"/>
      <c r="F54" s="79"/>
      <c r="G54" s="74"/>
    </row>
    <row r="55" spans="1:7">
      <c r="A55" s="76" t="s">
        <v>496</v>
      </c>
      <c r="B55" s="77">
        <v>343</v>
      </c>
      <c r="C55" s="77">
        <v>529</v>
      </c>
      <c r="D55" s="77">
        <v>872</v>
      </c>
      <c r="E55" s="81" t="s">
        <v>393</v>
      </c>
      <c r="F55" s="81" t="s">
        <v>393</v>
      </c>
      <c r="G55" s="78" t="s">
        <v>393</v>
      </c>
    </row>
    <row r="56" spans="1:7">
      <c r="A56" s="66"/>
      <c r="B56" s="48"/>
      <c r="C56" s="48"/>
      <c r="D56" s="48"/>
      <c r="E56" s="12"/>
      <c r="F56" s="12"/>
      <c r="G56" s="49"/>
    </row>
    <row r="57" spans="1:7">
      <c r="A57" s="66" t="s">
        <v>497</v>
      </c>
      <c r="B57" s="48">
        <v>17841</v>
      </c>
      <c r="C57" s="12">
        <v>2878</v>
      </c>
      <c r="D57" s="48">
        <v>20719</v>
      </c>
      <c r="E57" s="48" t="s">
        <v>393</v>
      </c>
      <c r="F57" s="12" t="s">
        <v>393</v>
      </c>
      <c r="G57" s="13" t="s">
        <v>393</v>
      </c>
    </row>
    <row r="58" spans="1:7">
      <c r="A58" s="66" t="s">
        <v>498</v>
      </c>
      <c r="B58" s="48">
        <v>80</v>
      </c>
      <c r="C58" s="12">
        <v>11586</v>
      </c>
      <c r="D58" s="48">
        <v>11666</v>
      </c>
      <c r="E58" s="48" t="s">
        <v>393</v>
      </c>
      <c r="F58" s="12" t="s">
        <v>393</v>
      </c>
      <c r="G58" s="13" t="s">
        <v>393</v>
      </c>
    </row>
    <row r="59" spans="1:7">
      <c r="A59" s="76" t="s">
        <v>499</v>
      </c>
      <c r="B59" s="77">
        <v>17921</v>
      </c>
      <c r="C59" s="77">
        <v>14464</v>
      </c>
      <c r="D59" s="77">
        <v>32385</v>
      </c>
      <c r="E59" s="81" t="s">
        <v>393</v>
      </c>
      <c r="F59" s="81" t="s">
        <v>393</v>
      </c>
      <c r="G59" s="78" t="s">
        <v>393</v>
      </c>
    </row>
    <row r="60" spans="1:7">
      <c r="A60" s="66"/>
      <c r="B60" s="48"/>
      <c r="C60" s="48"/>
      <c r="D60" s="48"/>
      <c r="E60" s="12"/>
      <c r="F60" s="12"/>
      <c r="G60" s="49"/>
    </row>
    <row r="61" spans="1:7">
      <c r="A61" s="66" t="s">
        <v>500</v>
      </c>
      <c r="B61" s="48">
        <v>50</v>
      </c>
      <c r="C61" s="48">
        <v>12</v>
      </c>
      <c r="D61" s="48">
        <v>62</v>
      </c>
      <c r="E61" s="48" t="s">
        <v>393</v>
      </c>
      <c r="F61" s="12" t="s">
        <v>393</v>
      </c>
      <c r="G61" s="49" t="s">
        <v>393</v>
      </c>
    </row>
    <row r="62" spans="1:7">
      <c r="A62" s="66" t="s">
        <v>501</v>
      </c>
      <c r="B62" s="48">
        <v>61386</v>
      </c>
      <c r="C62" s="48">
        <v>21022</v>
      </c>
      <c r="D62" s="48">
        <v>82408</v>
      </c>
      <c r="E62" s="48" t="s">
        <v>393</v>
      </c>
      <c r="F62" s="12" t="s">
        <v>393</v>
      </c>
      <c r="G62" s="49" t="s">
        <v>393</v>
      </c>
    </row>
    <row r="63" spans="1:7">
      <c r="A63" s="66" t="s">
        <v>502</v>
      </c>
      <c r="B63" s="12">
        <v>45958</v>
      </c>
      <c r="C63" s="12">
        <v>14764</v>
      </c>
      <c r="D63" s="48">
        <v>60722</v>
      </c>
      <c r="E63" s="12" t="s">
        <v>393</v>
      </c>
      <c r="F63" s="12" t="s">
        <v>393</v>
      </c>
      <c r="G63" s="13" t="s">
        <v>393</v>
      </c>
    </row>
    <row r="64" spans="1:7">
      <c r="A64" s="66" t="s">
        <v>503</v>
      </c>
      <c r="B64" s="48">
        <v>2836</v>
      </c>
      <c r="C64" s="48">
        <v>713</v>
      </c>
      <c r="D64" s="48">
        <v>3549</v>
      </c>
      <c r="E64" s="48" t="s">
        <v>393</v>
      </c>
      <c r="F64" s="12" t="s">
        <v>393</v>
      </c>
      <c r="G64" s="49" t="s">
        <v>393</v>
      </c>
    </row>
    <row r="65" spans="1:7">
      <c r="A65" s="66" t="s">
        <v>504</v>
      </c>
      <c r="B65" s="48">
        <v>16882</v>
      </c>
      <c r="C65" s="48">
        <v>508</v>
      </c>
      <c r="D65" s="48">
        <v>17390</v>
      </c>
      <c r="E65" s="12" t="s">
        <v>393</v>
      </c>
      <c r="F65" s="12" t="s">
        <v>393</v>
      </c>
      <c r="G65" s="49" t="s">
        <v>393</v>
      </c>
    </row>
    <row r="66" spans="1:7">
      <c r="A66" s="66" t="s">
        <v>505</v>
      </c>
      <c r="B66" s="48">
        <v>1864</v>
      </c>
      <c r="C66" s="48">
        <v>5469</v>
      </c>
      <c r="D66" s="48">
        <v>7333</v>
      </c>
      <c r="E66" s="12" t="s">
        <v>393</v>
      </c>
      <c r="F66" s="12" t="s">
        <v>393</v>
      </c>
      <c r="G66" s="49" t="s">
        <v>393</v>
      </c>
    </row>
    <row r="67" spans="1:7">
      <c r="A67" s="66" t="s">
        <v>506</v>
      </c>
      <c r="B67" s="48">
        <v>7077</v>
      </c>
      <c r="C67" s="48">
        <v>896</v>
      </c>
      <c r="D67" s="48">
        <v>7973</v>
      </c>
      <c r="E67" s="12" t="s">
        <v>393</v>
      </c>
      <c r="F67" s="12" t="s">
        <v>393</v>
      </c>
      <c r="G67" s="49" t="s">
        <v>393</v>
      </c>
    </row>
    <row r="68" spans="1:7">
      <c r="A68" s="66" t="s">
        <v>507</v>
      </c>
      <c r="B68" s="85">
        <v>136803</v>
      </c>
      <c r="C68" s="12">
        <v>67450</v>
      </c>
      <c r="D68" s="48">
        <v>204253</v>
      </c>
      <c r="E68" s="48" t="s">
        <v>393</v>
      </c>
      <c r="F68" s="12" t="s">
        <v>393</v>
      </c>
      <c r="G68" s="13" t="s">
        <v>393</v>
      </c>
    </row>
    <row r="69" spans="1:7">
      <c r="A69" s="76" t="s">
        <v>508</v>
      </c>
      <c r="B69" s="77">
        <v>272856</v>
      </c>
      <c r="C69" s="77">
        <v>110834</v>
      </c>
      <c r="D69" s="77">
        <v>383690</v>
      </c>
      <c r="E69" s="81" t="s">
        <v>393</v>
      </c>
      <c r="F69" s="81" t="s">
        <v>393</v>
      </c>
      <c r="G69" s="78" t="s">
        <v>393</v>
      </c>
    </row>
    <row r="70" spans="1:7">
      <c r="A70" s="66"/>
      <c r="B70" s="48"/>
      <c r="C70" s="48"/>
      <c r="D70" s="48"/>
      <c r="E70" s="12"/>
      <c r="F70" s="12"/>
      <c r="G70" s="49"/>
    </row>
    <row r="71" spans="1:7">
      <c r="A71" s="66" t="s">
        <v>509</v>
      </c>
      <c r="B71" s="48">
        <v>179</v>
      </c>
      <c r="C71" s="48">
        <v>71</v>
      </c>
      <c r="D71" s="48">
        <v>250</v>
      </c>
      <c r="E71" s="12" t="s">
        <v>393</v>
      </c>
      <c r="F71" s="12" t="s">
        <v>393</v>
      </c>
      <c r="G71" s="49" t="s">
        <v>393</v>
      </c>
    </row>
    <row r="72" spans="1:7">
      <c r="A72" s="66" t="s">
        <v>510</v>
      </c>
      <c r="B72" s="48">
        <v>2</v>
      </c>
      <c r="C72" s="48">
        <v>118</v>
      </c>
      <c r="D72" s="48">
        <v>120</v>
      </c>
      <c r="E72" s="12" t="s">
        <v>393</v>
      </c>
      <c r="F72" s="12" t="s">
        <v>393</v>
      </c>
      <c r="G72" s="49" t="s">
        <v>393</v>
      </c>
    </row>
    <row r="73" spans="1:7">
      <c r="A73" s="76" t="s">
        <v>511</v>
      </c>
      <c r="B73" s="77">
        <v>181</v>
      </c>
      <c r="C73" s="77">
        <v>189</v>
      </c>
      <c r="D73" s="77">
        <v>370</v>
      </c>
      <c r="E73" s="81" t="s">
        <v>393</v>
      </c>
      <c r="F73" s="81" t="s">
        <v>393</v>
      </c>
      <c r="G73" s="78" t="s">
        <v>393</v>
      </c>
    </row>
    <row r="74" spans="1:7">
      <c r="A74" s="68"/>
      <c r="B74" s="73"/>
      <c r="C74" s="73"/>
      <c r="D74" s="73"/>
      <c r="E74" s="79"/>
      <c r="F74" s="79"/>
      <c r="G74" s="74"/>
    </row>
    <row r="75" spans="1:7" ht="13.5" thickBot="1">
      <c r="A75" s="69" t="s">
        <v>512</v>
      </c>
      <c r="B75" s="55">
        <v>768239</v>
      </c>
      <c r="C75" s="55">
        <v>212215</v>
      </c>
      <c r="D75" s="55">
        <v>980454</v>
      </c>
      <c r="E75" s="205" t="s">
        <v>393</v>
      </c>
      <c r="F75" s="205" t="s">
        <v>393</v>
      </c>
      <c r="G75" s="56" t="s">
        <v>393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15">
    <pageSetUpPr fitToPage="1"/>
  </sheetPr>
  <dimension ref="A1:K32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10" width="18.140625" customWidth="1"/>
    <col min="13" max="13" width="11.140625" customWidth="1"/>
    <col min="14" max="21" width="12" customWidth="1"/>
  </cols>
  <sheetData>
    <row r="1" spans="1:11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522"/>
      <c r="J1" s="1522"/>
    </row>
    <row r="2" spans="1:11" s="3" customFormat="1" ht="12.75" customHeight="1"/>
    <row r="3" spans="1:11" s="3" customFormat="1" ht="15">
      <c r="A3" s="1523" t="s">
        <v>731</v>
      </c>
      <c r="B3" s="1523"/>
      <c r="C3" s="1523"/>
      <c r="D3" s="1523"/>
      <c r="E3" s="1523"/>
      <c r="F3" s="1523"/>
      <c r="G3" s="1523"/>
      <c r="H3" s="1523"/>
      <c r="I3" s="1523"/>
      <c r="J3" s="1523"/>
    </row>
    <row r="4" spans="1:11" s="3" customFormat="1" ht="15">
      <c r="A4" s="1523" t="s">
        <v>732</v>
      </c>
      <c r="B4" s="1523"/>
      <c r="C4" s="1523"/>
      <c r="D4" s="1523"/>
      <c r="E4" s="1523"/>
      <c r="F4" s="1523"/>
      <c r="G4" s="1523"/>
      <c r="H4" s="1523"/>
      <c r="I4" s="1523"/>
      <c r="J4" s="1523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>
      <c r="A6" s="1553" t="s">
        <v>372</v>
      </c>
      <c r="B6" s="1045"/>
      <c r="C6" s="1045"/>
      <c r="D6" s="1046" t="s">
        <v>374</v>
      </c>
      <c r="E6" s="1047"/>
      <c r="F6" s="1048" t="s">
        <v>514</v>
      </c>
      <c r="G6" s="1045"/>
      <c r="H6" s="1049" t="s">
        <v>733</v>
      </c>
      <c r="I6" s="1050"/>
      <c r="J6" s="1050"/>
    </row>
    <row r="7" spans="1:11">
      <c r="A7" s="1554"/>
      <c r="B7" s="832" t="s">
        <v>373</v>
      </c>
      <c r="C7" s="832" t="s">
        <v>380</v>
      </c>
      <c r="D7" s="975" t="s">
        <v>526</v>
      </c>
      <c r="E7" s="1051"/>
      <c r="F7" s="832" t="s">
        <v>515</v>
      </c>
      <c r="G7" s="832" t="s">
        <v>375</v>
      </c>
      <c r="H7" s="975" t="s">
        <v>526</v>
      </c>
      <c r="I7" s="1052"/>
      <c r="J7" s="1052"/>
    </row>
    <row r="8" spans="1:11">
      <c r="A8" s="1554"/>
      <c r="B8" s="832" t="s">
        <v>383</v>
      </c>
      <c r="C8" s="834" t="s">
        <v>517</v>
      </c>
      <c r="D8" s="1650" t="s">
        <v>389</v>
      </c>
      <c r="E8" s="1650" t="s">
        <v>734</v>
      </c>
      <c r="F8" s="832" t="s">
        <v>735</v>
      </c>
      <c r="G8" s="834" t="s">
        <v>378</v>
      </c>
      <c r="H8" s="1652" t="s">
        <v>719</v>
      </c>
      <c r="I8" s="1650" t="s">
        <v>736</v>
      </c>
      <c r="J8" s="1654" t="s">
        <v>737</v>
      </c>
      <c r="K8" s="248"/>
    </row>
    <row r="9" spans="1:11" ht="28.5" customHeight="1" thickBot="1">
      <c r="A9" s="1555"/>
      <c r="B9" s="835"/>
      <c r="C9" s="835"/>
      <c r="D9" s="1651"/>
      <c r="E9" s="1651"/>
      <c r="F9" s="279" t="s">
        <v>519</v>
      </c>
      <c r="G9" s="835"/>
      <c r="H9" s="1653"/>
      <c r="I9" s="1651"/>
      <c r="J9" s="1655"/>
    </row>
    <row r="10" spans="1:11" ht="21" customHeight="1">
      <c r="A10" s="102">
        <v>2004</v>
      </c>
      <c r="B10" s="1053">
        <v>1095</v>
      </c>
      <c r="C10" s="1053">
        <v>610.13698630136992</v>
      </c>
      <c r="D10" s="865">
        <v>66810</v>
      </c>
      <c r="E10" s="865">
        <v>66460</v>
      </c>
      <c r="F10" s="1055">
        <v>3.63</v>
      </c>
      <c r="G10" s="865">
        <v>2425.203</v>
      </c>
      <c r="H10" s="865">
        <v>4696</v>
      </c>
      <c r="I10" s="865">
        <v>1700</v>
      </c>
      <c r="J10" s="866">
        <v>333</v>
      </c>
    </row>
    <row r="11" spans="1:11">
      <c r="A11" s="102">
        <v>2005</v>
      </c>
      <c r="B11" s="1053">
        <v>614</v>
      </c>
      <c r="C11" s="1053">
        <v>700.3257328990228</v>
      </c>
      <c r="D11" s="865">
        <v>43000</v>
      </c>
      <c r="E11" s="865">
        <v>44729</v>
      </c>
      <c r="F11" s="1055">
        <v>3.64</v>
      </c>
      <c r="G11" s="865">
        <v>1760.6316000000002</v>
      </c>
      <c r="H11" s="865">
        <v>3213</v>
      </c>
      <c r="I11" s="865">
        <v>1702</v>
      </c>
      <c r="J11" s="866">
        <v>49</v>
      </c>
    </row>
    <row r="12" spans="1:11">
      <c r="A12" s="102">
        <v>2006</v>
      </c>
      <c r="B12" s="1053">
        <v>292</v>
      </c>
      <c r="C12" s="1053">
        <v>562.5</v>
      </c>
      <c r="D12" s="865">
        <v>16425</v>
      </c>
      <c r="E12" s="865">
        <v>16070</v>
      </c>
      <c r="F12" s="1055">
        <v>3.64</v>
      </c>
      <c r="G12" s="865">
        <v>597.87</v>
      </c>
      <c r="H12" s="865">
        <v>986</v>
      </c>
      <c r="I12" s="865">
        <v>1151</v>
      </c>
      <c r="J12" s="866">
        <v>49</v>
      </c>
    </row>
    <row r="13" spans="1:11">
      <c r="A13" s="102">
        <v>2007</v>
      </c>
      <c r="B13" s="1053">
        <v>10</v>
      </c>
      <c r="C13" s="1053">
        <v>522</v>
      </c>
      <c r="D13" s="865">
        <v>522</v>
      </c>
      <c r="E13" s="865">
        <v>112</v>
      </c>
      <c r="F13" s="1055">
        <v>3.63</v>
      </c>
      <c r="G13" s="865">
        <v>18.948599999999999</v>
      </c>
      <c r="H13" s="865">
        <v>32</v>
      </c>
      <c r="I13" s="865">
        <v>38</v>
      </c>
      <c r="J13" s="866">
        <v>1</v>
      </c>
    </row>
    <row r="14" spans="1:11">
      <c r="A14" s="102">
        <v>2008</v>
      </c>
      <c r="B14" s="1053">
        <v>6</v>
      </c>
      <c r="C14" s="1053">
        <v>275</v>
      </c>
      <c r="D14" s="865">
        <v>165</v>
      </c>
      <c r="E14" s="865" t="s">
        <v>393</v>
      </c>
      <c r="F14" s="1055">
        <v>3.63</v>
      </c>
      <c r="G14" s="865">
        <v>5.9894999999999996</v>
      </c>
      <c r="H14" s="865">
        <v>11</v>
      </c>
      <c r="I14" s="865">
        <v>12</v>
      </c>
      <c r="J14" s="866">
        <v>1</v>
      </c>
    </row>
    <row r="15" spans="1:11">
      <c r="A15" s="102">
        <v>2009</v>
      </c>
      <c r="B15" s="1053">
        <v>3</v>
      </c>
      <c r="C15" s="1053" t="s">
        <v>393</v>
      </c>
      <c r="D15" s="865" t="s">
        <v>393</v>
      </c>
      <c r="E15" s="865" t="s">
        <v>393</v>
      </c>
      <c r="F15" s="1055" t="s">
        <v>393</v>
      </c>
      <c r="G15" s="865" t="s">
        <v>393</v>
      </c>
      <c r="H15" s="865">
        <v>11</v>
      </c>
      <c r="I15" s="865">
        <v>12</v>
      </c>
      <c r="J15" s="866">
        <v>1</v>
      </c>
    </row>
    <row r="16" spans="1:11">
      <c r="A16" s="102">
        <v>2010</v>
      </c>
      <c r="B16" s="1053">
        <v>5</v>
      </c>
      <c r="C16" s="1053">
        <v>440</v>
      </c>
      <c r="D16" s="865">
        <v>220</v>
      </c>
      <c r="E16" s="865" t="s">
        <v>393</v>
      </c>
      <c r="F16" s="1055" t="s">
        <v>393</v>
      </c>
      <c r="G16" s="865" t="s">
        <v>393</v>
      </c>
      <c r="H16" s="865">
        <v>15</v>
      </c>
      <c r="I16" s="865" t="s">
        <v>393</v>
      </c>
      <c r="J16" s="866" t="s">
        <v>393</v>
      </c>
    </row>
    <row r="17" spans="1:10">
      <c r="A17" s="102">
        <v>2011</v>
      </c>
      <c r="B17" s="1053">
        <v>2</v>
      </c>
      <c r="C17" s="1053">
        <v>500</v>
      </c>
      <c r="D17" s="865">
        <v>100</v>
      </c>
      <c r="E17" s="865" t="s">
        <v>393</v>
      </c>
      <c r="F17" s="1055" t="s">
        <v>393</v>
      </c>
      <c r="G17" s="865" t="s">
        <v>393</v>
      </c>
      <c r="H17" s="865" t="s">
        <v>393</v>
      </c>
      <c r="I17" s="865" t="s">
        <v>393</v>
      </c>
      <c r="J17" s="866" t="s">
        <v>393</v>
      </c>
    </row>
    <row r="18" spans="1:10">
      <c r="A18" s="102">
        <v>2012</v>
      </c>
      <c r="B18" s="1053">
        <v>6</v>
      </c>
      <c r="C18" s="1053">
        <v>475</v>
      </c>
      <c r="D18" s="865">
        <v>285</v>
      </c>
      <c r="E18" s="1053" t="s">
        <v>393</v>
      </c>
      <c r="F18" s="1055" t="s">
        <v>393</v>
      </c>
      <c r="G18" s="865" t="s">
        <v>393</v>
      </c>
      <c r="H18" s="865" t="s">
        <v>393</v>
      </c>
      <c r="I18" s="865" t="s">
        <v>393</v>
      </c>
      <c r="J18" s="866" t="s">
        <v>393</v>
      </c>
    </row>
    <row r="19" spans="1:10">
      <c r="A19" s="102">
        <v>2013</v>
      </c>
      <c r="B19" s="1053">
        <v>8</v>
      </c>
      <c r="C19" s="1053">
        <v>487.5</v>
      </c>
      <c r="D19" s="865">
        <v>390</v>
      </c>
      <c r="E19" s="1053" t="s">
        <v>393</v>
      </c>
      <c r="F19" s="868" t="s">
        <v>393</v>
      </c>
      <c r="G19" s="1056" t="s">
        <v>393</v>
      </c>
      <c r="H19" s="865" t="s">
        <v>393</v>
      </c>
      <c r="I19" s="865" t="s">
        <v>393</v>
      </c>
      <c r="J19" s="866" t="s">
        <v>393</v>
      </c>
    </row>
    <row r="20" spans="1:10" ht="13.5" thickBot="1">
      <c r="A20" s="143">
        <v>2014</v>
      </c>
      <c r="B20" s="1054">
        <v>9</v>
      </c>
      <c r="C20" s="1054">
        <f>D20/B20*10</f>
        <v>500</v>
      </c>
      <c r="D20" s="1054">
        <v>450</v>
      </c>
      <c r="E20" s="1054" t="s">
        <v>393</v>
      </c>
      <c r="F20" s="869" t="s">
        <v>393</v>
      </c>
      <c r="G20" s="1371" t="s">
        <v>393</v>
      </c>
      <c r="H20" s="1057" t="s">
        <v>393</v>
      </c>
      <c r="I20" s="1057" t="s">
        <v>393</v>
      </c>
      <c r="J20" s="1058" t="s">
        <v>393</v>
      </c>
    </row>
    <row r="21" spans="1:10">
      <c r="A21" s="119"/>
      <c r="B21" s="310"/>
      <c r="C21" s="311"/>
      <c r="D21" s="22"/>
      <c r="E21" s="22"/>
      <c r="F21" s="312"/>
      <c r="G21" s="22"/>
      <c r="H21" s="22"/>
      <c r="I21" s="22"/>
      <c r="J21" s="22"/>
    </row>
    <row r="22" spans="1:10">
      <c r="A22" s="24"/>
      <c r="B22" s="313"/>
      <c r="C22" s="313"/>
      <c r="D22" s="313"/>
      <c r="E22" s="313"/>
      <c r="F22" s="313"/>
      <c r="G22" s="313"/>
      <c r="H22" s="313"/>
      <c r="I22" s="313"/>
      <c r="J22" s="313"/>
    </row>
    <row r="23" spans="1:10">
      <c r="A23" s="314"/>
      <c r="B23" s="314"/>
      <c r="C23" s="314"/>
      <c r="D23" s="24"/>
      <c r="E23" s="24"/>
      <c r="F23" s="24"/>
      <c r="G23" s="24"/>
      <c r="H23" s="24"/>
      <c r="I23" s="24"/>
      <c r="J23" s="24"/>
    </row>
    <row r="24" spans="1:10">
      <c r="A24" s="24"/>
      <c r="B24" s="24"/>
      <c r="C24" s="24"/>
      <c r="D24" s="24"/>
      <c r="E24" s="24"/>
      <c r="F24" s="24"/>
      <c r="G24" s="24"/>
      <c r="H24" s="24"/>
      <c r="I24" s="24"/>
      <c r="J24" s="24"/>
    </row>
    <row r="25" spans="1:10">
      <c r="A25" s="24"/>
      <c r="B25" s="24"/>
      <c r="C25" s="24"/>
      <c r="D25" s="24"/>
      <c r="E25" s="24"/>
      <c r="F25" s="24"/>
      <c r="G25" s="24"/>
      <c r="H25" s="24"/>
      <c r="I25" s="24"/>
      <c r="J25" s="24"/>
    </row>
    <row r="26" spans="1:10">
      <c r="A26" s="24"/>
      <c r="B26" s="24"/>
      <c r="C26" s="24"/>
      <c r="D26" s="24"/>
      <c r="E26" s="24"/>
      <c r="F26" s="24"/>
      <c r="G26" s="24"/>
      <c r="H26" s="24"/>
      <c r="I26" s="24"/>
      <c r="J26" s="24"/>
    </row>
    <row r="32" spans="1:10">
      <c r="I32" s="315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8">
    <pageSetUpPr fitToPage="1"/>
  </sheetPr>
  <dimension ref="A1:J85"/>
  <sheetViews>
    <sheetView topLeftCell="A46" zoomScaleNormal="100" zoomScaleSheetLayoutView="75" workbookViewId="0">
      <selection activeCell="G42" sqref="G42"/>
    </sheetView>
  </sheetViews>
  <sheetFormatPr baseColWidth="10" defaultRowHeight="12.75"/>
  <cols>
    <col min="1" max="1" width="28.85546875" style="37" customWidth="1"/>
    <col min="2" max="2" width="15.28515625" style="37" bestFit="1" customWidth="1"/>
    <col min="3" max="3" width="13.28515625" style="37" bestFit="1" customWidth="1"/>
    <col min="4" max="4" width="16.28515625" style="37" customWidth="1"/>
    <col min="5" max="6" width="11.85546875" style="37" bestFit="1" customWidth="1"/>
    <col min="7" max="7" width="17.42578125" style="37" customWidth="1"/>
    <col min="8" max="8" width="15.42578125" style="37" customWidth="1"/>
    <col min="9" max="16384" width="11.42578125" style="37"/>
  </cols>
  <sheetData>
    <row r="1" spans="1:10" s="27" customFormat="1" ht="18">
      <c r="A1" s="1526" t="s">
        <v>369</v>
      </c>
      <c r="B1" s="1526"/>
      <c r="C1" s="1526"/>
      <c r="D1" s="1526"/>
      <c r="E1" s="1526"/>
      <c r="F1" s="1526"/>
      <c r="G1" s="1526"/>
      <c r="H1" s="1526"/>
    </row>
    <row r="2" spans="1:10" s="28" customFormat="1" ht="13.5" customHeight="1"/>
    <row r="3" spans="1:10" s="28" customFormat="1" ht="32.25" customHeight="1">
      <c r="A3" s="1527" t="s">
        <v>1485</v>
      </c>
      <c r="B3" s="1527"/>
      <c r="C3" s="1527"/>
      <c r="D3" s="1527"/>
      <c r="E3" s="1527"/>
      <c r="F3" s="1527"/>
      <c r="G3" s="1527"/>
      <c r="H3" s="1527"/>
      <c r="I3" s="129"/>
    </row>
    <row r="4" spans="1:10" s="28" customFormat="1" ht="13.5" customHeight="1" thickBot="1">
      <c r="A4" s="5"/>
      <c r="B4" s="6"/>
      <c r="C4" s="6"/>
      <c r="D4" s="6"/>
      <c r="E4" s="6"/>
      <c r="F4" s="6"/>
      <c r="G4" s="6"/>
      <c r="H4" s="6"/>
    </row>
    <row r="5" spans="1:10" ht="33" customHeight="1">
      <c r="A5" s="1548" t="s">
        <v>448</v>
      </c>
      <c r="B5" s="792"/>
      <c r="C5" s="793" t="s">
        <v>373</v>
      </c>
      <c r="D5" s="130"/>
      <c r="E5" s="1561" t="s">
        <v>380</v>
      </c>
      <c r="F5" s="1562"/>
      <c r="G5" s="123" t="s">
        <v>374</v>
      </c>
      <c r="H5" s="124" t="s">
        <v>386</v>
      </c>
    </row>
    <row r="6" spans="1:10" ht="19.5" customHeight="1">
      <c r="A6" s="1549"/>
      <c r="B6" s="796" t="s">
        <v>383</v>
      </c>
      <c r="C6" s="808"/>
      <c r="D6" s="809"/>
      <c r="E6" s="810" t="s">
        <v>384</v>
      </c>
      <c r="F6" s="809"/>
      <c r="G6" s="782" t="s">
        <v>525</v>
      </c>
      <c r="H6" s="799" t="s">
        <v>390</v>
      </c>
    </row>
    <row r="7" spans="1:10" ht="36.75" customHeight="1" thickBot="1">
      <c r="A7" s="1550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752" t="s">
        <v>526</v>
      </c>
      <c r="H7" s="753" t="s">
        <v>526</v>
      </c>
    </row>
    <row r="8" spans="1:10" ht="21.75" customHeight="1">
      <c r="A8" s="75" t="s">
        <v>452</v>
      </c>
      <c r="B8" s="45">
        <v>1731</v>
      </c>
      <c r="C8" s="126" t="s">
        <v>393</v>
      </c>
      <c r="D8" s="45">
        <v>1731</v>
      </c>
      <c r="E8" s="126">
        <v>3101</v>
      </c>
      <c r="F8" s="45" t="s">
        <v>393</v>
      </c>
      <c r="G8" s="45">
        <v>5368</v>
      </c>
      <c r="H8" s="46">
        <v>3381</v>
      </c>
      <c r="I8" s="127"/>
      <c r="J8" s="127"/>
    </row>
    <row r="9" spans="1:10">
      <c r="A9" s="66" t="s">
        <v>453</v>
      </c>
      <c r="B9" s="48">
        <v>3681</v>
      </c>
      <c r="C9" s="48" t="s">
        <v>393</v>
      </c>
      <c r="D9" s="48">
        <v>3681</v>
      </c>
      <c r="E9" s="12">
        <v>2650</v>
      </c>
      <c r="F9" s="48" t="s">
        <v>393</v>
      </c>
      <c r="G9" s="48">
        <v>9755</v>
      </c>
      <c r="H9" s="49">
        <v>6682</v>
      </c>
      <c r="I9" s="127"/>
      <c r="J9" s="127"/>
    </row>
    <row r="10" spans="1:10">
      <c r="A10" s="66" t="s">
        <v>454</v>
      </c>
      <c r="B10" s="48">
        <v>8235</v>
      </c>
      <c r="C10" s="48" t="s">
        <v>393</v>
      </c>
      <c r="D10" s="48">
        <v>8235</v>
      </c>
      <c r="E10" s="12">
        <v>3256</v>
      </c>
      <c r="F10" s="48" t="s">
        <v>393</v>
      </c>
      <c r="G10" s="48">
        <v>26813</v>
      </c>
      <c r="H10" s="49">
        <v>15467</v>
      </c>
      <c r="I10" s="127"/>
      <c r="J10" s="127"/>
    </row>
    <row r="11" spans="1:10">
      <c r="A11" s="66" t="s">
        <v>455</v>
      </c>
      <c r="B11" s="48">
        <v>308</v>
      </c>
      <c r="C11" s="48" t="s">
        <v>393</v>
      </c>
      <c r="D11" s="48">
        <v>308</v>
      </c>
      <c r="E11" s="12">
        <v>2990</v>
      </c>
      <c r="F11" s="48" t="s">
        <v>393</v>
      </c>
      <c r="G11" s="48">
        <v>921</v>
      </c>
      <c r="H11" s="49">
        <v>629</v>
      </c>
      <c r="I11" s="127"/>
      <c r="J11" s="127"/>
    </row>
    <row r="12" spans="1:10">
      <c r="A12" s="76" t="s">
        <v>456</v>
      </c>
      <c r="B12" s="77">
        <v>13955</v>
      </c>
      <c r="C12" s="77" t="s">
        <v>393</v>
      </c>
      <c r="D12" s="77">
        <v>13955</v>
      </c>
      <c r="E12" s="77">
        <v>3071</v>
      </c>
      <c r="F12" s="77" t="s">
        <v>393</v>
      </c>
      <c r="G12" s="77">
        <v>42857</v>
      </c>
      <c r="H12" s="78">
        <v>26159</v>
      </c>
      <c r="I12" s="127"/>
      <c r="J12" s="127"/>
    </row>
    <row r="13" spans="1:10">
      <c r="A13" s="68"/>
      <c r="B13" s="73"/>
      <c r="C13" s="73"/>
      <c r="D13" s="73"/>
      <c r="E13" s="79"/>
      <c r="F13" s="79"/>
      <c r="G13" s="73"/>
      <c r="H13" s="74"/>
      <c r="I13" s="127"/>
      <c r="J13" s="127"/>
    </row>
    <row r="14" spans="1:10">
      <c r="A14" s="76" t="s">
        <v>457</v>
      </c>
      <c r="B14" s="77">
        <v>50</v>
      </c>
      <c r="C14" s="77" t="s">
        <v>393</v>
      </c>
      <c r="D14" s="77">
        <v>50</v>
      </c>
      <c r="E14" s="81">
        <v>1200</v>
      </c>
      <c r="F14" s="77" t="s">
        <v>393</v>
      </c>
      <c r="G14" s="77">
        <v>60</v>
      </c>
      <c r="H14" s="78">
        <v>60</v>
      </c>
      <c r="I14" s="127"/>
      <c r="J14" s="127"/>
    </row>
    <row r="15" spans="1:10">
      <c r="A15" s="68"/>
      <c r="B15" s="73"/>
      <c r="C15" s="73"/>
      <c r="D15" s="73"/>
      <c r="E15" s="79"/>
      <c r="F15" s="79"/>
      <c r="G15" s="73"/>
      <c r="H15" s="74"/>
      <c r="I15" s="127"/>
      <c r="J15" s="127"/>
    </row>
    <row r="16" spans="1:10">
      <c r="A16" s="76" t="s">
        <v>458</v>
      </c>
      <c r="B16" s="77">
        <v>178</v>
      </c>
      <c r="C16" s="77" t="s">
        <v>393</v>
      </c>
      <c r="D16" s="77">
        <v>178</v>
      </c>
      <c r="E16" s="81">
        <v>2450</v>
      </c>
      <c r="F16" s="77" t="s">
        <v>393</v>
      </c>
      <c r="G16" s="77">
        <v>436</v>
      </c>
      <c r="H16" s="78">
        <v>793</v>
      </c>
      <c r="I16" s="127"/>
      <c r="J16" s="127"/>
    </row>
    <row r="17" spans="1:10">
      <c r="A17" s="66"/>
      <c r="B17" s="48"/>
      <c r="C17" s="48"/>
      <c r="D17" s="48"/>
      <c r="E17" s="12"/>
      <c r="F17" s="12"/>
      <c r="G17" s="48"/>
      <c r="H17" s="49"/>
      <c r="I17" s="127"/>
      <c r="J17" s="127"/>
    </row>
    <row r="18" spans="1:10">
      <c r="A18" s="66" t="s">
        <v>537</v>
      </c>
      <c r="B18" s="48">
        <v>24705</v>
      </c>
      <c r="C18" s="48" t="s">
        <v>393</v>
      </c>
      <c r="D18" s="48">
        <v>24705</v>
      </c>
      <c r="E18" s="12">
        <v>5000</v>
      </c>
      <c r="F18" s="48" t="s">
        <v>393</v>
      </c>
      <c r="G18" s="48">
        <v>123525</v>
      </c>
      <c r="H18" s="49">
        <v>90643</v>
      </c>
      <c r="I18" s="127"/>
      <c r="J18" s="127"/>
    </row>
    <row r="19" spans="1:10">
      <c r="A19" s="66" t="s">
        <v>460</v>
      </c>
      <c r="B19" s="48" t="s">
        <v>393</v>
      </c>
      <c r="C19" s="48" t="s">
        <v>393</v>
      </c>
      <c r="D19" s="48" t="s">
        <v>393</v>
      </c>
      <c r="E19" s="12" t="s">
        <v>393</v>
      </c>
      <c r="F19" s="48" t="s">
        <v>393</v>
      </c>
      <c r="G19" s="48" t="s">
        <v>393</v>
      </c>
      <c r="H19" s="49" t="s">
        <v>393</v>
      </c>
      <c r="I19" s="127"/>
      <c r="J19" s="127"/>
    </row>
    <row r="20" spans="1:10">
      <c r="A20" s="66" t="s">
        <v>461</v>
      </c>
      <c r="B20" s="73" t="s">
        <v>393</v>
      </c>
      <c r="C20" s="73" t="s">
        <v>393</v>
      </c>
      <c r="D20" s="73" t="s">
        <v>393</v>
      </c>
      <c r="E20" s="79" t="s">
        <v>393</v>
      </c>
      <c r="F20" s="79" t="s">
        <v>393</v>
      </c>
      <c r="G20" s="73" t="s">
        <v>393</v>
      </c>
      <c r="H20" s="74" t="s">
        <v>393</v>
      </c>
      <c r="I20" s="127"/>
      <c r="J20" s="127"/>
    </row>
    <row r="21" spans="1:10">
      <c r="A21" s="76" t="s">
        <v>462</v>
      </c>
      <c r="B21" s="77">
        <v>24705</v>
      </c>
      <c r="C21" s="77" t="s">
        <v>393</v>
      </c>
      <c r="D21" s="77">
        <v>24705</v>
      </c>
      <c r="E21" s="81">
        <v>5000</v>
      </c>
      <c r="F21" s="81" t="s">
        <v>393</v>
      </c>
      <c r="G21" s="77">
        <v>123525</v>
      </c>
      <c r="H21" s="78">
        <v>90643</v>
      </c>
      <c r="I21" s="127"/>
      <c r="J21" s="127"/>
    </row>
    <row r="22" spans="1:10">
      <c r="A22" s="68"/>
      <c r="B22" s="73"/>
      <c r="C22" s="73"/>
      <c r="D22" s="73"/>
      <c r="E22" s="79"/>
      <c r="F22" s="79"/>
      <c r="G22" s="73"/>
      <c r="H22" s="74"/>
      <c r="I22" s="127"/>
      <c r="J22" s="127"/>
    </row>
    <row r="23" spans="1:10">
      <c r="A23" s="76" t="s">
        <v>463</v>
      </c>
      <c r="B23" s="77">
        <v>58563</v>
      </c>
      <c r="C23" s="77">
        <v>13670</v>
      </c>
      <c r="D23" s="77">
        <v>72233</v>
      </c>
      <c r="E23" s="81">
        <v>4523</v>
      </c>
      <c r="F23" s="81">
        <v>5574</v>
      </c>
      <c r="G23" s="77">
        <v>341100</v>
      </c>
      <c r="H23" s="78">
        <v>174239</v>
      </c>
      <c r="I23" s="127"/>
      <c r="J23" s="127"/>
    </row>
    <row r="24" spans="1:10">
      <c r="A24" s="66"/>
      <c r="B24" s="48"/>
      <c r="C24" s="48"/>
      <c r="D24" s="48"/>
      <c r="E24" s="12"/>
      <c r="F24" s="12"/>
      <c r="G24" s="48"/>
      <c r="H24" s="49"/>
      <c r="I24" s="127"/>
      <c r="J24" s="127"/>
    </row>
    <row r="25" spans="1:10">
      <c r="A25" s="76" t="s">
        <v>464</v>
      </c>
      <c r="B25" s="81">
        <v>24483</v>
      </c>
      <c r="C25" s="81">
        <v>8291</v>
      </c>
      <c r="D25" s="77">
        <v>32774</v>
      </c>
      <c r="E25" s="81">
        <v>4274</v>
      </c>
      <c r="F25" s="81">
        <v>5200</v>
      </c>
      <c r="G25" s="81">
        <v>147745</v>
      </c>
      <c r="H25" s="82">
        <v>56000</v>
      </c>
      <c r="I25" s="127"/>
      <c r="J25" s="127"/>
    </row>
    <row r="26" spans="1:10">
      <c r="A26" s="66"/>
      <c r="B26" s="48"/>
      <c r="C26" s="48"/>
      <c r="D26" s="48"/>
      <c r="E26" s="12"/>
      <c r="F26" s="12"/>
      <c r="G26" s="48"/>
      <c r="H26" s="49"/>
      <c r="I26" s="127"/>
      <c r="J26" s="127"/>
    </row>
    <row r="27" spans="1:10">
      <c r="A27" s="66" t="s">
        <v>465</v>
      </c>
      <c r="B27" s="48">
        <v>37031</v>
      </c>
      <c r="C27" s="48">
        <v>14470</v>
      </c>
      <c r="D27" s="48">
        <v>51501</v>
      </c>
      <c r="E27" s="12">
        <v>3509</v>
      </c>
      <c r="F27" s="12">
        <v>5143</v>
      </c>
      <c r="G27" s="48">
        <v>204360</v>
      </c>
      <c r="H27" s="49">
        <v>150817</v>
      </c>
      <c r="I27" s="127"/>
      <c r="J27" s="127"/>
    </row>
    <row r="28" spans="1:10">
      <c r="A28" s="66" t="s">
        <v>466</v>
      </c>
      <c r="B28" s="48">
        <v>39320</v>
      </c>
      <c r="C28" s="48">
        <v>2847</v>
      </c>
      <c r="D28" s="48">
        <v>42167</v>
      </c>
      <c r="E28" s="12">
        <v>1548</v>
      </c>
      <c r="F28" s="48">
        <v>3421</v>
      </c>
      <c r="G28" s="48">
        <v>70606</v>
      </c>
      <c r="H28" s="49">
        <v>30502</v>
      </c>
      <c r="I28" s="127"/>
      <c r="J28" s="127"/>
    </row>
    <row r="29" spans="1:10">
      <c r="A29" s="66" t="s">
        <v>467</v>
      </c>
      <c r="B29" s="48">
        <v>114642</v>
      </c>
      <c r="C29" s="48">
        <v>28380</v>
      </c>
      <c r="D29" s="48">
        <v>143022</v>
      </c>
      <c r="E29" s="12">
        <v>1705</v>
      </c>
      <c r="F29" s="12">
        <v>4162</v>
      </c>
      <c r="G29" s="48">
        <v>313637</v>
      </c>
      <c r="H29" s="49">
        <v>250909</v>
      </c>
      <c r="I29" s="127"/>
      <c r="J29" s="127"/>
    </row>
    <row r="30" spans="1:10">
      <c r="A30" s="76" t="s">
        <v>468</v>
      </c>
      <c r="B30" s="81">
        <v>190993</v>
      </c>
      <c r="C30" s="81">
        <v>45697</v>
      </c>
      <c r="D30" s="77">
        <v>236690</v>
      </c>
      <c r="E30" s="81">
        <v>2022</v>
      </c>
      <c r="F30" s="81">
        <v>4426</v>
      </c>
      <c r="G30" s="81">
        <v>588603</v>
      </c>
      <c r="H30" s="82">
        <v>432228</v>
      </c>
      <c r="I30" s="127"/>
      <c r="J30" s="127"/>
    </row>
    <row r="31" spans="1:10">
      <c r="A31" s="66"/>
      <c r="B31" s="83"/>
      <c r="C31" s="83"/>
      <c r="D31" s="48"/>
      <c r="E31" s="83"/>
      <c r="F31" s="83"/>
      <c r="G31" s="12"/>
      <c r="H31" s="84"/>
      <c r="I31" s="127"/>
      <c r="J31" s="127"/>
    </row>
    <row r="32" spans="1:10">
      <c r="A32" s="66" t="s">
        <v>469</v>
      </c>
      <c r="B32" s="83">
        <v>23107</v>
      </c>
      <c r="C32" s="83">
        <v>755</v>
      </c>
      <c r="D32" s="48">
        <v>23862</v>
      </c>
      <c r="E32" s="83">
        <v>3566</v>
      </c>
      <c r="F32" s="83">
        <v>4958</v>
      </c>
      <c r="G32" s="12">
        <v>86143</v>
      </c>
      <c r="H32" s="84">
        <v>31541</v>
      </c>
      <c r="I32" s="127"/>
      <c r="J32" s="127"/>
    </row>
    <row r="33" spans="1:10">
      <c r="A33" s="66" t="s">
        <v>470</v>
      </c>
      <c r="B33" s="83">
        <v>10356</v>
      </c>
      <c r="C33" s="83">
        <v>4254</v>
      </c>
      <c r="D33" s="48">
        <v>14610</v>
      </c>
      <c r="E33" s="83">
        <v>3767</v>
      </c>
      <c r="F33" s="83">
        <v>4607</v>
      </c>
      <c r="G33" s="12">
        <v>58609</v>
      </c>
      <c r="H33" s="84" t="s">
        <v>393</v>
      </c>
      <c r="I33" s="127"/>
      <c r="J33" s="127"/>
    </row>
    <row r="34" spans="1:10">
      <c r="A34" s="66" t="s">
        <v>471</v>
      </c>
      <c r="B34" s="48">
        <v>35831</v>
      </c>
      <c r="C34" s="48">
        <v>13142</v>
      </c>
      <c r="D34" s="48">
        <v>48973</v>
      </c>
      <c r="E34" s="12">
        <v>3010</v>
      </c>
      <c r="F34" s="48">
        <v>5826</v>
      </c>
      <c r="G34" s="48">
        <v>184417</v>
      </c>
      <c r="H34" s="49">
        <v>101429</v>
      </c>
      <c r="I34" s="127"/>
      <c r="J34" s="127"/>
    </row>
    <row r="35" spans="1:10">
      <c r="A35" s="66" t="s">
        <v>472</v>
      </c>
      <c r="B35" s="48">
        <v>6146</v>
      </c>
      <c r="C35" s="48">
        <v>138</v>
      </c>
      <c r="D35" s="48">
        <v>6284</v>
      </c>
      <c r="E35" s="12">
        <v>2692</v>
      </c>
      <c r="F35" s="48">
        <v>2896</v>
      </c>
      <c r="G35" s="48">
        <v>16945</v>
      </c>
      <c r="H35" s="49" t="s">
        <v>393</v>
      </c>
      <c r="I35" s="127"/>
      <c r="J35" s="127"/>
    </row>
    <row r="36" spans="1:10">
      <c r="A36" s="76" t="s">
        <v>473</v>
      </c>
      <c r="B36" s="81">
        <v>75440</v>
      </c>
      <c r="C36" s="81">
        <v>18289</v>
      </c>
      <c r="D36" s="77">
        <v>93729</v>
      </c>
      <c r="E36" s="81">
        <v>3258</v>
      </c>
      <c r="F36" s="81">
        <v>5485</v>
      </c>
      <c r="G36" s="81">
        <v>346114</v>
      </c>
      <c r="H36" s="82">
        <v>132970</v>
      </c>
      <c r="I36" s="127"/>
      <c r="J36" s="127"/>
    </row>
    <row r="37" spans="1:10">
      <c r="A37" s="66"/>
      <c r="B37" s="48"/>
      <c r="C37" s="48"/>
      <c r="D37" s="48"/>
      <c r="E37" s="12"/>
      <c r="F37" s="12"/>
      <c r="G37" s="48"/>
      <c r="H37" s="49"/>
      <c r="I37" s="127"/>
      <c r="J37" s="127"/>
    </row>
    <row r="38" spans="1:10">
      <c r="A38" s="76" t="s">
        <v>474</v>
      </c>
      <c r="B38" s="81">
        <v>4997</v>
      </c>
      <c r="C38" s="81" t="s">
        <v>393</v>
      </c>
      <c r="D38" s="77">
        <v>4997</v>
      </c>
      <c r="E38" s="81">
        <v>1808</v>
      </c>
      <c r="F38" s="81" t="s">
        <v>393</v>
      </c>
      <c r="G38" s="81">
        <v>9035</v>
      </c>
      <c r="H38" s="82">
        <v>11745</v>
      </c>
      <c r="I38" s="127"/>
      <c r="J38" s="127"/>
    </row>
    <row r="39" spans="1:10">
      <c r="A39" s="66"/>
      <c r="B39" s="48"/>
      <c r="C39" s="48"/>
      <c r="D39" s="48"/>
      <c r="E39" s="12"/>
      <c r="F39" s="12"/>
      <c r="G39" s="48"/>
      <c r="H39" s="49"/>
      <c r="I39" s="127"/>
      <c r="J39" s="127"/>
    </row>
    <row r="40" spans="1:10">
      <c r="A40" s="66" t="s">
        <v>538</v>
      </c>
      <c r="B40" s="12">
        <v>34655</v>
      </c>
      <c r="C40" s="12">
        <v>4214</v>
      </c>
      <c r="D40" s="48">
        <v>38869</v>
      </c>
      <c r="E40" s="12">
        <v>1687</v>
      </c>
      <c r="F40" s="12">
        <v>3286</v>
      </c>
      <c r="G40" s="12">
        <v>72309</v>
      </c>
      <c r="H40" s="128">
        <v>36155</v>
      </c>
      <c r="I40" s="127"/>
      <c r="J40" s="127"/>
    </row>
    <row r="41" spans="1:10">
      <c r="A41" s="66" t="s">
        <v>476</v>
      </c>
      <c r="B41" s="12">
        <v>227737</v>
      </c>
      <c r="C41" s="12">
        <v>5870</v>
      </c>
      <c r="D41" s="48">
        <v>233607</v>
      </c>
      <c r="E41" s="12">
        <v>4168</v>
      </c>
      <c r="F41" s="12">
        <v>4766</v>
      </c>
      <c r="G41" s="12">
        <v>977241</v>
      </c>
      <c r="H41" s="13">
        <v>586344</v>
      </c>
      <c r="I41" s="127"/>
      <c r="J41" s="127"/>
    </row>
    <row r="42" spans="1:10">
      <c r="A42" s="66" t="s">
        <v>477</v>
      </c>
      <c r="B42" s="12">
        <v>39981</v>
      </c>
      <c r="C42" s="12">
        <v>22790</v>
      </c>
      <c r="D42" s="48">
        <v>62771</v>
      </c>
      <c r="E42" s="12">
        <v>2100</v>
      </c>
      <c r="F42" s="12">
        <v>6089</v>
      </c>
      <c r="G42" s="12">
        <v>222729</v>
      </c>
      <c r="H42" s="13">
        <v>100189</v>
      </c>
      <c r="I42" s="127"/>
      <c r="J42" s="127"/>
    </row>
    <row r="43" spans="1:10">
      <c r="A43" s="66" t="s">
        <v>478</v>
      </c>
      <c r="B43" s="12">
        <v>105586</v>
      </c>
      <c r="C43" s="12">
        <v>20290</v>
      </c>
      <c r="D43" s="48">
        <v>125876</v>
      </c>
      <c r="E43" s="12">
        <v>3032</v>
      </c>
      <c r="F43" s="12">
        <v>4945</v>
      </c>
      <c r="G43" s="12">
        <v>420472</v>
      </c>
      <c r="H43" s="13">
        <v>315354</v>
      </c>
      <c r="I43" s="127"/>
      <c r="J43" s="127"/>
    </row>
    <row r="44" spans="1:10">
      <c r="A44" s="66" t="s">
        <v>479</v>
      </c>
      <c r="B44" s="12">
        <v>70028</v>
      </c>
      <c r="C44" s="12">
        <v>6694</v>
      </c>
      <c r="D44" s="48">
        <v>76722</v>
      </c>
      <c r="E44" s="12">
        <v>2368</v>
      </c>
      <c r="F44" s="12">
        <v>2781</v>
      </c>
      <c r="G44" s="12">
        <v>184442</v>
      </c>
      <c r="H44" s="13">
        <v>91047</v>
      </c>
      <c r="I44" s="127"/>
      <c r="J44" s="127"/>
    </row>
    <row r="45" spans="1:10">
      <c r="A45" s="66" t="s">
        <v>480</v>
      </c>
      <c r="B45" s="12">
        <v>67894</v>
      </c>
      <c r="C45" s="12">
        <v>3617</v>
      </c>
      <c r="D45" s="48">
        <v>71511</v>
      </c>
      <c r="E45" s="12">
        <v>2207</v>
      </c>
      <c r="F45" s="12">
        <v>2823</v>
      </c>
      <c r="G45" s="12">
        <v>160046</v>
      </c>
      <c r="H45" s="13">
        <v>80023</v>
      </c>
      <c r="I45" s="127"/>
      <c r="J45" s="127"/>
    </row>
    <row r="46" spans="1:10">
      <c r="A46" s="66" t="s">
        <v>481</v>
      </c>
      <c r="B46" s="12">
        <v>102874</v>
      </c>
      <c r="C46" s="12">
        <v>3409</v>
      </c>
      <c r="D46" s="48">
        <v>106283</v>
      </c>
      <c r="E46" s="12">
        <v>2774</v>
      </c>
      <c r="F46" s="12">
        <v>4221</v>
      </c>
      <c r="G46" s="12">
        <v>299726</v>
      </c>
      <c r="H46" s="13">
        <v>179825</v>
      </c>
      <c r="I46" s="127"/>
      <c r="J46" s="127"/>
    </row>
    <row r="47" spans="1:10">
      <c r="A47" s="66" t="s">
        <v>482</v>
      </c>
      <c r="B47" s="48">
        <v>78212</v>
      </c>
      <c r="C47" s="48">
        <v>16487</v>
      </c>
      <c r="D47" s="48">
        <v>94699</v>
      </c>
      <c r="E47" s="12">
        <v>2620</v>
      </c>
      <c r="F47" s="48">
        <v>3990</v>
      </c>
      <c r="G47" s="48">
        <v>270698</v>
      </c>
      <c r="H47" s="49">
        <v>81119</v>
      </c>
      <c r="I47" s="127"/>
      <c r="J47" s="127"/>
    </row>
    <row r="48" spans="1:10">
      <c r="A48" s="66" t="s">
        <v>483</v>
      </c>
      <c r="B48" s="48">
        <v>66615</v>
      </c>
      <c r="C48" s="48">
        <v>8124</v>
      </c>
      <c r="D48" s="48">
        <v>74739</v>
      </c>
      <c r="E48" s="12">
        <v>2225</v>
      </c>
      <c r="F48" s="12">
        <v>3500</v>
      </c>
      <c r="G48" s="48">
        <v>176673</v>
      </c>
      <c r="H48" s="49">
        <v>123671</v>
      </c>
      <c r="I48" s="127"/>
      <c r="J48" s="127"/>
    </row>
    <row r="49" spans="1:10">
      <c r="A49" s="76" t="s">
        <v>484</v>
      </c>
      <c r="B49" s="81">
        <v>793582</v>
      </c>
      <c r="C49" s="81">
        <v>91495</v>
      </c>
      <c r="D49" s="77">
        <v>885077</v>
      </c>
      <c r="E49" s="81">
        <v>2981</v>
      </c>
      <c r="F49" s="81">
        <v>4572</v>
      </c>
      <c r="G49" s="81">
        <v>2784336</v>
      </c>
      <c r="H49" s="82">
        <v>1593727</v>
      </c>
      <c r="I49" s="127"/>
      <c r="J49" s="127"/>
    </row>
    <row r="50" spans="1:10">
      <c r="A50" s="66"/>
      <c r="B50" s="48"/>
      <c r="C50" s="48"/>
      <c r="D50" s="48"/>
      <c r="E50" s="12"/>
      <c r="F50" s="12"/>
      <c r="G50" s="48"/>
      <c r="H50" s="49"/>
      <c r="I50" s="127"/>
      <c r="J50" s="127"/>
    </row>
    <row r="51" spans="1:10">
      <c r="A51" s="76" t="s">
        <v>485</v>
      </c>
      <c r="B51" s="77">
        <v>25945</v>
      </c>
      <c r="C51" s="77">
        <v>2607</v>
      </c>
      <c r="D51" s="77">
        <v>28552</v>
      </c>
      <c r="E51" s="81">
        <v>1750</v>
      </c>
      <c r="F51" s="81">
        <v>4200</v>
      </c>
      <c r="G51" s="77">
        <v>56353</v>
      </c>
      <c r="H51" s="78">
        <v>84530</v>
      </c>
      <c r="I51" s="127"/>
      <c r="J51" s="127"/>
    </row>
    <row r="52" spans="1:10">
      <c r="A52" s="66"/>
      <c r="B52" s="48"/>
      <c r="C52" s="48"/>
      <c r="D52" s="48"/>
      <c r="E52" s="12"/>
      <c r="F52" s="12"/>
      <c r="G52" s="48"/>
      <c r="H52" s="49"/>
      <c r="I52" s="127"/>
      <c r="J52" s="127"/>
    </row>
    <row r="53" spans="1:10">
      <c r="A53" s="66" t="s">
        <v>486</v>
      </c>
      <c r="B53" s="48">
        <v>50265</v>
      </c>
      <c r="C53" s="48">
        <v>18415</v>
      </c>
      <c r="D53" s="48">
        <v>68680</v>
      </c>
      <c r="E53" s="12">
        <v>800</v>
      </c>
      <c r="F53" s="12">
        <v>6700</v>
      </c>
      <c r="G53" s="48">
        <v>163593</v>
      </c>
      <c r="H53" s="49">
        <v>49078</v>
      </c>
      <c r="I53" s="127"/>
      <c r="J53" s="127"/>
    </row>
    <row r="54" spans="1:10">
      <c r="A54" s="66" t="s">
        <v>487</v>
      </c>
      <c r="B54" s="48">
        <v>48956</v>
      </c>
      <c r="C54" s="48">
        <v>6047</v>
      </c>
      <c r="D54" s="48">
        <v>55003</v>
      </c>
      <c r="E54" s="12">
        <v>1060</v>
      </c>
      <c r="F54" s="12">
        <v>3000</v>
      </c>
      <c r="G54" s="48">
        <v>70034</v>
      </c>
      <c r="H54" s="49">
        <v>46152</v>
      </c>
      <c r="I54" s="127"/>
      <c r="J54" s="127"/>
    </row>
    <row r="55" spans="1:10">
      <c r="A55" s="66" t="s">
        <v>488</v>
      </c>
      <c r="B55" s="48">
        <v>31274</v>
      </c>
      <c r="C55" s="48">
        <v>3380</v>
      </c>
      <c r="D55" s="48">
        <v>34654</v>
      </c>
      <c r="E55" s="12">
        <v>2800</v>
      </c>
      <c r="F55" s="12">
        <v>4800</v>
      </c>
      <c r="G55" s="48">
        <v>103776</v>
      </c>
      <c r="H55" s="49">
        <v>29996</v>
      </c>
      <c r="I55" s="127"/>
      <c r="J55" s="127"/>
    </row>
    <row r="56" spans="1:10">
      <c r="A56" s="66" t="s">
        <v>489</v>
      </c>
      <c r="B56" s="48">
        <v>68159</v>
      </c>
      <c r="C56" s="48">
        <v>2272</v>
      </c>
      <c r="D56" s="48">
        <v>70431</v>
      </c>
      <c r="E56" s="12">
        <v>2000</v>
      </c>
      <c r="F56" s="48">
        <v>4000</v>
      </c>
      <c r="G56" s="48">
        <v>145406</v>
      </c>
      <c r="H56" s="49">
        <v>87244</v>
      </c>
      <c r="I56" s="127"/>
      <c r="J56" s="127"/>
    </row>
    <row r="57" spans="1:10">
      <c r="A57" s="66" t="s">
        <v>490</v>
      </c>
      <c r="B57" s="48">
        <v>58538</v>
      </c>
      <c r="C57" s="48">
        <v>7622</v>
      </c>
      <c r="D57" s="48">
        <v>66160</v>
      </c>
      <c r="E57" s="12">
        <v>1297</v>
      </c>
      <c r="F57" s="12">
        <v>3592</v>
      </c>
      <c r="G57" s="48">
        <v>103332</v>
      </c>
      <c r="H57" s="49">
        <v>56833</v>
      </c>
      <c r="I57" s="127"/>
      <c r="J57" s="127"/>
    </row>
    <row r="58" spans="1:10">
      <c r="A58" s="76" t="s">
        <v>539</v>
      </c>
      <c r="B58" s="77">
        <v>257192</v>
      </c>
      <c r="C58" s="77">
        <v>37736</v>
      </c>
      <c r="D58" s="77">
        <v>294928</v>
      </c>
      <c r="E58" s="81">
        <v>1524</v>
      </c>
      <c r="F58" s="81">
        <v>5147</v>
      </c>
      <c r="G58" s="77">
        <v>586141</v>
      </c>
      <c r="H58" s="78">
        <v>269303</v>
      </c>
      <c r="I58" s="127"/>
      <c r="J58" s="127"/>
    </row>
    <row r="59" spans="1:10">
      <c r="A59" s="66"/>
      <c r="B59" s="12"/>
      <c r="C59" s="12"/>
      <c r="D59" s="48"/>
      <c r="E59" s="12"/>
      <c r="F59" s="12"/>
      <c r="G59" s="12"/>
      <c r="H59" s="13"/>
      <c r="I59" s="127"/>
      <c r="J59" s="127"/>
    </row>
    <row r="60" spans="1:10">
      <c r="A60" s="66" t="s">
        <v>492</v>
      </c>
      <c r="B60" s="12">
        <v>588</v>
      </c>
      <c r="C60" s="12">
        <v>616</v>
      </c>
      <c r="D60" s="48">
        <v>1204</v>
      </c>
      <c r="E60" s="12">
        <v>199</v>
      </c>
      <c r="F60" s="12">
        <v>3197</v>
      </c>
      <c r="G60" s="12">
        <v>2087</v>
      </c>
      <c r="H60" s="13">
        <v>835</v>
      </c>
      <c r="I60" s="127"/>
      <c r="J60" s="127"/>
    </row>
    <row r="61" spans="1:10">
      <c r="A61" s="66" t="s">
        <v>493</v>
      </c>
      <c r="B61" s="48">
        <v>590</v>
      </c>
      <c r="C61" s="48">
        <v>5</v>
      </c>
      <c r="D61" s="48">
        <v>595</v>
      </c>
      <c r="E61" s="12">
        <v>525</v>
      </c>
      <c r="F61" s="48">
        <v>3500</v>
      </c>
      <c r="G61" s="48">
        <v>327</v>
      </c>
      <c r="H61" s="49">
        <v>491</v>
      </c>
      <c r="I61" s="127"/>
      <c r="J61" s="127"/>
    </row>
    <row r="62" spans="1:10">
      <c r="A62" s="66" t="s">
        <v>494</v>
      </c>
      <c r="B62" s="48">
        <v>1318</v>
      </c>
      <c r="C62" s="48">
        <v>283</v>
      </c>
      <c r="D62" s="48">
        <v>1601</v>
      </c>
      <c r="E62" s="12">
        <v>429</v>
      </c>
      <c r="F62" s="12">
        <v>1348</v>
      </c>
      <c r="G62" s="48">
        <v>946</v>
      </c>
      <c r="H62" s="49">
        <v>139</v>
      </c>
      <c r="I62" s="127"/>
      <c r="J62" s="127"/>
    </row>
    <row r="63" spans="1:10">
      <c r="A63" s="76" t="s">
        <v>495</v>
      </c>
      <c r="B63" s="77">
        <v>2496</v>
      </c>
      <c r="C63" s="77">
        <v>904</v>
      </c>
      <c r="D63" s="77">
        <v>3400</v>
      </c>
      <c r="E63" s="81">
        <v>398</v>
      </c>
      <c r="F63" s="81">
        <v>2620</v>
      </c>
      <c r="G63" s="77">
        <v>3360</v>
      </c>
      <c r="H63" s="78">
        <v>1465</v>
      </c>
      <c r="I63" s="127"/>
      <c r="J63" s="127"/>
    </row>
    <row r="64" spans="1:10">
      <c r="A64" s="66"/>
      <c r="B64" s="48"/>
      <c r="C64" s="48"/>
      <c r="D64" s="48"/>
      <c r="E64" s="12"/>
      <c r="F64" s="12"/>
      <c r="G64" s="48"/>
      <c r="H64" s="49"/>
      <c r="I64" s="127"/>
      <c r="J64" s="127"/>
    </row>
    <row r="65" spans="1:10">
      <c r="A65" s="76" t="s">
        <v>496</v>
      </c>
      <c r="B65" s="77">
        <v>5082</v>
      </c>
      <c r="C65" s="77">
        <v>2144</v>
      </c>
      <c r="D65" s="77">
        <v>7226</v>
      </c>
      <c r="E65" s="81">
        <v>160</v>
      </c>
      <c r="F65" s="81">
        <v>4200</v>
      </c>
      <c r="G65" s="77">
        <v>9818</v>
      </c>
      <c r="H65" s="78">
        <v>4811</v>
      </c>
      <c r="I65" s="127"/>
      <c r="J65" s="127"/>
    </row>
    <row r="66" spans="1:10">
      <c r="A66" s="66"/>
      <c r="B66" s="12"/>
      <c r="C66" s="12"/>
      <c r="D66" s="48"/>
      <c r="E66" s="12"/>
      <c r="F66" s="12"/>
      <c r="G66" s="12"/>
      <c r="H66" s="13"/>
      <c r="I66" s="127"/>
      <c r="J66" s="127"/>
    </row>
    <row r="67" spans="1:10">
      <c r="A67" s="66" t="s">
        <v>497</v>
      </c>
      <c r="B67" s="48">
        <v>84067</v>
      </c>
      <c r="C67" s="48" t="s">
        <v>393</v>
      </c>
      <c r="D67" s="48">
        <v>84067</v>
      </c>
      <c r="E67" s="12">
        <v>2068</v>
      </c>
      <c r="F67" s="48" t="s">
        <v>393</v>
      </c>
      <c r="G67" s="48">
        <v>173861</v>
      </c>
      <c r="H67" s="49">
        <v>52000</v>
      </c>
      <c r="I67" s="127"/>
      <c r="J67" s="127"/>
    </row>
    <row r="68" spans="1:10">
      <c r="A68" s="66" t="s">
        <v>498</v>
      </c>
      <c r="B68" s="48">
        <v>5764</v>
      </c>
      <c r="C68" s="48" t="s">
        <v>393</v>
      </c>
      <c r="D68" s="48">
        <v>5764</v>
      </c>
      <c r="E68" s="12">
        <v>1466</v>
      </c>
      <c r="F68" s="12" t="s">
        <v>393</v>
      </c>
      <c r="G68" s="48">
        <v>8451</v>
      </c>
      <c r="H68" s="49">
        <v>2500</v>
      </c>
      <c r="I68" s="127"/>
      <c r="J68" s="127"/>
    </row>
    <row r="69" spans="1:10">
      <c r="A69" s="76" t="s">
        <v>499</v>
      </c>
      <c r="B69" s="77">
        <v>89831</v>
      </c>
      <c r="C69" s="77" t="s">
        <v>393</v>
      </c>
      <c r="D69" s="77">
        <v>89831</v>
      </c>
      <c r="E69" s="81">
        <v>2029</v>
      </c>
      <c r="F69" s="81" t="s">
        <v>393</v>
      </c>
      <c r="G69" s="77">
        <v>182312</v>
      </c>
      <c r="H69" s="78">
        <v>54500</v>
      </c>
      <c r="I69" s="127"/>
      <c r="J69" s="127"/>
    </row>
    <row r="70" spans="1:10">
      <c r="A70" s="66"/>
      <c r="B70" s="48"/>
      <c r="C70" s="48"/>
      <c r="D70" s="48"/>
      <c r="E70" s="12"/>
      <c r="F70" s="12"/>
      <c r="G70" s="48"/>
      <c r="H70" s="49"/>
      <c r="I70" s="127"/>
      <c r="J70" s="127"/>
    </row>
    <row r="71" spans="1:10">
      <c r="A71" s="66" t="s">
        <v>500</v>
      </c>
      <c r="B71" s="12">
        <v>1846</v>
      </c>
      <c r="C71" s="12">
        <v>169</v>
      </c>
      <c r="D71" s="48">
        <v>2015</v>
      </c>
      <c r="E71" s="12">
        <v>196</v>
      </c>
      <c r="F71" s="12">
        <v>2604</v>
      </c>
      <c r="G71" s="12">
        <v>802</v>
      </c>
      <c r="H71" s="13">
        <v>562</v>
      </c>
      <c r="I71" s="127"/>
      <c r="J71" s="127"/>
    </row>
    <row r="72" spans="1:10">
      <c r="A72" s="66" t="s">
        <v>501</v>
      </c>
      <c r="B72" s="48">
        <v>57318</v>
      </c>
      <c r="C72" s="48">
        <v>7100</v>
      </c>
      <c r="D72" s="48">
        <v>64418</v>
      </c>
      <c r="E72" s="12">
        <v>3130</v>
      </c>
      <c r="F72" s="12">
        <v>4994</v>
      </c>
      <c r="G72" s="48">
        <v>214863</v>
      </c>
      <c r="H72" s="49">
        <v>197029</v>
      </c>
      <c r="I72" s="127"/>
      <c r="J72" s="127"/>
    </row>
    <row r="73" spans="1:10">
      <c r="A73" s="66" t="s">
        <v>502</v>
      </c>
      <c r="B73" s="48">
        <v>69382</v>
      </c>
      <c r="C73" s="48">
        <v>16812</v>
      </c>
      <c r="D73" s="48">
        <v>86194</v>
      </c>
      <c r="E73" s="12">
        <v>3250</v>
      </c>
      <c r="F73" s="12">
        <v>4500</v>
      </c>
      <c r="G73" s="48">
        <v>301146</v>
      </c>
      <c r="H73" s="49">
        <v>81884</v>
      </c>
      <c r="I73" s="127"/>
      <c r="J73" s="127"/>
    </row>
    <row r="74" spans="1:10">
      <c r="A74" s="66" t="s">
        <v>503</v>
      </c>
      <c r="B74" s="48">
        <v>12068</v>
      </c>
      <c r="C74" s="48">
        <v>1711</v>
      </c>
      <c r="D74" s="48">
        <v>13779</v>
      </c>
      <c r="E74" s="12">
        <v>892</v>
      </c>
      <c r="F74" s="12">
        <v>2308</v>
      </c>
      <c r="G74" s="48">
        <v>14715</v>
      </c>
      <c r="H74" s="49">
        <v>5886</v>
      </c>
      <c r="I74" s="127"/>
      <c r="J74" s="127"/>
    </row>
    <row r="75" spans="1:10">
      <c r="A75" s="66" t="s">
        <v>504</v>
      </c>
      <c r="B75" s="48">
        <v>14667</v>
      </c>
      <c r="C75" s="48">
        <v>879</v>
      </c>
      <c r="D75" s="48">
        <v>15546</v>
      </c>
      <c r="E75" s="12">
        <v>3006</v>
      </c>
      <c r="F75" s="12">
        <v>5000</v>
      </c>
      <c r="G75" s="48">
        <v>48493</v>
      </c>
      <c r="H75" s="49">
        <v>13795</v>
      </c>
      <c r="I75" s="127"/>
      <c r="J75" s="127"/>
    </row>
    <row r="76" spans="1:10">
      <c r="A76" s="66" t="s">
        <v>505</v>
      </c>
      <c r="B76" s="12">
        <v>8005</v>
      </c>
      <c r="C76" s="12">
        <v>1706</v>
      </c>
      <c r="D76" s="48">
        <v>9711</v>
      </c>
      <c r="E76" s="12">
        <v>1875</v>
      </c>
      <c r="F76" s="12">
        <v>2550</v>
      </c>
      <c r="G76" s="12">
        <v>19359</v>
      </c>
      <c r="H76" s="13">
        <v>9685</v>
      </c>
      <c r="I76" s="127"/>
      <c r="J76" s="127"/>
    </row>
    <row r="77" spans="1:10">
      <c r="A77" s="66" t="s">
        <v>506</v>
      </c>
      <c r="B77" s="48">
        <v>19425</v>
      </c>
      <c r="C77" s="48">
        <v>2942</v>
      </c>
      <c r="D77" s="48">
        <v>22367</v>
      </c>
      <c r="E77" s="12">
        <v>1526</v>
      </c>
      <c r="F77" s="48">
        <v>3850</v>
      </c>
      <c r="G77" s="48">
        <v>40969</v>
      </c>
      <c r="H77" s="49">
        <v>19665</v>
      </c>
      <c r="I77" s="127"/>
      <c r="J77" s="127"/>
    </row>
    <row r="78" spans="1:10">
      <c r="A78" s="66" t="s">
        <v>507</v>
      </c>
      <c r="B78" s="48">
        <v>141137</v>
      </c>
      <c r="C78" s="48">
        <v>27885</v>
      </c>
      <c r="D78" s="48">
        <v>169022</v>
      </c>
      <c r="E78" s="12">
        <v>3406</v>
      </c>
      <c r="F78" s="12">
        <v>4647</v>
      </c>
      <c r="G78" s="48">
        <v>610245</v>
      </c>
      <c r="H78" s="49">
        <v>226561</v>
      </c>
      <c r="I78" s="127"/>
      <c r="J78" s="127"/>
    </row>
    <row r="79" spans="1:10">
      <c r="A79" s="76" t="s">
        <v>508</v>
      </c>
      <c r="B79" s="77">
        <v>323848</v>
      </c>
      <c r="C79" s="77">
        <v>59204</v>
      </c>
      <c r="D79" s="77">
        <v>383052</v>
      </c>
      <c r="E79" s="81">
        <v>3043</v>
      </c>
      <c r="F79" s="81">
        <v>4479</v>
      </c>
      <c r="G79" s="77">
        <v>1250592</v>
      </c>
      <c r="H79" s="78">
        <v>555067</v>
      </c>
      <c r="I79" s="127"/>
      <c r="J79" s="127"/>
    </row>
    <row r="80" spans="1:10">
      <c r="A80" s="66"/>
      <c r="B80" s="48"/>
      <c r="C80" s="48"/>
      <c r="D80" s="48"/>
      <c r="E80" s="12"/>
      <c r="F80" s="48"/>
      <c r="G80" s="48"/>
      <c r="H80" s="49"/>
      <c r="I80" s="127"/>
      <c r="J80" s="127"/>
    </row>
    <row r="81" spans="1:10">
      <c r="A81" s="66" t="s">
        <v>509</v>
      </c>
      <c r="B81" s="48">
        <v>103</v>
      </c>
      <c r="C81" s="48" t="s">
        <v>393</v>
      </c>
      <c r="D81" s="48">
        <v>103</v>
      </c>
      <c r="E81" s="12">
        <v>1500</v>
      </c>
      <c r="F81" s="48" t="s">
        <v>393</v>
      </c>
      <c r="G81" s="48">
        <v>155</v>
      </c>
      <c r="H81" s="49" t="s">
        <v>393</v>
      </c>
      <c r="I81" s="127"/>
      <c r="J81" s="127"/>
    </row>
    <row r="82" spans="1:10">
      <c r="A82" s="66" t="s">
        <v>510</v>
      </c>
      <c r="B82" s="48">
        <v>192</v>
      </c>
      <c r="C82" s="48" t="s">
        <v>393</v>
      </c>
      <c r="D82" s="48">
        <v>192</v>
      </c>
      <c r="E82" s="12">
        <v>1000</v>
      </c>
      <c r="F82" s="12">
        <v>1500</v>
      </c>
      <c r="G82" s="48">
        <v>192</v>
      </c>
      <c r="H82" s="49">
        <v>288</v>
      </c>
      <c r="I82" s="127"/>
      <c r="J82" s="127"/>
    </row>
    <row r="83" spans="1:10">
      <c r="A83" s="76" t="s">
        <v>511</v>
      </c>
      <c r="B83" s="77">
        <v>295</v>
      </c>
      <c r="C83" s="77" t="s">
        <v>393</v>
      </c>
      <c r="D83" s="77">
        <v>295</v>
      </c>
      <c r="E83" s="81">
        <v>1175</v>
      </c>
      <c r="F83" s="81" t="s">
        <v>393</v>
      </c>
      <c r="G83" s="77">
        <v>347</v>
      </c>
      <c r="H83" s="78">
        <v>288</v>
      </c>
      <c r="I83" s="127"/>
      <c r="J83" s="127"/>
    </row>
    <row r="84" spans="1:10">
      <c r="A84" s="66"/>
      <c r="B84" s="48"/>
      <c r="C84" s="48"/>
      <c r="D84" s="48"/>
      <c r="E84" s="12"/>
      <c r="F84" s="12"/>
      <c r="G84" s="48"/>
      <c r="H84" s="49"/>
    </row>
    <row r="85" spans="1:10" ht="13.5" thickBot="1">
      <c r="A85" s="69" t="s">
        <v>512</v>
      </c>
      <c r="B85" s="55">
        <v>1891635</v>
      </c>
      <c r="C85" s="55">
        <v>280037</v>
      </c>
      <c r="D85" s="55">
        <v>2171672</v>
      </c>
      <c r="E85" s="55">
        <v>2723</v>
      </c>
      <c r="F85" s="55">
        <v>4721</v>
      </c>
      <c r="G85" s="55">
        <v>6472734</v>
      </c>
      <c r="H85" s="56">
        <v>3488528</v>
      </c>
      <c r="I85" s="127"/>
      <c r="J85" s="127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A1:K1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7109375" style="240" customWidth="1"/>
    <col min="2" max="10" width="16" style="240" customWidth="1"/>
    <col min="11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</row>
    <row r="3" spans="1:11" s="91" customFormat="1" ht="15">
      <c r="A3" s="1590" t="s">
        <v>1274</v>
      </c>
      <c r="B3" s="1590"/>
      <c r="C3" s="1590"/>
      <c r="D3" s="1590"/>
      <c r="E3" s="1590"/>
      <c r="F3" s="1590"/>
      <c r="G3" s="1590"/>
      <c r="H3" s="1590"/>
      <c r="I3" s="1590"/>
      <c r="J3" s="1590"/>
    </row>
    <row r="4" spans="1:11" s="91" customFormat="1" ht="20.25" customHeight="1">
      <c r="A4" s="1556" t="s">
        <v>1371</v>
      </c>
      <c r="B4" s="1556"/>
      <c r="C4" s="1556"/>
      <c r="D4" s="1556"/>
      <c r="E4" s="1556"/>
      <c r="F4" s="1556"/>
      <c r="G4" s="1556"/>
      <c r="H4" s="1556"/>
      <c r="I4" s="1556"/>
      <c r="J4" s="1556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>
      <c r="A6" s="1060" t="s">
        <v>1273</v>
      </c>
      <c r="B6" s="792" t="s">
        <v>373</v>
      </c>
      <c r="C6" s="793"/>
      <c r="D6" s="794"/>
      <c r="E6" s="792" t="s">
        <v>380</v>
      </c>
      <c r="F6" s="793"/>
      <c r="G6" s="1656" t="s">
        <v>381</v>
      </c>
      <c r="H6" s="792" t="s">
        <v>733</v>
      </c>
      <c r="I6" s="793"/>
      <c r="J6" s="793"/>
    </row>
    <row r="7" spans="1:11" ht="24.75" customHeight="1">
      <c r="A7" s="1061" t="s">
        <v>530</v>
      </c>
      <c r="B7" s="796" t="s">
        <v>383</v>
      </c>
      <c r="C7" s="282"/>
      <c r="D7" s="797"/>
      <c r="E7" s="796" t="s">
        <v>384</v>
      </c>
      <c r="F7" s="797"/>
      <c r="G7" s="1657"/>
      <c r="H7" s="796" t="s">
        <v>526</v>
      </c>
      <c r="I7" s="282"/>
      <c r="J7" s="282"/>
    </row>
    <row r="8" spans="1:11" ht="42.75" customHeight="1" thickBot="1">
      <c r="A8" s="1062" t="s">
        <v>531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541"/>
      <c r="H8" s="733" t="s">
        <v>719</v>
      </c>
      <c r="I8" s="271" t="s">
        <v>736</v>
      </c>
      <c r="J8" s="807" t="s">
        <v>737</v>
      </c>
      <c r="K8" s="308"/>
    </row>
    <row r="9" spans="1:11" ht="21" customHeight="1">
      <c r="A9" s="66" t="s">
        <v>509</v>
      </c>
      <c r="B9" s="48" t="s">
        <v>393</v>
      </c>
      <c r="C9" s="48">
        <v>3</v>
      </c>
      <c r="D9" s="48">
        <v>3</v>
      </c>
      <c r="E9" s="48" t="s">
        <v>393</v>
      </c>
      <c r="F9" s="12">
        <v>50000</v>
      </c>
      <c r="G9" s="48">
        <v>155</v>
      </c>
      <c r="H9" s="48" t="s">
        <v>393</v>
      </c>
      <c r="I9" s="48" t="s">
        <v>393</v>
      </c>
      <c r="J9" s="49" t="s">
        <v>393</v>
      </c>
    </row>
    <row r="10" spans="1:11">
      <c r="A10" s="66" t="s">
        <v>510</v>
      </c>
      <c r="B10" s="48" t="s">
        <v>393</v>
      </c>
      <c r="C10" s="48">
        <v>6</v>
      </c>
      <c r="D10" s="48">
        <v>6</v>
      </c>
      <c r="E10" s="48" t="s">
        <v>393</v>
      </c>
      <c r="F10" s="12">
        <v>50000</v>
      </c>
      <c r="G10" s="48">
        <v>295</v>
      </c>
      <c r="H10" s="48" t="s">
        <v>393</v>
      </c>
      <c r="I10" s="48" t="s">
        <v>393</v>
      </c>
      <c r="J10" s="49" t="s">
        <v>393</v>
      </c>
    </row>
    <row r="11" spans="1:11">
      <c r="A11" s="76" t="s">
        <v>511</v>
      </c>
      <c r="B11" s="77" t="s">
        <v>393</v>
      </c>
      <c r="C11" s="77">
        <v>9</v>
      </c>
      <c r="D11" s="77">
        <v>9</v>
      </c>
      <c r="E11" s="77" t="s">
        <v>393</v>
      </c>
      <c r="F11" s="81">
        <v>50000</v>
      </c>
      <c r="G11" s="77">
        <v>450</v>
      </c>
      <c r="H11" s="77" t="s">
        <v>393</v>
      </c>
      <c r="I11" s="77" t="s">
        <v>393</v>
      </c>
      <c r="J11" s="78" t="s">
        <v>393</v>
      </c>
    </row>
    <row r="12" spans="1:11">
      <c r="A12" s="68"/>
      <c r="B12" s="48"/>
      <c r="C12" s="48"/>
      <c r="D12" s="48"/>
      <c r="E12" s="48"/>
      <c r="F12" s="48"/>
      <c r="G12" s="48"/>
      <c r="H12" s="48"/>
      <c r="I12" s="48"/>
      <c r="J12" s="317"/>
    </row>
    <row r="13" spans="1:11" ht="13.5" thickBot="1">
      <c r="A13" s="69" t="s">
        <v>512</v>
      </c>
      <c r="B13" s="55" t="s">
        <v>393</v>
      </c>
      <c r="C13" s="55">
        <v>9</v>
      </c>
      <c r="D13" s="55">
        <v>9</v>
      </c>
      <c r="E13" s="55" t="s">
        <v>393</v>
      </c>
      <c r="F13" s="205">
        <v>50000</v>
      </c>
      <c r="G13" s="55">
        <v>450</v>
      </c>
      <c r="H13" s="55" t="s">
        <v>393</v>
      </c>
      <c r="I13" s="55" t="s">
        <v>393</v>
      </c>
      <c r="J13" s="56" t="s">
        <v>393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36">
    <pageSetUpPr fitToPage="1"/>
  </sheetPr>
  <dimension ref="A1:K3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9" width="19.85546875" customWidth="1"/>
    <col min="10" max="11" width="10.28515625" customWidth="1"/>
  </cols>
  <sheetData>
    <row r="1" spans="1:11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  <c r="I1" s="1522"/>
      <c r="J1" s="1"/>
    </row>
    <row r="2" spans="1:11" s="3" customFormat="1" ht="12.75" customHeight="1"/>
    <row r="3" spans="1:11" s="3" customFormat="1" ht="15">
      <c r="A3" s="1523" t="s">
        <v>1275</v>
      </c>
      <c r="B3" s="1523"/>
      <c r="C3" s="1523"/>
      <c r="D3" s="1523"/>
      <c r="E3" s="1523"/>
      <c r="F3" s="1523"/>
      <c r="G3" s="1523"/>
      <c r="H3" s="1523"/>
      <c r="I3" s="1523"/>
    </row>
    <row r="4" spans="1:11" s="3" customFormat="1" ht="15">
      <c r="A4" s="1523" t="s">
        <v>1276</v>
      </c>
      <c r="B4" s="1523"/>
      <c r="C4" s="1523"/>
      <c r="D4" s="1523"/>
      <c r="E4" s="1523"/>
      <c r="F4" s="1523"/>
      <c r="G4" s="1523"/>
      <c r="H4" s="1523"/>
      <c r="I4" s="1523"/>
    </row>
    <row r="5" spans="1:11" s="3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>
      <c r="A6" s="1553" t="s">
        <v>372</v>
      </c>
      <c r="B6" s="829"/>
      <c r="C6" s="829"/>
      <c r="D6" s="830"/>
      <c r="E6" s="830" t="s">
        <v>514</v>
      </c>
      <c r="F6" s="829"/>
      <c r="G6" s="858" t="s">
        <v>733</v>
      </c>
      <c r="H6" s="974"/>
      <c r="I6" s="974"/>
    </row>
    <row r="7" spans="1:11" ht="27.75" customHeight="1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2" t="s">
        <v>375</v>
      </c>
      <c r="G7" s="975" t="s">
        <v>377</v>
      </c>
      <c r="H7" s="1052"/>
      <c r="I7" s="1052"/>
    </row>
    <row r="8" spans="1:11" ht="13.15" customHeight="1">
      <c r="A8" s="1554"/>
      <c r="B8" s="832" t="s">
        <v>376</v>
      </c>
      <c r="C8" s="832" t="s">
        <v>517</v>
      </c>
      <c r="D8" s="833" t="s">
        <v>377</v>
      </c>
      <c r="E8" s="832" t="s">
        <v>1077</v>
      </c>
      <c r="F8" s="834" t="s">
        <v>378</v>
      </c>
      <c r="G8" s="1652" t="s">
        <v>719</v>
      </c>
      <c r="H8" s="1650" t="s">
        <v>736</v>
      </c>
      <c r="I8" s="1654" t="s">
        <v>737</v>
      </c>
      <c r="K8" s="248"/>
    </row>
    <row r="9" spans="1:11" ht="30.75" customHeight="1" thickBot="1">
      <c r="A9" s="1555"/>
      <c r="B9" s="835"/>
      <c r="C9" s="835"/>
      <c r="D9" s="279"/>
      <c r="E9" s="279" t="s">
        <v>519</v>
      </c>
      <c r="F9" s="835"/>
      <c r="G9" s="1653"/>
      <c r="H9" s="1651"/>
      <c r="I9" s="1655"/>
    </row>
    <row r="10" spans="1:11" ht="18.75" customHeight="1">
      <c r="A10" s="102">
        <v>2004</v>
      </c>
      <c r="B10" s="1316">
        <v>103.1</v>
      </c>
      <c r="C10" s="1053">
        <v>695.92065955383123</v>
      </c>
      <c r="D10" s="865">
        <v>7174.942</v>
      </c>
      <c r="E10" s="1055">
        <v>6.08</v>
      </c>
      <c r="F10" s="865">
        <v>436236.47360000003</v>
      </c>
      <c r="G10" s="868">
        <v>1077.847</v>
      </c>
      <c r="H10" s="868">
        <v>342.73200000000003</v>
      </c>
      <c r="I10" s="867">
        <v>404.78800000000001</v>
      </c>
    </row>
    <row r="11" spans="1:11">
      <c r="A11" s="102">
        <v>2005</v>
      </c>
      <c r="B11" s="1316">
        <v>102.104</v>
      </c>
      <c r="C11" s="1053">
        <v>714.08485465799572</v>
      </c>
      <c r="D11" s="865">
        <v>7291.0919999999996</v>
      </c>
      <c r="E11" s="1055">
        <v>5.5</v>
      </c>
      <c r="F11" s="865">
        <v>401010.06</v>
      </c>
      <c r="G11" s="868">
        <v>1107.8679999999999</v>
      </c>
      <c r="H11" s="868">
        <v>344.959</v>
      </c>
      <c r="I11" s="867">
        <v>398.70699999999999</v>
      </c>
    </row>
    <row r="12" spans="1:11">
      <c r="A12" s="102">
        <v>2006</v>
      </c>
      <c r="B12" s="1316">
        <v>85.516000000000005</v>
      </c>
      <c r="C12" s="1053">
        <v>681.39658075681734</v>
      </c>
      <c r="D12" s="865">
        <v>5827.0309999999999</v>
      </c>
      <c r="E12" s="1055">
        <v>4.37</v>
      </c>
      <c r="F12" s="865">
        <v>254641.25469999999</v>
      </c>
      <c r="G12" s="868">
        <v>886.80799999999999</v>
      </c>
      <c r="H12" s="868">
        <v>276.49299999999999</v>
      </c>
      <c r="I12" s="867">
        <v>327.464</v>
      </c>
    </row>
    <row r="13" spans="1:11">
      <c r="A13" s="102">
        <v>2007</v>
      </c>
      <c r="B13" s="1316">
        <v>68.171000000000006</v>
      </c>
      <c r="C13" s="1053">
        <v>720.24145164366064</v>
      </c>
      <c r="D13" s="865">
        <v>4909.9579999999996</v>
      </c>
      <c r="E13" s="1055">
        <v>3.51</v>
      </c>
      <c r="F13" s="865">
        <v>172339.52579999997</v>
      </c>
      <c r="G13" s="868">
        <v>745.83699999999999</v>
      </c>
      <c r="H13" s="868">
        <v>239.721</v>
      </c>
      <c r="I13" s="867">
        <v>275.74099999999999</v>
      </c>
    </row>
    <row r="14" spans="1:11">
      <c r="A14" s="102">
        <v>2008</v>
      </c>
      <c r="B14" s="1316">
        <v>52.289000000000001</v>
      </c>
      <c r="C14" s="1053">
        <v>797.57539826732204</v>
      </c>
      <c r="D14" s="865">
        <v>4170.442</v>
      </c>
      <c r="E14" s="1055">
        <v>3.71</v>
      </c>
      <c r="F14" s="865">
        <v>154723.3982</v>
      </c>
      <c r="G14" s="868">
        <v>636.34900000000005</v>
      </c>
      <c r="H14" s="868">
        <v>200.06700000000001</v>
      </c>
      <c r="I14" s="867">
        <v>231.64099999999999</v>
      </c>
    </row>
    <row r="15" spans="1:11">
      <c r="A15" s="102">
        <v>2009</v>
      </c>
      <c r="B15" s="1316">
        <v>49.813000000000002</v>
      </c>
      <c r="C15" s="1053">
        <v>848.2590889928332</v>
      </c>
      <c r="D15" s="865">
        <v>4225.433</v>
      </c>
      <c r="E15" s="1055">
        <v>3.71</v>
      </c>
      <c r="F15" s="865">
        <v>156763.5643</v>
      </c>
      <c r="G15" s="868">
        <v>649.92399999999998</v>
      </c>
      <c r="H15" s="868" t="s">
        <v>393</v>
      </c>
      <c r="I15" s="867">
        <v>223.09</v>
      </c>
    </row>
    <row r="16" spans="1:11">
      <c r="A16" s="102">
        <v>2010</v>
      </c>
      <c r="B16" s="1316">
        <v>43.381999999999998</v>
      </c>
      <c r="C16" s="1053">
        <v>814.74275044949525</v>
      </c>
      <c r="D16" s="865">
        <v>3534.5169999999998</v>
      </c>
      <c r="E16" s="1055">
        <v>3.58</v>
      </c>
      <c r="F16" s="865">
        <v>126535.7086</v>
      </c>
      <c r="G16" s="868">
        <v>559.78</v>
      </c>
      <c r="H16" s="318" t="s">
        <v>393</v>
      </c>
      <c r="I16" s="867">
        <v>168.06100000000001</v>
      </c>
    </row>
    <row r="17" spans="1:11">
      <c r="A17" s="102">
        <v>2011</v>
      </c>
      <c r="B17" s="1316">
        <v>44.930999999999997</v>
      </c>
      <c r="C17" s="1053">
        <v>932.21495181500529</v>
      </c>
      <c r="D17" s="865">
        <v>4188.5349999999999</v>
      </c>
      <c r="E17" s="1055">
        <v>3.12</v>
      </c>
      <c r="F17" s="865">
        <v>130682.292</v>
      </c>
      <c r="G17" s="318">
        <v>567.72199999999998</v>
      </c>
      <c r="H17" s="318" t="s">
        <v>393</v>
      </c>
      <c r="I17" s="1372">
        <v>187.572</v>
      </c>
      <c r="K17" s="319"/>
    </row>
    <row r="18" spans="1:11">
      <c r="A18" s="102">
        <v>2012</v>
      </c>
      <c r="B18" s="1343">
        <v>38.951999999999998</v>
      </c>
      <c r="C18" s="1053">
        <v>888.33179297597042</v>
      </c>
      <c r="D18" s="865">
        <v>3460.23</v>
      </c>
      <c r="E18" s="1055">
        <v>3.45</v>
      </c>
      <c r="F18" s="865">
        <v>119377.93500000001</v>
      </c>
      <c r="G18" s="318">
        <v>528.41399999999999</v>
      </c>
      <c r="H18" s="318" t="s">
        <v>393</v>
      </c>
      <c r="I18" s="1372">
        <v>156.797</v>
      </c>
    </row>
    <row r="19" spans="1:11">
      <c r="A19" s="102">
        <v>2013</v>
      </c>
      <c r="B19" s="1343">
        <v>32.052</v>
      </c>
      <c r="C19" s="1053">
        <v>786.06077623861222</v>
      </c>
      <c r="D19" s="865">
        <v>2519.482</v>
      </c>
      <c r="E19" s="1055">
        <v>3.4</v>
      </c>
      <c r="F19" s="865">
        <v>85662.387999999992</v>
      </c>
      <c r="G19" s="318">
        <v>319.23700000000002</v>
      </c>
      <c r="H19" s="318" t="s">
        <v>393</v>
      </c>
      <c r="I19" s="1372">
        <v>101.042</v>
      </c>
    </row>
    <row r="20" spans="1:11" ht="13.5" thickBot="1">
      <c r="A20" s="102">
        <v>2014</v>
      </c>
      <c r="B20" s="1343">
        <v>38.414000000000001</v>
      </c>
      <c r="C20" s="1053">
        <f>D20/B20*10</f>
        <v>969.25834331233409</v>
      </c>
      <c r="D20" s="865">
        <v>3723.3090000000002</v>
      </c>
      <c r="E20" s="1336">
        <v>3.44</v>
      </c>
      <c r="F20" s="868">
        <v>128081.8296</v>
      </c>
      <c r="G20" s="318">
        <v>529.79399999999998</v>
      </c>
      <c r="H20" s="318" t="s">
        <v>393</v>
      </c>
      <c r="I20" s="1500">
        <v>179.46299999999999</v>
      </c>
    </row>
    <row r="21" spans="1:11" ht="13.15" customHeight="1">
      <c r="A21" s="320" t="s">
        <v>738</v>
      </c>
      <c r="B21" s="321"/>
      <c r="C21" s="322"/>
      <c r="D21" s="323"/>
      <c r="E21" s="324"/>
      <c r="F21" s="323"/>
      <c r="G21" s="323"/>
      <c r="H21" s="323"/>
      <c r="I21" s="323"/>
      <c r="J21" s="238"/>
    </row>
    <row r="31" spans="1:11">
      <c r="G31" s="149"/>
    </row>
  </sheetData>
  <mergeCells count="7"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A1:K4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42578125" style="240" customWidth="1"/>
    <col min="2" max="6" width="16.85546875" style="240" customWidth="1"/>
    <col min="7" max="7" width="19" style="240" customWidth="1"/>
    <col min="8" max="10" width="16.85546875" style="240" customWidth="1"/>
    <col min="11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</row>
    <row r="3" spans="1:11" s="91" customFormat="1" ht="15">
      <c r="A3" s="1590" t="s">
        <v>1277</v>
      </c>
      <c r="B3" s="1590"/>
      <c r="C3" s="1590"/>
      <c r="D3" s="1590"/>
      <c r="E3" s="1590"/>
      <c r="F3" s="1590"/>
      <c r="G3" s="1590"/>
      <c r="H3" s="1590"/>
      <c r="I3" s="1590"/>
      <c r="J3" s="1590"/>
    </row>
    <row r="4" spans="1:11" s="91" customFormat="1" ht="15">
      <c r="A4" s="1590" t="s">
        <v>1372</v>
      </c>
      <c r="B4" s="1590"/>
      <c r="C4" s="1590"/>
      <c r="D4" s="1590"/>
      <c r="E4" s="1590"/>
      <c r="F4" s="1590"/>
      <c r="G4" s="1590"/>
      <c r="H4" s="1590"/>
      <c r="I4" s="1590"/>
      <c r="J4" s="1590"/>
    </row>
    <row r="5" spans="1:11" s="91" customFormat="1" ht="13.5" customHeight="1" thickBot="1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>
      <c r="A6" s="1059" t="s">
        <v>1273</v>
      </c>
      <c r="B6" s="792" t="s">
        <v>373</v>
      </c>
      <c r="C6" s="793"/>
      <c r="D6" s="794"/>
      <c r="E6" s="792" t="s">
        <v>380</v>
      </c>
      <c r="F6" s="793"/>
      <c r="G6" s="1656" t="s">
        <v>381</v>
      </c>
      <c r="H6" s="792" t="s">
        <v>733</v>
      </c>
      <c r="I6" s="793"/>
      <c r="J6" s="793"/>
    </row>
    <row r="7" spans="1:11" ht="21" customHeight="1">
      <c r="A7" s="1061" t="s">
        <v>530</v>
      </c>
      <c r="B7" s="796" t="s">
        <v>383</v>
      </c>
      <c r="C7" s="282"/>
      <c r="D7" s="797"/>
      <c r="E7" s="796" t="s">
        <v>384</v>
      </c>
      <c r="F7" s="797"/>
      <c r="G7" s="1657"/>
      <c r="H7" s="796" t="s">
        <v>526</v>
      </c>
      <c r="I7" s="282"/>
      <c r="J7" s="282"/>
    </row>
    <row r="8" spans="1:11" ht="47.25" customHeight="1" thickBot="1">
      <c r="A8" s="1063" t="s">
        <v>531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541"/>
      <c r="H8" s="733" t="s">
        <v>719</v>
      </c>
      <c r="I8" s="271" t="s">
        <v>736</v>
      </c>
      <c r="J8" s="807" t="s">
        <v>737</v>
      </c>
      <c r="K8" s="308"/>
    </row>
    <row r="9" spans="1:11" ht="25.5" customHeight="1">
      <c r="A9" s="66" t="s">
        <v>537</v>
      </c>
      <c r="B9" s="85">
        <v>23</v>
      </c>
      <c r="C9" s="48">
        <v>2022</v>
      </c>
      <c r="D9" s="48">
        <v>2045</v>
      </c>
      <c r="E9" s="85">
        <v>48000</v>
      </c>
      <c r="F9" s="12">
        <v>100000</v>
      </c>
      <c r="G9" s="48">
        <v>203304</v>
      </c>
      <c r="H9" s="48" t="s">
        <v>393</v>
      </c>
      <c r="I9" s="48" t="s">
        <v>393</v>
      </c>
      <c r="J9" s="49" t="s">
        <v>393</v>
      </c>
    </row>
    <row r="10" spans="1:11" ht="13.5" customHeight="1">
      <c r="A10" s="76" t="s">
        <v>462</v>
      </c>
      <c r="B10" s="326">
        <v>23</v>
      </c>
      <c r="C10" s="77">
        <v>2022</v>
      </c>
      <c r="D10" s="77">
        <v>2045</v>
      </c>
      <c r="E10" s="326">
        <v>48000</v>
      </c>
      <c r="F10" s="81">
        <v>100000</v>
      </c>
      <c r="G10" s="77">
        <v>203304</v>
      </c>
      <c r="H10" s="77" t="s">
        <v>393</v>
      </c>
      <c r="I10" s="77" t="s">
        <v>393</v>
      </c>
      <c r="J10" s="78" t="s">
        <v>393</v>
      </c>
    </row>
    <row r="11" spans="1:11">
      <c r="A11" s="68"/>
      <c r="B11" s="48"/>
      <c r="C11" s="48"/>
      <c r="D11" s="48"/>
      <c r="E11" s="48"/>
      <c r="F11" s="12"/>
      <c r="G11" s="48"/>
      <c r="H11" s="48"/>
      <c r="I11" s="48"/>
      <c r="J11" s="49"/>
    </row>
    <row r="12" spans="1:11">
      <c r="A12" s="76" t="s">
        <v>463</v>
      </c>
      <c r="B12" s="326" t="s">
        <v>393</v>
      </c>
      <c r="C12" s="77">
        <v>289</v>
      </c>
      <c r="D12" s="77">
        <v>289</v>
      </c>
      <c r="E12" s="326" t="s">
        <v>393</v>
      </c>
      <c r="F12" s="81">
        <v>107772</v>
      </c>
      <c r="G12" s="77">
        <v>31146</v>
      </c>
      <c r="H12" s="77">
        <v>5125</v>
      </c>
      <c r="I12" s="77" t="s">
        <v>393</v>
      </c>
      <c r="J12" s="78">
        <v>1525</v>
      </c>
    </row>
    <row r="13" spans="1:11">
      <c r="A13" s="68"/>
      <c r="B13" s="48"/>
      <c r="C13" s="48"/>
      <c r="D13" s="48"/>
      <c r="E13" s="48"/>
      <c r="F13" s="12"/>
      <c r="G13" s="48"/>
      <c r="H13" s="48"/>
      <c r="I13" s="48"/>
      <c r="J13" s="49"/>
    </row>
    <row r="14" spans="1:11">
      <c r="A14" s="76" t="s">
        <v>464</v>
      </c>
      <c r="B14" s="326" t="s">
        <v>393</v>
      </c>
      <c r="C14" s="77">
        <v>1334</v>
      </c>
      <c r="D14" s="77">
        <v>1334</v>
      </c>
      <c r="E14" s="326" t="s">
        <v>393</v>
      </c>
      <c r="F14" s="81">
        <v>109869</v>
      </c>
      <c r="G14" s="77">
        <v>146565</v>
      </c>
      <c r="H14" s="77">
        <v>23685</v>
      </c>
      <c r="I14" s="77" t="s">
        <v>393</v>
      </c>
      <c r="J14" s="78">
        <v>7035</v>
      </c>
    </row>
    <row r="15" spans="1:11">
      <c r="A15" s="66"/>
      <c r="B15" s="48"/>
      <c r="C15" s="48"/>
      <c r="D15" s="48"/>
      <c r="E15" s="48"/>
      <c r="F15" s="12"/>
      <c r="G15" s="48"/>
      <c r="H15" s="48"/>
      <c r="I15" s="48"/>
      <c r="J15" s="49"/>
    </row>
    <row r="16" spans="1:11">
      <c r="A16" s="66" t="s">
        <v>466</v>
      </c>
      <c r="B16" s="48">
        <v>3</v>
      </c>
      <c r="C16" s="48" t="s">
        <v>393</v>
      </c>
      <c r="D16" s="48">
        <v>3</v>
      </c>
      <c r="E16" s="48">
        <v>30000</v>
      </c>
      <c r="F16" s="12" t="s">
        <v>393</v>
      </c>
      <c r="G16" s="48">
        <v>90</v>
      </c>
      <c r="H16" s="48" t="s">
        <v>393</v>
      </c>
      <c r="I16" s="48" t="s">
        <v>393</v>
      </c>
      <c r="J16" s="49" t="s">
        <v>393</v>
      </c>
    </row>
    <row r="17" spans="1:10">
      <c r="A17" s="76" t="s">
        <v>468</v>
      </c>
      <c r="B17" s="326">
        <v>3</v>
      </c>
      <c r="C17" s="77" t="s">
        <v>393</v>
      </c>
      <c r="D17" s="77">
        <v>3</v>
      </c>
      <c r="E17" s="326">
        <v>30000</v>
      </c>
      <c r="F17" s="81" t="s">
        <v>393</v>
      </c>
      <c r="G17" s="77">
        <v>90</v>
      </c>
      <c r="H17" s="77" t="s">
        <v>393</v>
      </c>
      <c r="I17" s="77" t="s">
        <v>393</v>
      </c>
      <c r="J17" s="78" t="s">
        <v>393</v>
      </c>
    </row>
    <row r="18" spans="1:10">
      <c r="A18" s="66"/>
      <c r="B18" s="48"/>
      <c r="C18" s="48"/>
      <c r="D18" s="48"/>
      <c r="E18" s="48"/>
      <c r="F18" s="12"/>
      <c r="G18" s="48"/>
      <c r="H18" s="48"/>
      <c r="I18" s="48"/>
      <c r="J18" s="49"/>
    </row>
    <row r="19" spans="1:10">
      <c r="A19" s="66" t="s">
        <v>538</v>
      </c>
      <c r="B19" s="48" t="s">
        <v>393</v>
      </c>
      <c r="C19" s="48">
        <v>2030</v>
      </c>
      <c r="D19" s="48">
        <v>2030</v>
      </c>
      <c r="E19" s="48" t="s">
        <v>393</v>
      </c>
      <c r="F19" s="12">
        <v>104531</v>
      </c>
      <c r="G19" s="48">
        <v>212198</v>
      </c>
      <c r="H19" s="48">
        <v>39340</v>
      </c>
      <c r="I19" s="48" t="s">
        <v>393</v>
      </c>
      <c r="J19" s="49">
        <v>10186</v>
      </c>
    </row>
    <row r="20" spans="1:10">
      <c r="A20" s="66" t="s">
        <v>476</v>
      </c>
      <c r="B20" s="48" t="s">
        <v>393</v>
      </c>
      <c r="C20" s="48">
        <v>1755</v>
      </c>
      <c r="D20" s="48">
        <v>1755</v>
      </c>
      <c r="E20" s="48" t="s">
        <v>393</v>
      </c>
      <c r="F20" s="12">
        <v>109115</v>
      </c>
      <c r="G20" s="48">
        <v>191498</v>
      </c>
      <c r="H20" s="48">
        <v>28305</v>
      </c>
      <c r="I20" s="48" t="s">
        <v>393</v>
      </c>
      <c r="J20" s="49">
        <v>9575</v>
      </c>
    </row>
    <row r="21" spans="1:10">
      <c r="A21" s="66" t="s">
        <v>477</v>
      </c>
      <c r="B21" s="48" t="s">
        <v>393</v>
      </c>
      <c r="C21" s="48">
        <v>5961</v>
      </c>
      <c r="D21" s="48">
        <v>5961</v>
      </c>
      <c r="E21" s="48" t="s">
        <v>393</v>
      </c>
      <c r="F21" s="12">
        <v>83553</v>
      </c>
      <c r="G21" s="48">
        <v>498059</v>
      </c>
      <c r="H21" s="48">
        <v>71405</v>
      </c>
      <c r="I21" s="48" t="s">
        <v>393</v>
      </c>
      <c r="J21" s="49">
        <v>24903</v>
      </c>
    </row>
    <row r="22" spans="1:10">
      <c r="A22" s="66" t="s">
        <v>478</v>
      </c>
      <c r="B22" s="48" t="s">
        <v>393</v>
      </c>
      <c r="C22" s="48">
        <v>2234</v>
      </c>
      <c r="D22" s="48">
        <v>2234</v>
      </c>
      <c r="E22" s="48" t="s">
        <v>393</v>
      </c>
      <c r="F22" s="12">
        <v>91845</v>
      </c>
      <c r="G22" s="48">
        <v>205182</v>
      </c>
      <c r="H22" s="48">
        <v>27700</v>
      </c>
      <c r="I22" s="48" t="s">
        <v>393</v>
      </c>
      <c r="J22" s="49">
        <v>10259</v>
      </c>
    </row>
    <row r="23" spans="1:10">
      <c r="A23" s="66" t="s">
        <v>479</v>
      </c>
      <c r="B23" s="48" t="s">
        <v>393</v>
      </c>
      <c r="C23" s="48">
        <v>1750</v>
      </c>
      <c r="D23" s="48">
        <v>1750</v>
      </c>
      <c r="E23" s="48" t="s">
        <v>393</v>
      </c>
      <c r="F23" s="12">
        <v>98009</v>
      </c>
      <c r="G23" s="48">
        <v>171516</v>
      </c>
      <c r="H23" s="48">
        <v>26582</v>
      </c>
      <c r="I23" s="48" t="s">
        <v>393</v>
      </c>
      <c r="J23" s="49">
        <v>8575</v>
      </c>
    </row>
    <row r="24" spans="1:10">
      <c r="A24" s="66" t="s">
        <v>480</v>
      </c>
      <c r="B24" s="48" t="s">
        <v>393</v>
      </c>
      <c r="C24" s="48">
        <v>1312</v>
      </c>
      <c r="D24" s="48">
        <v>1312</v>
      </c>
      <c r="E24" s="48" t="s">
        <v>393</v>
      </c>
      <c r="F24" s="12">
        <v>108809</v>
      </c>
      <c r="G24" s="48">
        <v>142758</v>
      </c>
      <c r="H24" s="48">
        <v>22841</v>
      </c>
      <c r="I24" s="48" t="s">
        <v>393</v>
      </c>
      <c r="J24" s="49">
        <v>8565</v>
      </c>
    </row>
    <row r="25" spans="1:10">
      <c r="A25" s="66" t="s">
        <v>481</v>
      </c>
      <c r="B25" s="48" t="s">
        <v>393</v>
      </c>
      <c r="C25" s="48">
        <v>279</v>
      </c>
      <c r="D25" s="48">
        <v>279</v>
      </c>
      <c r="E25" s="48" t="s">
        <v>393</v>
      </c>
      <c r="F25" s="12">
        <v>92573</v>
      </c>
      <c r="G25" s="48">
        <v>25828</v>
      </c>
      <c r="H25" s="48">
        <v>3887</v>
      </c>
      <c r="I25" s="48" t="s">
        <v>393</v>
      </c>
      <c r="J25" s="49">
        <v>1291</v>
      </c>
    </row>
    <row r="26" spans="1:10">
      <c r="A26" s="66" t="s">
        <v>482</v>
      </c>
      <c r="B26" s="48" t="s">
        <v>393</v>
      </c>
      <c r="C26" s="48">
        <v>7880</v>
      </c>
      <c r="D26" s="48">
        <v>7880</v>
      </c>
      <c r="E26" s="48" t="s">
        <v>393</v>
      </c>
      <c r="F26" s="12">
        <v>106945</v>
      </c>
      <c r="G26" s="48">
        <v>842727</v>
      </c>
      <c r="H26" s="48">
        <v>127224</v>
      </c>
      <c r="I26" s="48" t="s">
        <v>393</v>
      </c>
      <c r="J26" s="49">
        <v>46178</v>
      </c>
    </row>
    <row r="27" spans="1:10">
      <c r="A27" s="66" t="s">
        <v>483</v>
      </c>
      <c r="B27" s="48" t="s">
        <v>393</v>
      </c>
      <c r="C27" s="48">
        <v>2906</v>
      </c>
      <c r="D27" s="48">
        <v>2906</v>
      </c>
      <c r="E27" s="48" t="s">
        <v>393</v>
      </c>
      <c r="F27" s="12">
        <v>103116</v>
      </c>
      <c r="G27" s="48">
        <v>299655</v>
      </c>
      <c r="H27" s="48">
        <v>53943</v>
      </c>
      <c r="I27" s="48" t="s">
        <v>393</v>
      </c>
      <c r="J27" s="49">
        <v>14983</v>
      </c>
    </row>
    <row r="28" spans="1:10">
      <c r="A28" s="76" t="s">
        <v>484</v>
      </c>
      <c r="B28" s="326" t="s">
        <v>393</v>
      </c>
      <c r="C28" s="77">
        <v>26107</v>
      </c>
      <c r="D28" s="77">
        <v>26107</v>
      </c>
      <c r="E28" s="326" t="s">
        <v>393</v>
      </c>
      <c r="F28" s="81">
        <v>99185</v>
      </c>
      <c r="G28" s="77">
        <v>2589421</v>
      </c>
      <c r="H28" s="77">
        <v>401227</v>
      </c>
      <c r="I28" s="77" t="s">
        <v>393</v>
      </c>
      <c r="J28" s="78">
        <v>134515</v>
      </c>
    </row>
    <row r="29" spans="1:10">
      <c r="A29" s="66"/>
      <c r="B29" s="48"/>
      <c r="C29" s="48"/>
      <c r="D29" s="48"/>
      <c r="E29" s="48"/>
      <c r="F29" s="12"/>
      <c r="G29" s="48"/>
      <c r="H29" s="48"/>
      <c r="I29" s="48"/>
      <c r="J29" s="49"/>
    </row>
    <row r="30" spans="1:10">
      <c r="A30" s="66" t="s">
        <v>497</v>
      </c>
      <c r="B30" s="85" t="s">
        <v>393</v>
      </c>
      <c r="C30" s="48">
        <v>12</v>
      </c>
      <c r="D30" s="48">
        <v>12</v>
      </c>
      <c r="E30" s="85" t="s">
        <v>393</v>
      </c>
      <c r="F30" s="12">
        <v>58000</v>
      </c>
      <c r="G30" s="48">
        <v>696</v>
      </c>
      <c r="H30" s="48" t="s">
        <v>393</v>
      </c>
      <c r="I30" s="48" t="s">
        <v>393</v>
      </c>
      <c r="J30" s="49" t="s">
        <v>393</v>
      </c>
    </row>
    <row r="31" spans="1:10">
      <c r="A31" s="66" t="s">
        <v>498</v>
      </c>
      <c r="B31" s="48" t="s">
        <v>393</v>
      </c>
      <c r="C31" s="48">
        <v>4</v>
      </c>
      <c r="D31" s="48">
        <v>4</v>
      </c>
      <c r="E31" s="48" t="s">
        <v>393</v>
      </c>
      <c r="F31" s="12">
        <v>57800</v>
      </c>
      <c r="G31" s="48">
        <v>231</v>
      </c>
      <c r="H31" s="48" t="s">
        <v>393</v>
      </c>
      <c r="I31" s="48" t="s">
        <v>393</v>
      </c>
      <c r="J31" s="49" t="s">
        <v>393</v>
      </c>
    </row>
    <row r="32" spans="1:10">
      <c r="A32" s="76" t="s">
        <v>499</v>
      </c>
      <c r="B32" s="326" t="s">
        <v>393</v>
      </c>
      <c r="C32" s="77">
        <v>16</v>
      </c>
      <c r="D32" s="77">
        <v>16</v>
      </c>
      <c r="E32" s="326" t="s">
        <v>393</v>
      </c>
      <c r="F32" s="81">
        <v>57950</v>
      </c>
      <c r="G32" s="77">
        <v>927</v>
      </c>
      <c r="H32" s="77" t="s">
        <v>393</v>
      </c>
      <c r="I32" s="77" t="s">
        <v>393</v>
      </c>
      <c r="J32" s="78" t="s">
        <v>393</v>
      </c>
    </row>
    <row r="33" spans="1:10">
      <c r="A33" s="66"/>
      <c r="B33" s="85"/>
      <c r="C33" s="48"/>
      <c r="D33" s="48"/>
      <c r="E33" s="85"/>
      <c r="F33" s="12"/>
      <c r="G33" s="48"/>
      <c r="H33" s="48"/>
      <c r="I33" s="48"/>
      <c r="J33" s="49"/>
    </row>
    <row r="34" spans="1:10">
      <c r="A34" s="66" t="s">
        <v>501</v>
      </c>
      <c r="B34" s="48">
        <v>727</v>
      </c>
      <c r="C34" s="48">
        <v>1987</v>
      </c>
      <c r="D34" s="48">
        <v>2714</v>
      </c>
      <c r="E34" s="48">
        <v>50000</v>
      </c>
      <c r="F34" s="12">
        <v>87670</v>
      </c>
      <c r="G34" s="48">
        <v>210550</v>
      </c>
      <c r="H34" s="48">
        <v>25573</v>
      </c>
      <c r="I34" s="48" t="s">
        <v>393</v>
      </c>
      <c r="J34" s="49">
        <v>9315</v>
      </c>
    </row>
    <row r="35" spans="1:10">
      <c r="A35" s="973" t="s">
        <v>502</v>
      </c>
      <c r="B35" s="48">
        <v>2</v>
      </c>
      <c r="C35" s="48">
        <v>27</v>
      </c>
      <c r="D35" s="48">
        <v>29</v>
      </c>
      <c r="E35" s="48">
        <v>35000</v>
      </c>
      <c r="F35" s="12">
        <v>60000</v>
      </c>
      <c r="G35" s="48">
        <v>1690</v>
      </c>
      <c r="H35" s="48">
        <v>232</v>
      </c>
      <c r="I35" s="48" t="s">
        <v>393</v>
      </c>
      <c r="J35" s="49">
        <v>85</v>
      </c>
    </row>
    <row r="36" spans="1:10">
      <c r="A36" s="66" t="s">
        <v>505</v>
      </c>
      <c r="B36" s="85" t="s">
        <v>393</v>
      </c>
      <c r="C36" s="48">
        <v>16</v>
      </c>
      <c r="D36" s="48">
        <v>16</v>
      </c>
      <c r="E36" s="85" t="s">
        <v>393</v>
      </c>
      <c r="F36" s="12">
        <v>44000</v>
      </c>
      <c r="G36" s="48">
        <v>704</v>
      </c>
      <c r="H36" s="48">
        <v>113</v>
      </c>
      <c r="I36" s="48" t="s">
        <v>393</v>
      </c>
      <c r="J36" s="49">
        <v>42</v>
      </c>
    </row>
    <row r="37" spans="1:10">
      <c r="A37" s="66" t="s">
        <v>506</v>
      </c>
      <c r="B37" s="85" t="s">
        <v>393</v>
      </c>
      <c r="C37" s="48">
        <v>74</v>
      </c>
      <c r="D37" s="48">
        <v>74</v>
      </c>
      <c r="E37" s="85" t="s">
        <v>393</v>
      </c>
      <c r="F37" s="12">
        <v>75000</v>
      </c>
      <c r="G37" s="48">
        <v>5550</v>
      </c>
      <c r="H37" s="48">
        <v>760</v>
      </c>
      <c r="I37" s="48" t="s">
        <v>393</v>
      </c>
      <c r="J37" s="49">
        <v>278</v>
      </c>
    </row>
    <row r="38" spans="1:10">
      <c r="A38" s="66" t="s">
        <v>507</v>
      </c>
      <c r="B38" s="48">
        <v>164</v>
      </c>
      <c r="C38" s="48">
        <v>5623</v>
      </c>
      <c r="D38" s="48">
        <v>5787</v>
      </c>
      <c r="E38" s="48">
        <v>37500</v>
      </c>
      <c r="F38" s="12">
        <v>93760</v>
      </c>
      <c r="G38" s="48">
        <v>533362</v>
      </c>
      <c r="H38" s="48">
        <v>73079</v>
      </c>
      <c r="I38" s="48" t="s">
        <v>393</v>
      </c>
      <c r="J38" s="49">
        <v>26668</v>
      </c>
    </row>
    <row r="39" spans="1:10">
      <c r="A39" s="76" t="s">
        <v>508</v>
      </c>
      <c r="B39" s="326">
        <v>893</v>
      </c>
      <c r="C39" s="77">
        <v>7727</v>
      </c>
      <c r="D39" s="77">
        <v>8620</v>
      </c>
      <c r="E39" s="326">
        <v>47671</v>
      </c>
      <c r="F39" s="81">
        <v>91793</v>
      </c>
      <c r="G39" s="77">
        <v>751856</v>
      </c>
      <c r="H39" s="77">
        <v>99757</v>
      </c>
      <c r="I39" s="77" t="s">
        <v>393</v>
      </c>
      <c r="J39" s="78">
        <v>36388</v>
      </c>
    </row>
    <row r="40" spans="1:10">
      <c r="A40" s="66"/>
      <c r="B40" s="48"/>
      <c r="C40" s="48"/>
      <c r="D40" s="48"/>
      <c r="E40" s="48"/>
      <c r="F40" s="12"/>
      <c r="G40" s="48"/>
      <c r="H40" s="48"/>
      <c r="I40" s="48"/>
      <c r="J40" s="49"/>
    </row>
    <row r="41" spans="1:10" ht="13.5" thickBot="1">
      <c r="A41" s="69" t="s">
        <v>512</v>
      </c>
      <c r="B41" s="327">
        <v>919</v>
      </c>
      <c r="C41" s="55">
        <v>37495</v>
      </c>
      <c r="D41" s="55">
        <v>38414</v>
      </c>
      <c r="E41" s="327">
        <v>47621</v>
      </c>
      <c r="F41" s="205">
        <v>98134</v>
      </c>
      <c r="G41" s="55">
        <v>3723309</v>
      </c>
      <c r="H41" s="55">
        <v>529794</v>
      </c>
      <c r="I41" s="55" t="s">
        <v>393</v>
      </c>
      <c r="J41" s="56">
        <v>179463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37">
    <pageSetUpPr fitToPage="1"/>
  </sheetPr>
  <dimension ref="A1:F20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4" width="23.42578125" customWidth="1"/>
    <col min="5" max="5" width="9.140625" customWidth="1"/>
  </cols>
  <sheetData>
    <row r="1" spans="1:6" s="2" customFormat="1" ht="18">
      <c r="A1" s="1522" t="s">
        <v>369</v>
      </c>
      <c r="B1" s="1522"/>
      <c r="C1" s="1522"/>
      <c r="D1" s="1522"/>
      <c r="E1" s="328"/>
      <c r="F1" s="1"/>
    </row>
    <row r="2" spans="1:6" s="3" customFormat="1" ht="12.75" customHeight="1"/>
    <row r="3" spans="1:6" s="3" customFormat="1" ht="15">
      <c r="A3" s="1523" t="s">
        <v>1278</v>
      </c>
      <c r="B3" s="1523"/>
      <c r="C3" s="1523"/>
      <c r="D3" s="1523"/>
      <c r="E3" s="239"/>
      <c r="F3" s="239"/>
    </row>
    <row r="4" spans="1:6" s="3" customFormat="1" ht="15">
      <c r="A4" s="1523" t="s">
        <v>1279</v>
      </c>
      <c r="B4" s="1523"/>
      <c r="C4" s="1523"/>
      <c r="D4" s="1523"/>
      <c r="E4" s="239"/>
      <c r="F4" s="239"/>
    </row>
    <row r="5" spans="1:6" s="3" customFormat="1" ht="13.5" customHeight="1" thickBot="1">
      <c r="A5" s="6"/>
      <c r="B5" s="6"/>
      <c r="C5" s="6"/>
    </row>
    <row r="6" spans="1:6" ht="23.25" customHeight="1">
      <c r="A6" s="1553" t="s">
        <v>372</v>
      </c>
      <c r="B6" s="801" t="s">
        <v>739</v>
      </c>
      <c r="C6" s="803"/>
      <c r="D6" s="803"/>
    </row>
    <row r="7" spans="1:6" ht="29.25" customHeight="1" thickBot="1">
      <c r="A7" s="1555"/>
      <c r="B7" s="1064" t="s">
        <v>1078</v>
      </c>
      <c r="C7" s="1065" t="s">
        <v>1079</v>
      </c>
      <c r="D7" s="1066" t="s">
        <v>389</v>
      </c>
    </row>
    <row r="8" spans="1:6" ht="20.25" customHeight="1">
      <c r="A8" s="862">
        <v>2004</v>
      </c>
      <c r="B8" s="1316">
        <v>1077.847</v>
      </c>
      <c r="C8" s="1316">
        <v>4.6959999999999997</v>
      </c>
      <c r="D8" s="1373">
        <v>1082.5429999999999</v>
      </c>
    </row>
    <row r="9" spans="1:6">
      <c r="A9" s="862">
        <v>2005</v>
      </c>
      <c r="B9" s="1316">
        <v>1108</v>
      </c>
      <c r="C9" s="1316">
        <v>3.2130000000000001</v>
      </c>
      <c r="D9" s="1373">
        <v>1111.213</v>
      </c>
    </row>
    <row r="10" spans="1:6">
      <c r="A10" s="862">
        <v>2006</v>
      </c>
      <c r="B10" s="1316">
        <v>886.80799999999999</v>
      </c>
      <c r="C10" s="1316">
        <v>0.98599999999999999</v>
      </c>
      <c r="D10" s="1373">
        <v>887.79399999999998</v>
      </c>
    </row>
    <row r="11" spans="1:6">
      <c r="A11" s="862">
        <v>2007</v>
      </c>
      <c r="B11" s="1316">
        <v>745.83699999999999</v>
      </c>
      <c r="C11" s="1316">
        <v>3.2000000000000001E-2</v>
      </c>
      <c r="D11" s="1373">
        <v>745.86900000000003</v>
      </c>
    </row>
    <row r="12" spans="1:6">
      <c r="A12" s="862">
        <v>2008</v>
      </c>
      <c r="B12" s="1316">
        <v>636.34900000000005</v>
      </c>
      <c r="C12" s="1316">
        <v>0.11</v>
      </c>
      <c r="D12" s="1373">
        <v>636.45900000000006</v>
      </c>
    </row>
    <row r="13" spans="1:6">
      <c r="A13" s="862">
        <v>2009</v>
      </c>
      <c r="B13" s="1316">
        <v>649.92399999999998</v>
      </c>
      <c r="C13" s="1316">
        <v>1.0999999999999999E-2</v>
      </c>
      <c r="D13" s="1373">
        <v>649.93499999999995</v>
      </c>
    </row>
    <row r="14" spans="1:6">
      <c r="A14" s="862">
        <v>2010</v>
      </c>
      <c r="B14" s="1316">
        <v>559.78</v>
      </c>
      <c r="C14" s="1316">
        <v>1.4999999999999999E-2</v>
      </c>
      <c r="D14" s="1373">
        <v>559.79499999999996</v>
      </c>
    </row>
    <row r="15" spans="1:6">
      <c r="A15" s="862">
        <v>2011</v>
      </c>
      <c r="B15" s="1374">
        <v>567.72199999999998</v>
      </c>
      <c r="C15" s="1374">
        <v>0</v>
      </c>
      <c r="D15" s="1373">
        <v>567.72199999999998</v>
      </c>
    </row>
    <row r="16" spans="1:6">
      <c r="A16" s="862">
        <v>2012</v>
      </c>
      <c r="B16" s="1316">
        <v>528.41399999999999</v>
      </c>
      <c r="C16" s="1374">
        <v>0</v>
      </c>
      <c r="D16" s="1373">
        <v>528.41399999999999</v>
      </c>
    </row>
    <row r="17" spans="1:5">
      <c r="A17" s="862">
        <v>2013</v>
      </c>
      <c r="B17" s="1316">
        <v>319.23700000000002</v>
      </c>
      <c r="C17" s="1374">
        <v>0</v>
      </c>
      <c r="D17" s="1373">
        <v>319.23700000000002</v>
      </c>
    </row>
    <row r="18" spans="1:5" ht="13.5" thickBot="1">
      <c r="A18" s="1067">
        <v>2014</v>
      </c>
      <c r="B18" s="1375">
        <v>529.79399999999998</v>
      </c>
      <c r="C18" s="1375">
        <v>0</v>
      </c>
      <c r="D18" s="1376">
        <f>B18+C18</f>
        <v>529.79399999999998</v>
      </c>
    </row>
    <row r="19" spans="1:5" ht="13.15" customHeight="1">
      <c r="A19" s="1591" t="s">
        <v>740</v>
      </c>
      <c r="B19" s="1591"/>
      <c r="C19" s="1591"/>
      <c r="D19" s="1591"/>
      <c r="E19" s="1591"/>
    </row>
    <row r="20" spans="1:5" ht="13.15" customHeight="1">
      <c r="A20" s="1658" t="s">
        <v>741</v>
      </c>
      <c r="B20" s="1658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A1:J23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8" width="21.42578125" customWidth="1"/>
    <col min="9" max="12" width="10.28515625" customWidth="1"/>
  </cols>
  <sheetData>
    <row r="1" spans="1:10" s="2" customFormat="1" ht="18">
      <c r="A1" s="1522" t="s">
        <v>369</v>
      </c>
      <c r="B1" s="1522"/>
      <c r="C1" s="1522"/>
      <c r="D1" s="1522"/>
      <c r="E1" s="1522"/>
      <c r="F1" s="1522"/>
      <c r="G1" s="1522"/>
      <c r="H1" s="1522"/>
    </row>
    <row r="2" spans="1:10" s="3" customFormat="1" ht="12.75" customHeight="1"/>
    <row r="3" spans="1:10" s="3" customFormat="1" ht="15">
      <c r="A3" s="1523" t="s">
        <v>742</v>
      </c>
      <c r="B3" s="1523"/>
      <c r="C3" s="1523"/>
      <c r="D3" s="1523"/>
      <c r="E3" s="1523"/>
      <c r="F3" s="1523"/>
      <c r="G3" s="1523"/>
      <c r="H3" s="1523"/>
    </row>
    <row r="4" spans="1:10" s="3" customFormat="1" ht="15">
      <c r="A4" s="1523" t="s">
        <v>743</v>
      </c>
      <c r="B4" s="1523"/>
      <c r="C4" s="1523"/>
      <c r="D4" s="1523"/>
      <c r="E4" s="1523"/>
      <c r="F4" s="1523"/>
      <c r="G4" s="1523"/>
      <c r="H4" s="1523"/>
    </row>
    <row r="5" spans="1:10" s="3" customFormat="1" ht="13.5" customHeight="1" thickBot="1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>
      <c r="A6" s="1553" t="s">
        <v>372</v>
      </c>
      <c r="B6" s="1665" t="s">
        <v>744</v>
      </c>
      <c r="C6" s="1665" t="s">
        <v>745</v>
      </c>
      <c r="D6" s="329"/>
      <c r="E6" s="1665" t="s">
        <v>1080</v>
      </c>
      <c r="F6" s="1667" t="s">
        <v>1166</v>
      </c>
      <c r="G6" s="1661"/>
      <c r="H6" s="1662"/>
    </row>
    <row r="7" spans="1:10">
      <c r="A7" s="1554"/>
      <c r="B7" s="1666"/>
      <c r="C7" s="1666"/>
      <c r="D7" s="330" t="s">
        <v>374</v>
      </c>
      <c r="E7" s="1666"/>
      <c r="F7" s="1666"/>
      <c r="G7" s="1663" t="s">
        <v>733</v>
      </c>
      <c r="H7" s="1664"/>
    </row>
    <row r="8" spans="1:10" ht="21" customHeight="1">
      <c r="A8" s="1554"/>
      <c r="B8" s="1666"/>
      <c r="C8" s="1666"/>
      <c r="D8" s="331" t="s">
        <v>389</v>
      </c>
      <c r="E8" s="1666"/>
      <c r="F8" s="1666"/>
      <c r="G8" s="1659"/>
      <c r="H8" s="1660"/>
    </row>
    <row r="9" spans="1:10" ht="18" customHeight="1">
      <c r="A9" s="1554"/>
      <c r="B9" s="1666"/>
      <c r="C9" s="1666"/>
      <c r="D9" s="331" t="s">
        <v>377</v>
      </c>
      <c r="E9" s="1666"/>
      <c r="F9" s="1666"/>
      <c r="G9" s="1068" t="s">
        <v>721</v>
      </c>
      <c r="H9" s="1069" t="s">
        <v>423</v>
      </c>
      <c r="J9" s="248"/>
    </row>
    <row r="10" spans="1:10" ht="22.5" customHeight="1" thickBot="1">
      <c r="A10" s="1555"/>
      <c r="B10" s="1651"/>
      <c r="C10" s="1651"/>
      <c r="D10" s="309"/>
      <c r="E10" s="1651"/>
      <c r="F10" s="1651"/>
      <c r="G10" s="280" t="s">
        <v>526</v>
      </c>
      <c r="H10" s="281" t="s">
        <v>746</v>
      </c>
    </row>
    <row r="11" spans="1:10" ht="24" customHeight="1">
      <c r="A11" s="102">
        <v>2004</v>
      </c>
      <c r="B11" s="1316">
        <v>89.123999999999995</v>
      </c>
      <c r="C11" s="1331">
        <v>39.449194380862622</v>
      </c>
      <c r="D11" s="1316">
        <v>351.58699999999999</v>
      </c>
      <c r="E11" s="1055">
        <v>22.91</v>
      </c>
      <c r="F11" s="865">
        <v>80548.581699999995</v>
      </c>
      <c r="G11" s="868">
        <v>115104</v>
      </c>
      <c r="H11" s="1330">
        <v>145.851</v>
      </c>
    </row>
    <row r="12" spans="1:10">
      <c r="A12" s="102">
        <v>2005</v>
      </c>
      <c r="B12" s="1316">
        <v>86.072000000000003</v>
      </c>
      <c r="C12" s="1331">
        <v>39.945975462403567</v>
      </c>
      <c r="D12" s="1316">
        <v>343.82299999999998</v>
      </c>
      <c r="E12" s="1319">
        <v>7.07</v>
      </c>
      <c r="F12" s="865">
        <v>24308.286100000001</v>
      </c>
      <c r="G12" s="868">
        <v>113360</v>
      </c>
      <c r="H12" s="1330">
        <v>115.10899999999999</v>
      </c>
    </row>
    <row r="13" spans="1:10">
      <c r="A13" s="102">
        <v>2006</v>
      </c>
      <c r="B13" s="1316">
        <v>62.529000000000003</v>
      </c>
      <c r="C13" s="1331">
        <v>23.201874330310734</v>
      </c>
      <c r="D13" s="1316">
        <v>145.07900000000001</v>
      </c>
      <c r="E13" s="1319">
        <v>21.92</v>
      </c>
      <c r="F13" s="865">
        <v>31801.316800000004</v>
      </c>
      <c r="G13" s="868">
        <v>47782</v>
      </c>
      <c r="H13" s="1330">
        <v>59.183</v>
      </c>
    </row>
    <row r="14" spans="1:10">
      <c r="A14" s="102">
        <v>2007</v>
      </c>
      <c r="B14" s="1316">
        <v>65.238</v>
      </c>
      <c r="C14" s="1331">
        <v>19.492473711640457</v>
      </c>
      <c r="D14" s="1316">
        <v>127.16500000000001</v>
      </c>
      <c r="E14" s="1319">
        <v>32.729999999999997</v>
      </c>
      <c r="F14" s="865">
        <v>41621.104500000001</v>
      </c>
      <c r="G14" s="868">
        <v>41772</v>
      </c>
      <c r="H14" s="1330">
        <v>40.363999999999997</v>
      </c>
    </row>
    <row r="15" spans="1:10">
      <c r="A15" s="102">
        <v>2008</v>
      </c>
      <c r="B15" s="1316">
        <v>52.639000000000003</v>
      </c>
      <c r="C15" s="1331">
        <v>10.587397176998044</v>
      </c>
      <c r="D15" s="1316">
        <v>55.731000000000002</v>
      </c>
      <c r="E15" s="1319">
        <v>26.73</v>
      </c>
      <c r="F15" s="865">
        <v>14896.8963</v>
      </c>
      <c r="G15" s="868">
        <v>18368</v>
      </c>
      <c r="H15" s="1330">
        <v>18.742000000000001</v>
      </c>
    </row>
    <row r="16" spans="1:10">
      <c r="A16" s="102">
        <v>2009</v>
      </c>
      <c r="B16" s="1316">
        <v>58.649000000000001</v>
      </c>
      <c r="C16" s="1331">
        <v>13.507476683319409</v>
      </c>
      <c r="D16" s="1316">
        <v>79.22</v>
      </c>
      <c r="E16" s="1319">
        <v>22</v>
      </c>
      <c r="F16" s="865">
        <v>17428.400000000001</v>
      </c>
      <c r="G16" s="868">
        <v>26131</v>
      </c>
      <c r="H16" s="1330">
        <v>30.239000000000001</v>
      </c>
    </row>
    <row r="17" spans="1:10">
      <c r="A17" s="102">
        <v>2010</v>
      </c>
      <c r="B17" s="1316">
        <v>63.216999999999999</v>
      </c>
      <c r="C17" s="1331">
        <v>18.205229605960422</v>
      </c>
      <c r="D17" s="1316">
        <v>115.08799999999999</v>
      </c>
      <c r="E17" s="1055">
        <v>46.31</v>
      </c>
      <c r="F17" s="865">
        <v>53297.252799999995</v>
      </c>
      <c r="G17" s="865">
        <v>38462</v>
      </c>
      <c r="H17" s="1330">
        <v>50.524999999999999</v>
      </c>
    </row>
    <row r="18" spans="1:10">
      <c r="A18" s="102">
        <v>2011</v>
      </c>
      <c r="B18" s="1316">
        <v>67.117999999999995</v>
      </c>
      <c r="C18" s="1331">
        <v>27.232784051968181</v>
      </c>
      <c r="D18" s="1316">
        <v>182.78100000000001</v>
      </c>
      <c r="E18" s="1055">
        <v>54.18</v>
      </c>
      <c r="F18" s="865">
        <v>99030.745800000004</v>
      </c>
      <c r="G18" s="865">
        <v>62448</v>
      </c>
      <c r="H18" s="1330">
        <v>71.819000000000003</v>
      </c>
    </row>
    <row r="19" spans="1:10">
      <c r="A19" s="102">
        <v>2012</v>
      </c>
      <c r="B19" s="1316">
        <v>69.662000000000006</v>
      </c>
      <c r="C19" s="1331">
        <v>27.375039476328556</v>
      </c>
      <c r="D19" s="1316">
        <v>190.7</v>
      </c>
      <c r="E19" s="1055">
        <v>39.479999999999997</v>
      </c>
      <c r="F19" s="865">
        <v>75288.36</v>
      </c>
      <c r="G19" s="865">
        <v>52780</v>
      </c>
      <c r="H19" s="1330">
        <v>75.748999999999995</v>
      </c>
      <c r="J19" s="22"/>
    </row>
    <row r="20" spans="1:10">
      <c r="A20" s="102">
        <v>2013</v>
      </c>
      <c r="B20" s="1316">
        <v>63.52</v>
      </c>
      <c r="C20" s="1331">
        <v>22.88350125944584</v>
      </c>
      <c r="D20" s="1316">
        <v>145.35599999999999</v>
      </c>
      <c r="E20" s="1055">
        <v>41.84</v>
      </c>
      <c r="F20" s="865">
        <v>60816.950400000002</v>
      </c>
      <c r="G20" s="865">
        <v>48452</v>
      </c>
      <c r="H20" s="1330">
        <v>57.006999999999998</v>
      </c>
      <c r="J20" s="22"/>
    </row>
    <row r="21" spans="1:10" ht="13.5" thickBot="1">
      <c r="A21" s="102">
        <v>2014</v>
      </c>
      <c r="B21" s="1316">
        <v>74.265000000000001</v>
      </c>
      <c r="C21" s="1331">
        <f>D21/B21*10</f>
        <v>30.26109203527907</v>
      </c>
      <c r="D21" s="1316">
        <v>224.73400000000001</v>
      </c>
      <c r="E21" s="1336">
        <v>31.03</v>
      </c>
      <c r="F21" s="868">
        <v>3344.7237</v>
      </c>
      <c r="G21" s="1057">
        <v>75740</v>
      </c>
      <c r="H21" s="1347">
        <v>89.234999999999999</v>
      </c>
    </row>
    <row r="22" spans="1:10" ht="13.15" customHeight="1">
      <c r="A22" s="161" t="s">
        <v>738</v>
      </c>
      <c r="B22" s="321"/>
      <c r="C22" s="332"/>
      <c r="D22" s="321"/>
      <c r="E22" s="324"/>
      <c r="F22" s="323"/>
      <c r="G22" s="323"/>
      <c r="H22" s="323"/>
    </row>
    <row r="23" spans="1:10" ht="13.15" customHeight="1">
      <c r="A23" s="333" t="s">
        <v>747</v>
      </c>
      <c r="B23" s="24"/>
      <c r="C23" s="24"/>
      <c r="D23" s="24"/>
      <c r="E23" s="24"/>
      <c r="F23" s="24"/>
      <c r="G23" s="24"/>
      <c r="H23" s="24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54">
    <pageSetUpPr fitToPage="1"/>
  </sheetPr>
  <dimension ref="A1:M18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" style="24" customWidth="1"/>
    <col min="2" max="6" width="16.28515625" style="24" customWidth="1"/>
    <col min="7" max="8" width="16" style="24" customWidth="1"/>
    <col min="9" max="11" width="16.28515625" style="24" customWidth="1"/>
    <col min="12" max="16384" width="11.42578125" style="24"/>
  </cols>
  <sheetData>
    <row r="1" spans="1:13" ht="18">
      <c r="A1" s="1552" t="s">
        <v>748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</row>
    <row r="3" spans="1:13" ht="27.75" customHeight="1">
      <c r="A3" s="1556" t="s">
        <v>1373</v>
      </c>
      <c r="B3" s="1556"/>
      <c r="C3" s="1556"/>
      <c r="D3" s="1556"/>
      <c r="E3" s="1556"/>
      <c r="F3" s="1556"/>
      <c r="G3" s="1556"/>
      <c r="H3" s="1556"/>
      <c r="I3" s="1556"/>
      <c r="J3" s="1556"/>
      <c r="K3" s="1556"/>
      <c r="L3" s="251"/>
      <c r="M3" s="251"/>
    </row>
    <row r="4" spans="1:13" ht="13.5" customHeight="1" thickBot="1">
      <c r="A4" s="30"/>
      <c r="B4" s="6"/>
      <c r="C4" s="6"/>
      <c r="D4" s="6"/>
      <c r="E4" s="6"/>
      <c r="F4" s="6"/>
      <c r="G4" s="6"/>
      <c r="H4" s="6"/>
      <c r="I4" s="301"/>
      <c r="J4" s="301"/>
      <c r="K4" s="301"/>
    </row>
    <row r="5" spans="1:13" ht="24" customHeight="1">
      <c r="A5" s="1673" t="s">
        <v>448</v>
      </c>
      <c r="B5" s="1583" t="s">
        <v>373</v>
      </c>
      <c r="C5" s="1534"/>
      <c r="D5" s="1535"/>
      <c r="E5" s="1676" t="s">
        <v>749</v>
      </c>
      <c r="F5" s="1677"/>
      <c r="G5" s="1677"/>
      <c r="H5" s="1649"/>
      <c r="I5" s="1542" t="s">
        <v>423</v>
      </c>
      <c r="J5" s="1603"/>
      <c r="K5" s="1603"/>
    </row>
    <row r="6" spans="1:13">
      <c r="A6" s="1674"/>
      <c r="B6" s="1668" t="s">
        <v>383</v>
      </c>
      <c r="C6" s="1669"/>
      <c r="D6" s="1670"/>
      <c r="E6" s="1678"/>
      <c r="F6" s="1679"/>
      <c r="G6" s="1679"/>
      <c r="H6" s="1680"/>
      <c r="I6" s="1671"/>
      <c r="J6" s="1672"/>
      <c r="K6" s="1672"/>
    </row>
    <row r="7" spans="1:13" ht="21" customHeight="1">
      <c r="A7" s="1674"/>
      <c r="B7" s="1540" t="s">
        <v>387</v>
      </c>
      <c r="C7" s="1625" t="s">
        <v>388</v>
      </c>
      <c r="D7" s="1625" t="s">
        <v>389</v>
      </c>
      <c r="E7" s="1546" t="s">
        <v>576</v>
      </c>
      <c r="F7" s="1551"/>
      <c r="G7" s="1310" t="s">
        <v>374</v>
      </c>
      <c r="H7" s="1310" t="s">
        <v>721</v>
      </c>
      <c r="I7" s="1546" t="s">
        <v>576</v>
      </c>
      <c r="J7" s="1551"/>
      <c r="K7" s="1308" t="s">
        <v>374</v>
      </c>
    </row>
    <row r="8" spans="1:13" ht="26.25" customHeight="1" thickBot="1">
      <c r="A8" s="1675"/>
      <c r="B8" s="1541"/>
      <c r="C8" s="1626"/>
      <c r="D8" s="1626"/>
      <c r="E8" s="733" t="s">
        <v>387</v>
      </c>
      <c r="F8" s="271" t="s">
        <v>388</v>
      </c>
      <c r="G8" s="1253" t="s">
        <v>752</v>
      </c>
      <c r="H8" s="1309" t="s">
        <v>750</v>
      </c>
      <c r="I8" s="733" t="s">
        <v>387</v>
      </c>
      <c r="J8" s="271" t="s">
        <v>388</v>
      </c>
      <c r="K8" s="273" t="s">
        <v>750</v>
      </c>
    </row>
    <row r="9" spans="1:13">
      <c r="A9" s="220" t="s">
        <v>496</v>
      </c>
      <c r="B9" s="221" t="s">
        <v>393</v>
      </c>
      <c r="C9" s="221">
        <v>64</v>
      </c>
      <c r="D9" s="221">
        <v>64</v>
      </c>
      <c r="E9" s="221" t="s">
        <v>393</v>
      </c>
      <c r="F9" s="222">
        <v>2600</v>
      </c>
      <c r="G9" s="221">
        <v>166</v>
      </c>
      <c r="H9" s="221">
        <v>58</v>
      </c>
      <c r="I9" s="221" t="s">
        <v>393</v>
      </c>
      <c r="J9" s="221">
        <v>1457</v>
      </c>
      <c r="K9" s="223">
        <v>93</v>
      </c>
    </row>
    <row r="10" spans="1:13">
      <c r="A10" s="68"/>
      <c r="B10" s="48"/>
      <c r="C10" s="48"/>
      <c r="D10" s="48"/>
      <c r="E10" s="48"/>
      <c r="F10" s="12"/>
      <c r="G10" s="48"/>
      <c r="H10" s="48"/>
      <c r="I10" s="48"/>
      <c r="J10" s="48"/>
      <c r="K10" s="49"/>
    </row>
    <row r="11" spans="1:13">
      <c r="A11" s="973" t="s">
        <v>501</v>
      </c>
      <c r="B11" s="1072">
        <v>2807</v>
      </c>
      <c r="C11" s="1072">
        <v>12229</v>
      </c>
      <c r="D11" s="1072">
        <v>15036</v>
      </c>
      <c r="E11" s="1072">
        <v>1700</v>
      </c>
      <c r="F11" s="1076">
        <v>2893</v>
      </c>
      <c r="G11" s="1072">
        <v>40145</v>
      </c>
      <c r="H11" s="1072">
        <v>15000</v>
      </c>
      <c r="I11" s="1072" t="s">
        <v>393</v>
      </c>
      <c r="J11" s="1072" t="s">
        <v>393</v>
      </c>
      <c r="K11" s="1038" t="s">
        <v>393</v>
      </c>
    </row>
    <row r="12" spans="1:13">
      <c r="A12" s="973" t="s">
        <v>502</v>
      </c>
      <c r="B12" s="1072">
        <v>20</v>
      </c>
      <c r="C12" s="1072">
        <v>6477</v>
      </c>
      <c r="D12" s="1072">
        <v>6497</v>
      </c>
      <c r="E12" s="1072">
        <v>1500</v>
      </c>
      <c r="F12" s="1076">
        <v>2700</v>
      </c>
      <c r="G12" s="1072">
        <v>17518</v>
      </c>
      <c r="H12" s="1072">
        <v>5781</v>
      </c>
      <c r="I12" s="1072">
        <v>1500</v>
      </c>
      <c r="J12" s="1072">
        <v>1600</v>
      </c>
      <c r="K12" s="1038">
        <v>10686</v>
      </c>
    </row>
    <row r="13" spans="1:13">
      <c r="A13" s="973" t="s">
        <v>504</v>
      </c>
      <c r="B13" s="1077">
        <v>139</v>
      </c>
      <c r="C13" s="1072">
        <v>296</v>
      </c>
      <c r="D13" s="1072">
        <v>435</v>
      </c>
      <c r="E13" s="1077">
        <v>1300</v>
      </c>
      <c r="F13" s="1076">
        <v>3200</v>
      </c>
      <c r="G13" s="1072">
        <v>1128</v>
      </c>
      <c r="H13" s="1072">
        <v>344</v>
      </c>
      <c r="I13" s="1072" t="s">
        <v>393</v>
      </c>
      <c r="J13" s="1072" t="s">
        <v>393</v>
      </c>
      <c r="K13" s="1038" t="s">
        <v>393</v>
      </c>
    </row>
    <row r="14" spans="1:13">
      <c r="A14" s="973" t="s">
        <v>505</v>
      </c>
      <c r="B14" s="1077">
        <v>6</v>
      </c>
      <c r="C14" s="1072">
        <v>5062</v>
      </c>
      <c r="D14" s="1072">
        <v>5068</v>
      </c>
      <c r="E14" s="1077">
        <v>1000</v>
      </c>
      <c r="F14" s="1076">
        <v>2943</v>
      </c>
      <c r="G14" s="1072">
        <v>14900</v>
      </c>
      <c r="H14" s="1072">
        <v>4768</v>
      </c>
      <c r="I14" s="1072" t="s">
        <v>393</v>
      </c>
      <c r="J14" s="1072" t="s">
        <v>393</v>
      </c>
      <c r="K14" s="1038" t="s">
        <v>393</v>
      </c>
    </row>
    <row r="15" spans="1:13">
      <c r="A15" s="973" t="s">
        <v>507</v>
      </c>
      <c r="B15" s="1077">
        <v>2147</v>
      </c>
      <c r="C15" s="1072">
        <v>45018</v>
      </c>
      <c r="D15" s="1072">
        <v>47165</v>
      </c>
      <c r="E15" s="1077">
        <v>870</v>
      </c>
      <c r="F15" s="1076">
        <v>3310</v>
      </c>
      <c r="G15" s="1072">
        <v>150877</v>
      </c>
      <c r="H15" s="1072">
        <v>49789</v>
      </c>
      <c r="I15" s="1072">
        <v>870</v>
      </c>
      <c r="J15" s="1072">
        <v>2000</v>
      </c>
      <c r="K15" s="1038">
        <v>78456</v>
      </c>
    </row>
    <row r="16" spans="1:13">
      <c r="A16" s="76" t="s">
        <v>508</v>
      </c>
      <c r="B16" s="1501">
        <v>5119</v>
      </c>
      <c r="C16" s="1501">
        <v>69082</v>
      </c>
      <c r="D16" s="1501">
        <v>74201</v>
      </c>
      <c r="E16" s="1501">
        <v>1339</v>
      </c>
      <c r="F16" s="1502">
        <v>3152</v>
      </c>
      <c r="G16" s="1501">
        <v>224568</v>
      </c>
      <c r="H16" s="1501">
        <v>75682</v>
      </c>
      <c r="I16" s="1501" t="s">
        <v>393</v>
      </c>
      <c r="J16" s="1501" t="s">
        <v>393</v>
      </c>
      <c r="K16" s="1503">
        <v>89142</v>
      </c>
    </row>
    <row r="17" spans="1:11">
      <c r="A17" s="973"/>
      <c r="B17" s="1077"/>
      <c r="C17" s="1072"/>
      <c r="D17" s="1072"/>
      <c r="E17" s="1077"/>
      <c r="F17" s="1076"/>
      <c r="G17" s="1072"/>
      <c r="H17" s="1072"/>
      <c r="I17" s="1072"/>
      <c r="J17" s="1072"/>
      <c r="K17" s="1038"/>
    </row>
    <row r="18" spans="1:11" s="240" customFormat="1" ht="13.5" thickBot="1">
      <c r="A18" s="69" t="s">
        <v>512</v>
      </c>
      <c r="B18" s="327">
        <v>5119</v>
      </c>
      <c r="C18" s="55">
        <v>69146</v>
      </c>
      <c r="D18" s="55">
        <v>74265</v>
      </c>
      <c r="E18" s="327">
        <v>1339</v>
      </c>
      <c r="F18" s="205">
        <v>3151</v>
      </c>
      <c r="G18" s="55">
        <v>224734</v>
      </c>
      <c r="H18" s="55">
        <v>75740</v>
      </c>
      <c r="I18" s="55" t="s">
        <v>393</v>
      </c>
      <c r="J18" s="55" t="s">
        <v>393</v>
      </c>
      <c r="K18" s="56">
        <v>89235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H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5" width="24" customWidth="1"/>
    <col min="7" max="10" width="10.28515625" customWidth="1"/>
  </cols>
  <sheetData>
    <row r="1" spans="1:8" s="2" customFormat="1" ht="18">
      <c r="A1" s="1522" t="s">
        <v>369</v>
      </c>
      <c r="B1" s="1522"/>
      <c r="C1" s="1522"/>
      <c r="D1" s="1522"/>
      <c r="E1" s="1522"/>
      <c r="F1" s="1"/>
    </row>
    <row r="2" spans="1:8" s="3" customFormat="1" ht="12.75" customHeight="1"/>
    <row r="3" spans="1:8" s="3" customFormat="1" ht="15">
      <c r="A3" s="1523" t="s">
        <v>1280</v>
      </c>
      <c r="B3" s="1523"/>
      <c r="C3" s="1523"/>
      <c r="D3" s="1523"/>
      <c r="E3" s="1523"/>
      <c r="F3" s="239"/>
      <c r="G3" s="239"/>
    </row>
    <row r="4" spans="1:8" s="3" customFormat="1" ht="15">
      <c r="A4" s="1523" t="s">
        <v>1281</v>
      </c>
      <c r="B4" s="1523"/>
      <c r="C4" s="1523"/>
      <c r="D4" s="1523"/>
      <c r="E4" s="1523"/>
      <c r="F4" s="239"/>
    </row>
    <row r="5" spans="1:8" s="3" customFormat="1" ht="13.5" customHeight="1" thickBot="1">
      <c r="A5" s="5"/>
      <c r="B5" s="6"/>
      <c r="C5" s="6"/>
      <c r="D5" s="6"/>
      <c r="E5" s="6"/>
    </row>
    <row r="6" spans="1:8">
      <c r="A6" s="1553" t="s">
        <v>372</v>
      </c>
      <c r="B6" s="829"/>
      <c r="C6" s="831"/>
      <c r="D6" s="1681" t="s">
        <v>381</v>
      </c>
      <c r="E6" s="1682"/>
    </row>
    <row r="7" spans="1:8" ht="13.15" customHeight="1">
      <c r="A7" s="1554"/>
      <c r="B7" s="832" t="s">
        <v>373</v>
      </c>
      <c r="C7" s="832" t="s">
        <v>380</v>
      </c>
      <c r="D7" s="1683"/>
      <c r="E7" s="1684"/>
    </row>
    <row r="8" spans="1:8">
      <c r="A8" s="1554"/>
      <c r="B8" s="832" t="s">
        <v>383</v>
      </c>
      <c r="C8" s="832" t="s">
        <v>517</v>
      </c>
      <c r="D8" s="1685"/>
      <c r="E8" s="1686"/>
      <c r="H8" s="248"/>
    </row>
    <row r="9" spans="1:8" ht="34.5" customHeight="1" thickBot="1">
      <c r="A9" s="1555"/>
      <c r="B9" s="835"/>
      <c r="C9" s="835"/>
      <c r="D9" s="1064" t="s">
        <v>721</v>
      </c>
      <c r="E9" s="1071" t="s">
        <v>423</v>
      </c>
    </row>
    <row r="10" spans="1:8" ht="24" customHeight="1">
      <c r="A10" s="102">
        <v>2004</v>
      </c>
      <c r="B10" s="865">
        <v>24</v>
      </c>
      <c r="C10" s="865">
        <v>14.166666666666668</v>
      </c>
      <c r="D10" s="865">
        <v>34</v>
      </c>
      <c r="E10" s="1377" t="s">
        <v>393</v>
      </c>
      <c r="F10" s="334"/>
    </row>
    <row r="11" spans="1:8">
      <c r="A11" s="102">
        <v>2005</v>
      </c>
      <c r="B11" s="865">
        <v>23</v>
      </c>
      <c r="C11" s="865">
        <v>7.8260869565217392</v>
      </c>
      <c r="D11" s="865">
        <v>18</v>
      </c>
      <c r="E11" s="1377" t="s">
        <v>393</v>
      </c>
      <c r="F11" s="334"/>
    </row>
    <row r="12" spans="1:8">
      <c r="A12" s="102">
        <v>2006</v>
      </c>
      <c r="B12" s="865">
        <v>4</v>
      </c>
      <c r="C12" s="865">
        <v>20</v>
      </c>
      <c r="D12" s="865">
        <v>8</v>
      </c>
      <c r="E12" s="1377" t="s">
        <v>393</v>
      </c>
      <c r="F12" s="334"/>
    </row>
    <row r="13" spans="1:8">
      <c r="A13" s="102">
        <v>2007</v>
      </c>
      <c r="B13" s="865" t="s">
        <v>393</v>
      </c>
      <c r="C13" s="865" t="s">
        <v>393</v>
      </c>
      <c r="D13" s="865" t="s">
        <v>393</v>
      </c>
      <c r="E13" s="1377" t="s">
        <v>393</v>
      </c>
      <c r="F13" s="334"/>
    </row>
    <row r="14" spans="1:8">
      <c r="A14" s="102">
        <v>2008</v>
      </c>
      <c r="B14" s="1377">
        <v>2</v>
      </c>
      <c r="C14" s="1377">
        <v>10</v>
      </c>
      <c r="D14" s="1377">
        <v>2</v>
      </c>
      <c r="E14" s="1377" t="s">
        <v>393</v>
      </c>
      <c r="F14" s="334"/>
    </row>
    <row r="15" spans="1:8">
      <c r="A15" s="102">
        <v>2009</v>
      </c>
      <c r="B15" s="865" t="s">
        <v>393</v>
      </c>
      <c r="C15" s="865" t="s">
        <v>393</v>
      </c>
      <c r="D15" s="865" t="s">
        <v>393</v>
      </c>
      <c r="E15" s="1377" t="s">
        <v>393</v>
      </c>
      <c r="F15" s="334"/>
    </row>
    <row r="16" spans="1:8">
      <c r="A16" s="102">
        <v>2010</v>
      </c>
      <c r="B16" s="1377">
        <v>7</v>
      </c>
      <c r="C16" s="1377">
        <v>30</v>
      </c>
      <c r="D16" s="1377">
        <v>21</v>
      </c>
      <c r="E16" s="1377" t="s">
        <v>393</v>
      </c>
      <c r="F16" s="334"/>
    </row>
    <row r="17" spans="1:6">
      <c r="A17" s="102">
        <v>2011</v>
      </c>
      <c r="B17" s="865" t="s">
        <v>393</v>
      </c>
      <c r="C17" s="865" t="s">
        <v>393</v>
      </c>
      <c r="D17" s="865" t="s">
        <v>393</v>
      </c>
      <c r="E17" s="1377" t="s">
        <v>393</v>
      </c>
      <c r="F17" s="334"/>
    </row>
    <row r="18" spans="1:6">
      <c r="A18" s="102">
        <v>2012</v>
      </c>
      <c r="B18" s="865">
        <v>14</v>
      </c>
      <c r="C18" s="865">
        <v>14.285714285714286</v>
      </c>
      <c r="D18" s="865">
        <v>20</v>
      </c>
      <c r="E18" s="1377" t="s">
        <v>393</v>
      </c>
      <c r="F18" s="334"/>
    </row>
    <row r="19" spans="1:6">
      <c r="A19" s="102">
        <v>2013</v>
      </c>
      <c r="B19" s="865">
        <v>18</v>
      </c>
      <c r="C19" s="865">
        <v>10</v>
      </c>
      <c r="D19" s="865">
        <v>18</v>
      </c>
      <c r="E19" s="1377" t="s">
        <v>393</v>
      </c>
      <c r="F19" s="334"/>
    </row>
    <row r="20" spans="1:6" ht="13.5" thickBot="1">
      <c r="A20" s="143">
        <v>2014</v>
      </c>
      <c r="B20" s="865">
        <v>14</v>
      </c>
      <c r="C20" s="865">
        <f>D20/B20*10</f>
        <v>12.142857142857142</v>
      </c>
      <c r="D20" s="865">
        <v>17</v>
      </c>
      <c r="E20" s="1378" t="s">
        <v>393</v>
      </c>
      <c r="F20" s="334"/>
    </row>
    <row r="21" spans="1:6" ht="13.15" customHeight="1">
      <c r="A21" s="161" t="s">
        <v>751</v>
      </c>
      <c r="B21" s="109"/>
      <c r="C21" s="109"/>
      <c r="D21" s="109"/>
      <c r="E21" s="109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3">
    <pageSetUpPr fitToPage="1"/>
  </sheetPr>
  <dimension ref="A1:L11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40.7109375" style="240" customWidth="1"/>
    <col min="2" max="10" width="14.85546875" style="240" customWidth="1"/>
    <col min="11" max="16384" width="11.42578125" style="240"/>
  </cols>
  <sheetData>
    <row r="1" spans="1:12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</row>
    <row r="3" spans="1:12" s="91" customFormat="1" ht="35.25" customHeight="1">
      <c r="A3" s="1556" t="s">
        <v>1374</v>
      </c>
      <c r="B3" s="1556"/>
      <c r="C3" s="1556"/>
      <c r="D3" s="1556"/>
      <c r="E3" s="1556"/>
      <c r="F3" s="1556"/>
      <c r="G3" s="1556"/>
      <c r="H3" s="1556"/>
      <c r="I3" s="1556"/>
      <c r="J3" s="1556"/>
      <c r="K3" s="251"/>
      <c r="L3" s="251"/>
    </row>
    <row r="4" spans="1:12" s="91" customFormat="1" ht="13.5" customHeight="1" thickBot="1">
      <c r="A4" s="30"/>
      <c r="B4" s="6"/>
      <c r="C4" s="6"/>
      <c r="D4" s="6"/>
      <c r="E4" s="6"/>
      <c r="F4" s="6"/>
      <c r="G4" s="301"/>
      <c r="H4" s="301"/>
      <c r="I4" s="301"/>
      <c r="J4" s="301"/>
    </row>
    <row r="5" spans="1:12" ht="35.25" customHeight="1">
      <c r="A5" s="1673" t="s">
        <v>448</v>
      </c>
      <c r="B5" s="1583" t="s">
        <v>373</v>
      </c>
      <c r="C5" s="1534"/>
      <c r="D5" s="1535"/>
      <c r="E5" s="1531" t="s">
        <v>749</v>
      </c>
      <c r="F5" s="1532"/>
      <c r="G5" s="1533"/>
      <c r="H5" s="1531" t="s">
        <v>423</v>
      </c>
      <c r="I5" s="1532"/>
      <c r="J5" s="1532"/>
    </row>
    <row r="6" spans="1:12" ht="34.5" customHeight="1">
      <c r="A6" s="1674"/>
      <c r="B6" s="1668" t="s">
        <v>383</v>
      </c>
      <c r="C6" s="1669"/>
      <c r="D6" s="1670"/>
      <c r="E6" s="1546" t="s">
        <v>576</v>
      </c>
      <c r="F6" s="1551"/>
      <c r="G6" s="262" t="s">
        <v>374</v>
      </c>
      <c r="H6" s="1546" t="s">
        <v>576</v>
      </c>
      <c r="I6" s="1551"/>
      <c r="J6" s="735" t="s">
        <v>374</v>
      </c>
    </row>
    <row r="7" spans="1:12" ht="29.25" customHeight="1" thickBot="1">
      <c r="A7" s="1675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752</v>
      </c>
      <c r="H7" s="733" t="s">
        <v>387</v>
      </c>
      <c r="I7" s="271" t="s">
        <v>388</v>
      </c>
      <c r="J7" s="273" t="s">
        <v>750</v>
      </c>
    </row>
    <row r="8" spans="1:12" ht="19.5" customHeight="1">
      <c r="A8" s="886" t="s">
        <v>458</v>
      </c>
      <c r="B8" s="887">
        <v>14</v>
      </c>
      <c r="C8" s="887" t="s">
        <v>393</v>
      </c>
      <c r="D8" s="887">
        <v>14</v>
      </c>
      <c r="E8" s="887">
        <v>1200</v>
      </c>
      <c r="F8" s="887" t="s">
        <v>393</v>
      </c>
      <c r="G8" s="887">
        <v>17</v>
      </c>
      <c r="H8" s="887" t="s">
        <v>393</v>
      </c>
      <c r="I8" s="887" t="s">
        <v>393</v>
      </c>
      <c r="J8" s="889" t="s">
        <v>393</v>
      </c>
    </row>
    <row r="9" spans="1:12">
      <c r="A9" s="973"/>
      <c r="B9" s="1072"/>
      <c r="C9" s="1072"/>
      <c r="D9" s="1072"/>
      <c r="E9" s="1072"/>
      <c r="F9" s="1072"/>
      <c r="G9" s="1072"/>
      <c r="H9" s="1072"/>
      <c r="I9" s="1072"/>
      <c r="J9" s="1038"/>
    </row>
    <row r="10" spans="1:12">
      <c r="A10" s="68"/>
      <c r="B10" s="1072"/>
      <c r="C10" s="1072"/>
      <c r="D10" s="1072"/>
      <c r="E10" s="1072"/>
      <c r="F10" s="1072"/>
      <c r="G10" s="1072"/>
      <c r="H10" s="1072"/>
      <c r="I10" s="1072"/>
      <c r="J10" s="1038"/>
    </row>
    <row r="11" spans="1:12" ht="13.5" thickBot="1">
      <c r="A11" s="845" t="s">
        <v>512</v>
      </c>
      <c r="B11" s="846">
        <v>14</v>
      </c>
      <c r="C11" s="846" t="s">
        <v>393</v>
      </c>
      <c r="D11" s="846">
        <v>14</v>
      </c>
      <c r="E11" s="846">
        <v>1200</v>
      </c>
      <c r="F11" s="846" t="s">
        <v>393</v>
      </c>
      <c r="G11" s="846">
        <v>17</v>
      </c>
      <c r="H11" s="846" t="s">
        <v>393</v>
      </c>
      <c r="I11" s="846" t="s">
        <v>393</v>
      </c>
      <c r="J11" s="848" t="s">
        <v>393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H22"/>
  <sheetViews>
    <sheetView showGridLines="0" topLeftCell="A19" zoomScaleNormal="100" zoomScaleSheetLayoutView="75" workbookViewId="0">
      <selection activeCell="G42" sqref="G42"/>
    </sheetView>
  </sheetViews>
  <sheetFormatPr baseColWidth="10" defaultRowHeight="12.75"/>
  <cols>
    <col min="2" max="8" width="22.7109375" customWidth="1"/>
    <col min="10" max="11" width="10.28515625" customWidth="1"/>
    <col min="12" max="12" width="26.42578125" customWidth="1"/>
    <col min="13" max="18" width="13.7109375" customWidth="1"/>
    <col min="19" max="19" width="13" customWidth="1"/>
    <col min="20" max="21" width="10.28515625" customWidth="1"/>
  </cols>
  <sheetData>
    <row r="1" spans="2:8" s="2" customFormat="1" ht="18">
      <c r="B1" s="1522" t="s">
        <v>369</v>
      </c>
      <c r="C1" s="1522"/>
      <c r="D1" s="1522"/>
      <c r="E1" s="1522"/>
      <c r="F1" s="1522"/>
      <c r="G1" s="1522"/>
      <c r="H1" s="1522"/>
    </row>
    <row r="2" spans="2:8" s="3" customFormat="1" ht="12.75" customHeight="1"/>
    <row r="3" spans="2:8" s="91" customFormat="1" ht="15">
      <c r="B3" s="1590" t="s">
        <v>1282</v>
      </c>
      <c r="C3" s="1590"/>
      <c r="D3" s="1590"/>
      <c r="E3" s="1590"/>
      <c r="F3" s="1590"/>
      <c r="G3" s="1590"/>
      <c r="H3" s="1590"/>
    </row>
    <row r="4" spans="2:8" s="91" customFormat="1" ht="27" customHeight="1">
      <c r="B4" s="1556" t="s">
        <v>675</v>
      </c>
      <c r="C4" s="1556"/>
      <c r="D4" s="1556"/>
      <c r="E4" s="1556"/>
      <c r="F4" s="1556"/>
      <c r="G4" s="1556"/>
      <c r="H4" s="1556"/>
    </row>
    <row r="5" spans="2:8" s="3" customFormat="1" ht="13.5" customHeight="1" thickBot="1">
      <c r="B5" s="5"/>
      <c r="C5" s="6"/>
      <c r="D5" s="6"/>
      <c r="E5" s="6"/>
      <c r="F5" s="6"/>
      <c r="G5" s="6"/>
      <c r="H5" s="6"/>
    </row>
    <row r="6" spans="2:8" s="3" customFormat="1" ht="15" customHeight="1">
      <c r="B6" s="1553" t="s">
        <v>372</v>
      </c>
      <c r="C6" s="1073"/>
      <c r="D6" s="1074"/>
      <c r="E6" s="1681" t="s">
        <v>381</v>
      </c>
      <c r="F6" s="1553"/>
      <c r="G6" s="1075" t="s">
        <v>514</v>
      </c>
      <c r="H6" s="1688" t="s">
        <v>1283</v>
      </c>
    </row>
    <row r="7" spans="2:8" ht="13.15" customHeight="1">
      <c r="B7" s="1554"/>
      <c r="C7" s="832" t="s">
        <v>373</v>
      </c>
      <c r="D7" s="832" t="s">
        <v>380</v>
      </c>
      <c r="E7" s="1683"/>
      <c r="F7" s="1554"/>
      <c r="G7" s="832" t="s">
        <v>515</v>
      </c>
      <c r="H7" s="1683"/>
    </row>
    <row r="8" spans="2:8">
      <c r="B8" s="1554"/>
      <c r="C8" s="832" t="s">
        <v>383</v>
      </c>
      <c r="D8" s="832" t="s">
        <v>517</v>
      </c>
      <c r="E8" s="1685"/>
      <c r="F8" s="1687"/>
      <c r="G8" s="832" t="s">
        <v>735</v>
      </c>
      <c r="H8" s="1683"/>
    </row>
    <row r="9" spans="2:8" ht="26.25" customHeight="1" thickBot="1">
      <c r="B9" s="1555"/>
      <c r="C9" s="835"/>
      <c r="D9" s="835"/>
      <c r="E9" s="1064" t="s">
        <v>721</v>
      </c>
      <c r="F9" s="1064" t="s">
        <v>423</v>
      </c>
      <c r="G9" s="804" t="s">
        <v>753</v>
      </c>
      <c r="H9" s="1655"/>
    </row>
    <row r="10" spans="2:8" ht="22.5" customHeight="1">
      <c r="B10" s="102">
        <v>2004</v>
      </c>
      <c r="C10" s="1379">
        <v>684</v>
      </c>
      <c r="D10" s="1379">
        <v>43.274853801169598</v>
      </c>
      <c r="E10" s="1379">
        <v>2960</v>
      </c>
      <c r="F10" s="1379" t="s">
        <v>393</v>
      </c>
      <c r="G10" s="1379">
        <v>7.2</v>
      </c>
      <c r="H10" s="1377">
        <v>213120</v>
      </c>
    </row>
    <row r="11" spans="2:8">
      <c r="B11" s="102">
        <v>2005</v>
      </c>
      <c r="C11" s="1379">
        <v>732</v>
      </c>
      <c r="D11" s="1379">
        <v>24.672131147540984</v>
      </c>
      <c r="E11" s="1379">
        <v>1806</v>
      </c>
      <c r="F11" s="1379" t="s">
        <v>393</v>
      </c>
      <c r="G11" s="1379">
        <v>9.1199999999999992</v>
      </c>
      <c r="H11" s="1377">
        <v>164707.20000000001</v>
      </c>
    </row>
    <row r="12" spans="2:8">
      <c r="B12" s="102">
        <v>2006</v>
      </c>
      <c r="C12" s="1379">
        <v>5</v>
      </c>
      <c r="D12" s="1379">
        <v>62</v>
      </c>
      <c r="E12" s="1379">
        <v>31</v>
      </c>
      <c r="F12" s="1379" t="s">
        <v>393</v>
      </c>
      <c r="G12" s="1379" t="s">
        <v>393</v>
      </c>
      <c r="H12" s="1377" t="s">
        <v>393</v>
      </c>
    </row>
    <row r="13" spans="2:8">
      <c r="B13" s="102">
        <v>2007</v>
      </c>
      <c r="C13" s="1379">
        <v>10</v>
      </c>
      <c r="D13" s="1379">
        <v>22</v>
      </c>
      <c r="E13" s="1379">
        <v>22</v>
      </c>
      <c r="F13" s="1379" t="s">
        <v>393</v>
      </c>
      <c r="G13" s="1379" t="s">
        <v>393</v>
      </c>
      <c r="H13" s="1377" t="s">
        <v>393</v>
      </c>
    </row>
    <row r="14" spans="2:8">
      <c r="B14" s="102">
        <v>2008</v>
      </c>
      <c r="C14" s="1379">
        <v>2</v>
      </c>
      <c r="D14" s="1379">
        <v>5</v>
      </c>
      <c r="E14" s="1379">
        <v>1</v>
      </c>
      <c r="F14" s="1379" t="s">
        <v>393</v>
      </c>
      <c r="G14" s="1379" t="s">
        <v>393</v>
      </c>
      <c r="H14" s="1377" t="s">
        <v>393</v>
      </c>
    </row>
    <row r="15" spans="2:8">
      <c r="B15" s="102">
        <v>2009</v>
      </c>
      <c r="C15" s="1379">
        <v>49</v>
      </c>
      <c r="D15" s="1379">
        <v>9.591836734693878</v>
      </c>
      <c r="E15" s="1379">
        <v>47</v>
      </c>
      <c r="F15" s="1379" t="s">
        <v>393</v>
      </c>
      <c r="G15" s="1379" t="s">
        <v>393</v>
      </c>
      <c r="H15" s="1377" t="s">
        <v>393</v>
      </c>
    </row>
    <row r="16" spans="2:8">
      <c r="B16" s="102">
        <v>2010</v>
      </c>
      <c r="C16" s="1379">
        <v>2</v>
      </c>
      <c r="D16" s="1379">
        <v>5</v>
      </c>
      <c r="E16" s="1379">
        <v>1</v>
      </c>
      <c r="F16" s="1379" t="s">
        <v>393</v>
      </c>
      <c r="G16" s="1379" t="s">
        <v>393</v>
      </c>
      <c r="H16" s="1377" t="s">
        <v>393</v>
      </c>
    </row>
    <row r="17" spans="2:8">
      <c r="B17" s="102">
        <v>2011</v>
      </c>
      <c r="C17" s="1379">
        <v>2</v>
      </c>
      <c r="D17" s="1379">
        <v>5</v>
      </c>
      <c r="E17" s="1379">
        <v>1</v>
      </c>
      <c r="F17" s="1379" t="s">
        <v>393</v>
      </c>
      <c r="G17" s="1379" t="s">
        <v>393</v>
      </c>
      <c r="H17" s="1377" t="s">
        <v>393</v>
      </c>
    </row>
    <row r="18" spans="2:8">
      <c r="B18" s="102">
        <v>2012</v>
      </c>
      <c r="C18" s="1379">
        <v>1</v>
      </c>
      <c r="D18" s="1379">
        <v>10</v>
      </c>
      <c r="E18" s="1379">
        <v>1</v>
      </c>
      <c r="F18" s="1379" t="s">
        <v>393</v>
      </c>
      <c r="G18" s="1379" t="s">
        <v>393</v>
      </c>
      <c r="H18" s="1377" t="s">
        <v>393</v>
      </c>
    </row>
    <row r="19" spans="2:8">
      <c r="B19" s="102">
        <v>2013</v>
      </c>
      <c r="C19" s="1379">
        <v>11</v>
      </c>
      <c r="D19" s="1379">
        <v>10.909090909090908</v>
      </c>
      <c r="E19" s="1379">
        <v>12</v>
      </c>
      <c r="F19" s="1379" t="s">
        <v>393</v>
      </c>
      <c r="G19" s="1379" t="s">
        <v>393</v>
      </c>
      <c r="H19" s="1377" t="s">
        <v>393</v>
      </c>
    </row>
    <row r="20" spans="2:8" ht="13.5" thickBot="1">
      <c r="B20" s="143">
        <v>2014</v>
      </c>
      <c r="C20" s="1380">
        <v>46</v>
      </c>
      <c r="D20" s="1380">
        <f>E20/C20*10</f>
        <v>15.217391304347828</v>
      </c>
      <c r="E20" s="1379">
        <v>70</v>
      </c>
      <c r="F20" s="1380" t="s">
        <v>393</v>
      </c>
      <c r="G20" s="1381" t="s">
        <v>393</v>
      </c>
      <c r="H20" s="1382" t="s">
        <v>393</v>
      </c>
    </row>
    <row r="21" spans="2:8" ht="14.25">
      <c r="B21" s="339" t="s">
        <v>754</v>
      </c>
      <c r="C21" s="109"/>
      <c r="D21" s="109"/>
      <c r="E21" s="109"/>
      <c r="F21" s="109"/>
      <c r="G21" s="109"/>
      <c r="H21" s="109"/>
    </row>
    <row r="22" spans="2:8" s="315" customFormat="1"/>
  </sheetData>
  <mergeCells count="6">
    <mergeCell ref="B1:H1"/>
    <mergeCell ref="B3:H3"/>
    <mergeCell ref="B4:H4"/>
    <mergeCell ref="B6:B9"/>
    <mergeCell ref="E6:F8"/>
    <mergeCell ref="H6:H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A1:K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5.7109375" style="240" customWidth="1"/>
    <col min="2" max="6" width="15.85546875" style="240" customWidth="1"/>
    <col min="7" max="7" width="18.5703125" style="240" customWidth="1"/>
    <col min="8" max="10" width="15.85546875" style="240" customWidth="1"/>
    <col min="11" max="16384" width="11.42578125" style="240"/>
  </cols>
  <sheetData>
    <row r="1" spans="1:11" s="90" customFormat="1" ht="18">
      <c r="A1" s="1552" t="s">
        <v>369</v>
      </c>
      <c r="B1" s="1552"/>
      <c r="C1" s="1552"/>
      <c r="D1" s="1552"/>
      <c r="E1" s="1552"/>
      <c r="F1" s="1552"/>
      <c r="G1" s="1552"/>
      <c r="H1" s="1552"/>
      <c r="I1" s="1552"/>
      <c r="J1" s="1552"/>
    </row>
    <row r="3" spans="1:11" s="91" customFormat="1" ht="36" customHeight="1">
      <c r="A3" s="1556" t="s">
        <v>1375</v>
      </c>
      <c r="B3" s="1556"/>
      <c r="C3" s="1556"/>
      <c r="D3" s="1556"/>
      <c r="E3" s="1556"/>
      <c r="F3" s="1556"/>
      <c r="G3" s="1556"/>
      <c r="H3" s="1556"/>
      <c r="I3" s="1556"/>
      <c r="J3" s="1556"/>
      <c r="K3" s="251"/>
    </row>
    <row r="4" spans="1:11" s="91" customFormat="1" ht="13.5" customHeight="1" thickBot="1">
      <c r="A4" s="30"/>
      <c r="B4" s="6"/>
      <c r="C4" s="6"/>
      <c r="D4" s="6"/>
      <c r="E4" s="6"/>
      <c r="F4" s="6"/>
      <c r="G4" s="301"/>
      <c r="H4" s="301"/>
      <c r="I4" s="301"/>
      <c r="J4" s="301"/>
    </row>
    <row r="5" spans="1:11" ht="27.75" customHeight="1">
      <c r="A5" s="1673" t="s">
        <v>448</v>
      </c>
      <c r="B5" s="1583" t="s">
        <v>373</v>
      </c>
      <c r="C5" s="1534"/>
      <c r="D5" s="1535"/>
      <c r="E5" s="1531" t="s">
        <v>749</v>
      </c>
      <c r="F5" s="1532"/>
      <c r="G5" s="1533"/>
      <c r="H5" s="1531" t="s">
        <v>423</v>
      </c>
      <c r="I5" s="1532"/>
      <c r="J5" s="1532"/>
    </row>
    <row r="6" spans="1:11" ht="30" customHeight="1">
      <c r="A6" s="1674"/>
      <c r="B6" s="1668" t="s">
        <v>383</v>
      </c>
      <c r="C6" s="1669"/>
      <c r="D6" s="1670"/>
      <c r="E6" s="1546" t="s">
        <v>576</v>
      </c>
      <c r="F6" s="1551"/>
      <c r="G6" s="262" t="s">
        <v>374</v>
      </c>
      <c r="H6" s="1546" t="s">
        <v>576</v>
      </c>
      <c r="I6" s="1551"/>
      <c r="J6" s="735" t="s">
        <v>374</v>
      </c>
    </row>
    <row r="7" spans="1:11" ht="35.25" customHeight="1" thickBot="1">
      <c r="A7" s="1675"/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264" t="s">
        <v>752</v>
      </c>
      <c r="H7" s="733" t="s">
        <v>387</v>
      </c>
      <c r="I7" s="271" t="s">
        <v>388</v>
      </c>
      <c r="J7" s="273" t="s">
        <v>750</v>
      </c>
    </row>
    <row r="8" spans="1:11" ht="21" customHeight="1">
      <c r="A8" s="886" t="s">
        <v>464</v>
      </c>
      <c r="B8" s="887" t="s">
        <v>393</v>
      </c>
      <c r="C8" s="887">
        <v>1</v>
      </c>
      <c r="D8" s="887">
        <v>1</v>
      </c>
      <c r="E8" s="887" t="s">
        <v>393</v>
      </c>
      <c r="F8" s="887">
        <v>1000</v>
      </c>
      <c r="G8" s="887">
        <v>1</v>
      </c>
      <c r="H8" s="887" t="s">
        <v>393</v>
      </c>
      <c r="I8" s="887" t="s">
        <v>393</v>
      </c>
      <c r="J8" s="889" t="s">
        <v>393</v>
      </c>
    </row>
    <row r="9" spans="1:11">
      <c r="A9" s="973"/>
      <c r="B9" s="1072"/>
      <c r="C9" s="1072"/>
      <c r="D9" s="1072"/>
      <c r="E9" s="1072"/>
      <c r="F9" s="1072"/>
      <c r="G9" s="1072"/>
      <c r="H9" s="1072"/>
      <c r="I9" s="1072"/>
      <c r="J9" s="1038"/>
    </row>
    <row r="10" spans="1:11">
      <c r="A10" s="973" t="s">
        <v>481</v>
      </c>
      <c r="B10" s="1072">
        <v>1</v>
      </c>
      <c r="C10" s="1072" t="s">
        <v>393</v>
      </c>
      <c r="D10" s="1072">
        <v>1</v>
      </c>
      <c r="E10" s="1072">
        <v>600</v>
      </c>
      <c r="F10" s="1072" t="s">
        <v>393</v>
      </c>
      <c r="G10" s="1072">
        <v>1</v>
      </c>
      <c r="H10" s="1072" t="s">
        <v>393</v>
      </c>
      <c r="I10" s="1072" t="s">
        <v>393</v>
      </c>
      <c r="J10" s="1038" t="s">
        <v>393</v>
      </c>
    </row>
    <row r="11" spans="1:11">
      <c r="A11" s="849" t="s">
        <v>484</v>
      </c>
      <c r="B11" s="850">
        <v>1</v>
      </c>
      <c r="C11" s="850" t="s">
        <v>393</v>
      </c>
      <c r="D11" s="850">
        <v>1</v>
      </c>
      <c r="E11" s="850">
        <v>600</v>
      </c>
      <c r="F11" s="850" t="s">
        <v>393</v>
      </c>
      <c r="G11" s="850">
        <v>1</v>
      </c>
      <c r="H11" s="850" t="s">
        <v>393</v>
      </c>
      <c r="I11" s="850" t="s">
        <v>393</v>
      </c>
      <c r="J11" s="852" t="s">
        <v>393</v>
      </c>
    </row>
    <row r="12" spans="1:11">
      <c r="A12" s="68"/>
      <c r="B12" s="1072"/>
      <c r="C12" s="1072"/>
      <c r="D12" s="1072"/>
      <c r="E12" s="1072"/>
      <c r="F12" s="1072"/>
      <c r="G12" s="1072"/>
      <c r="H12" s="1072"/>
      <c r="I12" s="1072"/>
      <c r="J12" s="1038"/>
    </row>
    <row r="13" spans="1:11">
      <c r="A13" s="973" t="s">
        <v>492</v>
      </c>
      <c r="B13" s="1072" t="s">
        <v>393</v>
      </c>
      <c r="C13" s="1072">
        <v>6</v>
      </c>
      <c r="D13" s="1072">
        <v>6</v>
      </c>
      <c r="E13" s="1072" t="s">
        <v>393</v>
      </c>
      <c r="F13" s="1072" t="s">
        <v>393</v>
      </c>
      <c r="G13" s="1072" t="s">
        <v>393</v>
      </c>
      <c r="H13" s="1072" t="s">
        <v>393</v>
      </c>
      <c r="I13" s="1072" t="s">
        <v>393</v>
      </c>
      <c r="J13" s="1038" t="s">
        <v>393</v>
      </c>
    </row>
    <row r="14" spans="1:11">
      <c r="A14" s="849" t="s">
        <v>495</v>
      </c>
      <c r="B14" s="850" t="s">
        <v>393</v>
      </c>
      <c r="C14" s="850">
        <v>6</v>
      </c>
      <c r="D14" s="850">
        <v>6</v>
      </c>
      <c r="E14" s="850" t="s">
        <v>393</v>
      </c>
      <c r="F14" s="850" t="s">
        <v>393</v>
      </c>
      <c r="G14" s="850" t="s">
        <v>393</v>
      </c>
      <c r="H14" s="850" t="s">
        <v>393</v>
      </c>
      <c r="I14" s="850" t="s">
        <v>393</v>
      </c>
      <c r="J14" s="852" t="s">
        <v>393</v>
      </c>
    </row>
    <row r="15" spans="1:11">
      <c r="A15" s="973"/>
      <c r="B15" s="1072"/>
      <c r="C15" s="1072"/>
      <c r="D15" s="1072"/>
      <c r="E15" s="1072"/>
      <c r="F15" s="1072"/>
      <c r="G15" s="1072"/>
      <c r="H15" s="1072"/>
      <c r="I15" s="1072"/>
      <c r="J15" s="1038"/>
    </row>
    <row r="16" spans="1:11">
      <c r="A16" s="973" t="s">
        <v>503</v>
      </c>
      <c r="B16" s="1072" t="s">
        <v>393</v>
      </c>
      <c r="C16" s="1072">
        <v>38</v>
      </c>
      <c r="D16" s="1072">
        <v>38</v>
      </c>
      <c r="E16" s="1072" t="s">
        <v>393</v>
      </c>
      <c r="F16" s="1072">
        <v>1789</v>
      </c>
      <c r="G16" s="1072">
        <v>68</v>
      </c>
      <c r="H16" s="1072" t="s">
        <v>393</v>
      </c>
      <c r="I16" s="1072" t="s">
        <v>393</v>
      </c>
      <c r="J16" s="1038" t="s">
        <v>393</v>
      </c>
    </row>
    <row r="17" spans="1:10">
      <c r="A17" s="849" t="s">
        <v>508</v>
      </c>
      <c r="B17" s="850" t="s">
        <v>393</v>
      </c>
      <c r="C17" s="850">
        <v>38</v>
      </c>
      <c r="D17" s="850">
        <v>38</v>
      </c>
      <c r="E17" s="850" t="s">
        <v>393</v>
      </c>
      <c r="F17" s="850">
        <v>1789</v>
      </c>
      <c r="G17" s="850">
        <v>68</v>
      </c>
      <c r="H17" s="850" t="s">
        <v>393</v>
      </c>
      <c r="I17" s="850" t="s">
        <v>393</v>
      </c>
      <c r="J17" s="852" t="s">
        <v>393</v>
      </c>
    </row>
    <row r="18" spans="1:10">
      <c r="A18" s="973"/>
      <c r="B18" s="1072"/>
      <c r="C18" s="1072"/>
      <c r="D18" s="1072"/>
      <c r="E18" s="1072"/>
      <c r="F18" s="1072"/>
      <c r="G18" s="1072"/>
      <c r="H18" s="1072"/>
      <c r="I18" s="1072"/>
      <c r="J18" s="1038"/>
    </row>
    <row r="19" spans="1:10" ht="13.5" thickBot="1">
      <c r="A19" s="845" t="s">
        <v>512</v>
      </c>
      <c r="B19" s="846">
        <v>1</v>
      </c>
      <c r="C19" s="846">
        <v>45</v>
      </c>
      <c r="D19" s="846">
        <v>46</v>
      </c>
      <c r="E19" s="846">
        <v>600</v>
      </c>
      <c r="F19" s="846">
        <v>1533</v>
      </c>
      <c r="G19" s="846">
        <v>70</v>
      </c>
      <c r="H19" s="846" t="s">
        <v>393</v>
      </c>
      <c r="I19" s="846" t="s">
        <v>393</v>
      </c>
      <c r="J19" s="848" t="s">
        <v>393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5">
    <pageSetUpPr fitToPage="1"/>
  </sheetPr>
  <dimension ref="A1:G8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29.28515625" style="37" customWidth="1"/>
    <col min="2" max="5" width="21.7109375" style="37" customWidth="1"/>
    <col min="6" max="16384" width="11.42578125" style="37"/>
  </cols>
  <sheetData>
    <row r="1" spans="1:7" s="27" customFormat="1" ht="18">
      <c r="A1" s="1526" t="s">
        <v>369</v>
      </c>
      <c r="B1" s="1526"/>
      <c r="C1" s="1526"/>
      <c r="D1" s="1526"/>
      <c r="E1" s="1526"/>
    </row>
    <row r="2" spans="1:7" s="28" customFormat="1" ht="13.5" customHeight="1"/>
    <row r="3" spans="1:7" s="28" customFormat="1" ht="29.25" customHeight="1">
      <c r="A3" s="1527" t="s">
        <v>1486</v>
      </c>
      <c r="B3" s="1527"/>
      <c r="C3" s="1527"/>
      <c r="D3" s="1527"/>
      <c r="E3" s="1527"/>
      <c r="F3" s="129"/>
      <c r="G3" s="129"/>
    </row>
    <row r="4" spans="1:7" s="28" customFormat="1" ht="13.5" customHeight="1" thickBot="1">
      <c r="A4" s="5"/>
      <c r="B4" s="6"/>
      <c r="C4" s="6"/>
      <c r="D4" s="6"/>
      <c r="E4" s="6"/>
    </row>
    <row r="5" spans="1:7" ht="24" customHeight="1">
      <c r="A5" s="130" t="s">
        <v>528</v>
      </c>
      <c r="B5" s="722" t="s">
        <v>522</v>
      </c>
      <c r="C5" s="724"/>
      <c r="D5" s="1563" t="s">
        <v>529</v>
      </c>
      <c r="E5" s="1564"/>
    </row>
    <row r="6" spans="1:7" ht="27" customHeight="1">
      <c r="A6" s="729" t="s">
        <v>530</v>
      </c>
      <c r="B6" s="262" t="s">
        <v>373</v>
      </c>
      <c r="C6" s="781" t="s">
        <v>374</v>
      </c>
      <c r="D6" s="262" t="s">
        <v>373</v>
      </c>
      <c r="E6" s="798" t="s">
        <v>374</v>
      </c>
    </row>
    <row r="7" spans="1:7" ht="32.25" customHeight="1" thickBot="1">
      <c r="A7" s="812" t="s">
        <v>531</v>
      </c>
      <c r="B7" s="811" t="s">
        <v>383</v>
      </c>
      <c r="C7" s="752" t="s">
        <v>526</v>
      </c>
      <c r="D7" s="811" t="s">
        <v>383</v>
      </c>
      <c r="E7" s="753" t="s">
        <v>526</v>
      </c>
    </row>
    <row r="8" spans="1:7" ht="21" customHeight="1">
      <c r="A8" s="75" t="s">
        <v>452</v>
      </c>
      <c r="B8" s="45" t="s">
        <v>393</v>
      </c>
      <c r="C8" s="126" t="s">
        <v>393</v>
      </c>
      <c r="D8" s="45">
        <v>1731</v>
      </c>
      <c r="E8" s="135">
        <v>5368</v>
      </c>
    </row>
    <row r="9" spans="1:7">
      <c r="A9" s="66" t="s">
        <v>453</v>
      </c>
      <c r="B9" s="48" t="s">
        <v>393</v>
      </c>
      <c r="C9" s="48" t="s">
        <v>393</v>
      </c>
      <c r="D9" s="48">
        <v>3681</v>
      </c>
      <c r="E9" s="13">
        <v>9755</v>
      </c>
    </row>
    <row r="10" spans="1:7">
      <c r="A10" s="66" t="s">
        <v>454</v>
      </c>
      <c r="B10" s="48" t="s">
        <v>393</v>
      </c>
      <c r="C10" s="48" t="s">
        <v>393</v>
      </c>
      <c r="D10" s="48">
        <v>8235</v>
      </c>
      <c r="E10" s="13">
        <v>26813</v>
      </c>
    </row>
    <row r="11" spans="1:7">
      <c r="A11" s="66" t="s">
        <v>455</v>
      </c>
      <c r="B11" s="48" t="s">
        <v>393</v>
      </c>
      <c r="C11" s="48" t="s">
        <v>393</v>
      </c>
      <c r="D11" s="48">
        <v>308</v>
      </c>
      <c r="E11" s="13">
        <v>921</v>
      </c>
    </row>
    <row r="12" spans="1:7">
      <c r="A12" s="76" t="s">
        <v>456</v>
      </c>
      <c r="B12" s="77" t="s">
        <v>393</v>
      </c>
      <c r="C12" s="77" t="s">
        <v>393</v>
      </c>
      <c r="D12" s="77">
        <v>13955</v>
      </c>
      <c r="E12" s="78">
        <v>42857</v>
      </c>
    </row>
    <row r="13" spans="1:7">
      <c r="A13" s="68"/>
      <c r="B13" s="73"/>
      <c r="C13" s="73"/>
      <c r="D13" s="73"/>
      <c r="E13" s="80"/>
    </row>
    <row r="14" spans="1:7">
      <c r="A14" s="76" t="s">
        <v>457</v>
      </c>
      <c r="B14" s="77" t="s">
        <v>393</v>
      </c>
      <c r="C14" s="77" t="s">
        <v>393</v>
      </c>
      <c r="D14" s="77">
        <v>50</v>
      </c>
      <c r="E14" s="82">
        <v>60</v>
      </c>
    </row>
    <row r="15" spans="1:7">
      <c r="A15" s="68"/>
      <c r="B15" s="73"/>
      <c r="C15" s="73"/>
      <c r="D15" s="73"/>
      <c r="E15" s="80"/>
    </row>
    <row r="16" spans="1:7">
      <c r="A16" s="76" t="s">
        <v>458</v>
      </c>
      <c r="B16" s="77" t="s">
        <v>393</v>
      </c>
      <c r="C16" s="77" t="s">
        <v>393</v>
      </c>
      <c r="D16" s="77">
        <v>178</v>
      </c>
      <c r="E16" s="82">
        <v>436</v>
      </c>
    </row>
    <row r="17" spans="1:5">
      <c r="A17" s="66"/>
      <c r="B17" s="48"/>
      <c r="C17" s="48"/>
      <c r="D17" s="48"/>
      <c r="E17" s="13"/>
    </row>
    <row r="18" spans="1:5">
      <c r="A18" s="66" t="s">
        <v>537</v>
      </c>
      <c r="B18" s="48" t="s">
        <v>393</v>
      </c>
      <c r="C18" s="48" t="s">
        <v>393</v>
      </c>
      <c r="D18" s="48">
        <v>24705</v>
      </c>
      <c r="E18" s="13">
        <v>123525</v>
      </c>
    </row>
    <row r="19" spans="1:5">
      <c r="A19" s="66" t="s">
        <v>460</v>
      </c>
      <c r="B19" s="48" t="s">
        <v>393</v>
      </c>
      <c r="C19" s="48" t="s">
        <v>393</v>
      </c>
      <c r="D19" s="48" t="s">
        <v>393</v>
      </c>
      <c r="E19" s="13" t="s">
        <v>393</v>
      </c>
    </row>
    <row r="20" spans="1:5">
      <c r="A20" s="66" t="s">
        <v>461</v>
      </c>
      <c r="B20" s="73" t="s">
        <v>393</v>
      </c>
      <c r="C20" s="73" t="s">
        <v>393</v>
      </c>
      <c r="D20" s="73" t="s">
        <v>393</v>
      </c>
      <c r="E20" s="80" t="s">
        <v>393</v>
      </c>
    </row>
    <row r="21" spans="1:5">
      <c r="A21" s="76" t="s">
        <v>462</v>
      </c>
      <c r="B21" s="77" t="s">
        <v>393</v>
      </c>
      <c r="C21" s="77" t="s">
        <v>393</v>
      </c>
      <c r="D21" s="77">
        <v>24705</v>
      </c>
      <c r="E21" s="82">
        <v>123525</v>
      </c>
    </row>
    <row r="22" spans="1:5">
      <c r="A22" s="68"/>
      <c r="B22" s="73"/>
      <c r="C22" s="73"/>
      <c r="D22" s="73"/>
      <c r="E22" s="80"/>
    </row>
    <row r="23" spans="1:5">
      <c r="A23" s="76" t="s">
        <v>463</v>
      </c>
      <c r="B23" s="77">
        <v>633</v>
      </c>
      <c r="C23" s="77">
        <v>1452</v>
      </c>
      <c r="D23" s="77">
        <v>71600</v>
      </c>
      <c r="E23" s="82">
        <v>339648</v>
      </c>
    </row>
    <row r="24" spans="1:5">
      <c r="A24" s="66"/>
      <c r="B24" s="48"/>
      <c r="C24" s="48"/>
      <c r="D24" s="48"/>
      <c r="E24" s="13"/>
    </row>
    <row r="25" spans="1:5">
      <c r="A25" s="76" t="s">
        <v>464</v>
      </c>
      <c r="B25" s="77">
        <v>55</v>
      </c>
      <c r="C25" s="77">
        <v>160</v>
      </c>
      <c r="D25" s="77">
        <v>32719</v>
      </c>
      <c r="E25" s="82">
        <v>147585</v>
      </c>
    </row>
    <row r="26" spans="1:5">
      <c r="A26" s="66"/>
      <c r="B26" s="48"/>
      <c r="C26" s="48"/>
      <c r="D26" s="48"/>
      <c r="E26" s="13"/>
    </row>
    <row r="27" spans="1:5">
      <c r="A27" s="66" t="s">
        <v>465</v>
      </c>
      <c r="B27" s="48">
        <v>1748</v>
      </c>
      <c r="C27" s="48">
        <v>6112</v>
      </c>
      <c r="D27" s="48">
        <v>49753</v>
      </c>
      <c r="E27" s="13">
        <v>198248</v>
      </c>
    </row>
    <row r="28" spans="1:5">
      <c r="A28" s="66" t="s">
        <v>466</v>
      </c>
      <c r="B28" s="48">
        <v>945</v>
      </c>
      <c r="C28" s="48">
        <v>841</v>
      </c>
      <c r="D28" s="48">
        <v>41222</v>
      </c>
      <c r="E28" s="13">
        <v>69765</v>
      </c>
    </row>
    <row r="29" spans="1:5">
      <c r="A29" s="66" t="s">
        <v>467</v>
      </c>
      <c r="B29" s="48">
        <v>85132</v>
      </c>
      <c r="C29" s="48">
        <v>151381</v>
      </c>
      <c r="D29" s="48">
        <v>57890</v>
      </c>
      <c r="E29" s="13">
        <v>162256</v>
      </c>
    </row>
    <row r="30" spans="1:5">
      <c r="A30" s="76" t="s">
        <v>468</v>
      </c>
      <c r="B30" s="77">
        <v>87825</v>
      </c>
      <c r="C30" s="77">
        <v>158334</v>
      </c>
      <c r="D30" s="77">
        <v>148865</v>
      </c>
      <c r="E30" s="82">
        <v>430269</v>
      </c>
    </row>
    <row r="31" spans="1:5">
      <c r="A31" s="66"/>
      <c r="B31" s="83"/>
      <c r="C31" s="83"/>
      <c r="D31" s="48"/>
      <c r="E31" s="84"/>
    </row>
    <row r="32" spans="1:5">
      <c r="A32" s="66" t="s">
        <v>469</v>
      </c>
      <c r="B32" s="83">
        <v>24</v>
      </c>
      <c r="C32" s="83">
        <v>86</v>
      </c>
      <c r="D32" s="48">
        <v>23838</v>
      </c>
      <c r="E32" s="84">
        <v>86057</v>
      </c>
    </row>
    <row r="33" spans="1:5">
      <c r="A33" s="66" t="s">
        <v>470</v>
      </c>
      <c r="B33" s="83" t="s">
        <v>393</v>
      </c>
      <c r="C33" s="83" t="s">
        <v>393</v>
      </c>
      <c r="D33" s="48">
        <v>14610</v>
      </c>
      <c r="E33" s="84">
        <v>58609</v>
      </c>
    </row>
    <row r="34" spans="1:5">
      <c r="A34" s="66" t="s">
        <v>471</v>
      </c>
      <c r="B34" s="48">
        <v>147</v>
      </c>
      <c r="C34" s="48">
        <v>553</v>
      </c>
      <c r="D34" s="48">
        <v>48826</v>
      </c>
      <c r="E34" s="13">
        <v>183864</v>
      </c>
    </row>
    <row r="35" spans="1:5">
      <c r="A35" s="66" t="s">
        <v>472</v>
      </c>
      <c r="B35" s="48" t="s">
        <v>393</v>
      </c>
      <c r="C35" s="48" t="s">
        <v>393</v>
      </c>
      <c r="D35" s="48">
        <v>6284</v>
      </c>
      <c r="E35" s="13">
        <v>16945</v>
      </c>
    </row>
    <row r="36" spans="1:5">
      <c r="A36" s="76" t="s">
        <v>473</v>
      </c>
      <c r="B36" s="81">
        <v>171</v>
      </c>
      <c r="C36" s="81">
        <v>639</v>
      </c>
      <c r="D36" s="77">
        <v>93558</v>
      </c>
      <c r="E36" s="82">
        <v>345475</v>
      </c>
    </row>
    <row r="37" spans="1:5">
      <c r="A37" s="66"/>
      <c r="B37" s="48"/>
      <c r="C37" s="48"/>
      <c r="D37" s="48"/>
      <c r="E37" s="13"/>
    </row>
    <row r="38" spans="1:5">
      <c r="A38" s="76" t="s">
        <v>474</v>
      </c>
      <c r="B38" s="77">
        <v>25</v>
      </c>
      <c r="C38" s="77">
        <v>45</v>
      </c>
      <c r="D38" s="77">
        <v>4972</v>
      </c>
      <c r="E38" s="82">
        <v>8990</v>
      </c>
    </row>
    <row r="39" spans="1:5">
      <c r="A39" s="66"/>
      <c r="B39" s="48"/>
      <c r="C39" s="48"/>
      <c r="D39" s="48"/>
      <c r="E39" s="13"/>
    </row>
    <row r="40" spans="1:5">
      <c r="A40" s="66" t="s">
        <v>538</v>
      </c>
      <c r="B40" s="12">
        <v>6</v>
      </c>
      <c r="C40" s="12">
        <v>9</v>
      </c>
      <c r="D40" s="48">
        <v>38863</v>
      </c>
      <c r="E40" s="13">
        <v>72300</v>
      </c>
    </row>
    <row r="41" spans="1:5">
      <c r="A41" s="66" t="s">
        <v>476</v>
      </c>
      <c r="B41" s="12">
        <v>351</v>
      </c>
      <c r="C41" s="12">
        <v>1062</v>
      </c>
      <c r="D41" s="48">
        <v>233256</v>
      </c>
      <c r="E41" s="13">
        <v>976179</v>
      </c>
    </row>
    <row r="42" spans="1:5">
      <c r="A42" s="66" t="s">
        <v>477</v>
      </c>
      <c r="B42" s="12">
        <v>50</v>
      </c>
      <c r="C42" s="12">
        <v>264</v>
      </c>
      <c r="D42" s="48">
        <v>62721</v>
      </c>
      <c r="E42" s="13">
        <v>222465</v>
      </c>
    </row>
    <row r="43" spans="1:5">
      <c r="A43" s="66" t="s">
        <v>478</v>
      </c>
      <c r="B43" s="12">
        <v>93</v>
      </c>
      <c r="C43" s="12">
        <v>321</v>
      </c>
      <c r="D43" s="48">
        <v>125783</v>
      </c>
      <c r="E43" s="13">
        <v>420151</v>
      </c>
    </row>
    <row r="44" spans="1:5">
      <c r="A44" s="66" t="s">
        <v>479</v>
      </c>
      <c r="B44" s="12">
        <v>54</v>
      </c>
      <c r="C44" s="12">
        <v>126</v>
      </c>
      <c r="D44" s="48">
        <v>76668</v>
      </c>
      <c r="E44" s="13">
        <v>184316</v>
      </c>
    </row>
    <row r="45" spans="1:5">
      <c r="A45" s="66" t="s">
        <v>480</v>
      </c>
      <c r="B45" s="12">
        <v>166</v>
      </c>
      <c r="C45" s="12">
        <v>398</v>
      </c>
      <c r="D45" s="48">
        <v>71345</v>
      </c>
      <c r="E45" s="13">
        <v>159648</v>
      </c>
    </row>
    <row r="46" spans="1:5">
      <c r="A46" s="66" t="s">
        <v>481</v>
      </c>
      <c r="B46" s="12">
        <v>58</v>
      </c>
      <c r="C46" s="12">
        <v>150</v>
      </c>
      <c r="D46" s="48">
        <v>106225</v>
      </c>
      <c r="E46" s="13">
        <v>299576</v>
      </c>
    </row>
    <row r="47" spans="1:5">
      <c r="A47" s="66" t="s">
        <v>482</v>
      </c>
      <c r="B47" s="48">
        <v>730</v>
      </c>
      <c r="C47" s="48">
        <v>2244</v>
      </c>
      <c r="D47" s="48">
        <v>93969</v>
      </c>
      <c r="E47" s="13">
        <v>268454</v>
      </c>
    </row>
    <row r="48" spans="1:5">
      <c r="A48" s="66" t="s">
        <v>483</v>
      </c>
      <c r="B48" s="48">
        <v>97</v>
      </c>
      <c r="C48" s="48">
        <v>176</v>
      </c>
      <c r="D48" s="48">
        <v>74642</v>
      </c>
      <c r="E48" s="13">
        <v>176497</v>
      </c>
    </row>
    <row r="49" spans="1:5">
      <c r="A49" s="76" t="s">
        <v>484</v>
      </c>
      <c r="B49" s="81">
        <v>1605</v>
      </c>
      <c r="C49" s="81">
        <v>4750</v>
      </c>
      <c r="D49" s="77">
        <v>883472</v>
      </c>
      <c r="E49" s="82">
        <v>2779586</v>
      </c>
    </row>
    <row r="50" spans="1:5">
      <c r="A50" s="66"/>
      <c r="B50" s="48"/>
      <c r="C50" s="48"/>
      <c r="D50" s="48"/>
      <c r="E50" s="13"/>
    </row>
    <row r="51" spans="1:5">
      <c r="A51" s="76" t="s">
        <v>485</v>
      </c>
      <c r="B51" s="77">
        <v>32</v>
      </c>
      <c r="C51" s="77">
        <v>63</v>
      </c>
      <c r="D51" s="77">
        <v>28520</v>
      </c>
      <c r="E51" s="82">
        <v>56290</v>
      </c>
    </row>
    <row r="52" spans="1:5">
      <c r="A52" s="66"/>
      <c r="B52" s="48"/>
      <c r="C52" s="48"/>
      <c r="D52" s="48"/>
      <c r="E52" s="13"/>
    </row>
    <row r="53" spans="1:5">
      <c r="A53" s="66" t="s">
        <v>486</v>
      </c>
      <c r="B53" s="48">
        <v>373</v>
      </c>
      <c r="C53" s="48">
        <v>264</v>
      </c>
      <c r="D53" s="48">
        <v>68307</v>
      </c>
      <c r="E53" s="13">
        <v>163329</v>
      </c>
    </row>
    <row r="54" spans="1:5">
      <c r="A54" s="66" t="s">
        <v>487</v>
      </c>
      <c r="B54" s="48">
        <v>295</v>
      </c>
      <c r="C54" s="48">
        <v>391</v>
      </c>
      <c r="D54" s="48">
        <v>54708</v>
      </c>
      <c r="E54" s="13">
        <v>69643</v>
      </c>
    </row>
    <row r="55" spans="1:5">
      <c r="A55" s="66" t="s">
        <v>488</v>
      </c>
      <c r="B55" s="48">
        <v>226</v>
      </c>
      <c r="C55" s="48">
        <v>565</v>
      </c>
      <c r="D55" s="48">
        <v>34428</v>
      </c>
      <c r="E55" s="13">
        <v>103211</v>
      </c>
    </row>
    <row r="56" spans="1:5">
      <c r="A56" s="66" t="s">
        <v>489</v>
      </c>
      <c r="B56" s="48">
        <v>59</v>
      </c>
      <c r="C56" s="48">
        <v>885</v>
      </c>
      <c r="D56" s="48">
        <v>70372</v>
      </c>
      <c r="E56" s="13">
        <v>144521</v>
      </c>
    </row>
    <row r="57" spans="1:5">
      <c r="A57" s="66" t="s">
        <v>490</v>
      </c>
      <c r="B57" s="48">
        <v>1625</v>
      </c>
      <c r="C57" s="48">
        <v>2244</v>
      </c>
      <c r="D57" s="48">
        <v>64535</v>
      </c>
      <c r="E57" s="13">
        <v>101088</v>
      </c>
    </row>
    <row r="58" spans="1:5">
      <c r="A58" s="76" t="s">
        <v>539</v>
      </c>
      <c r="B58" s="77">
        <v>2578</v>
      </c>
      <c r="C58" s="77">
        <v>4349</v>
      </c>
      <c r="D58" s="77">
        <v>292350</v>
      </c>
      <c r="E58" s="82">
        <v>581792</v>
      </c>
    </row>
    <row r="59" spans="1:5">
      <c r="A59" s="66"/>
      <c r="B59" s="12"/>
      <c r="C59" s="12"/>
      <c r="D59" s="48"/>
      <c r="E59" s="13"/>
    </row>
    <row r="60" spans="1:5">
      <c r="A60" s="66" t="s">
        <v>492</v>
      </c>
      <c r="B60" s="12">
        <v>21</v>
      </c>
      <c r="C60" s="12">
        <v>59</v>
      </c>
      <c r="D60" s="48">
        <v>1183</v>
      </c>
      <c r="E60" s="13">
        <v>2028</v>
      </c>
    </row>
    <row r="61" spans="1:5">
      <c r="A61" s="66" t="s">
        <v>493</v>
      </c>
      <c r="B61" s="48">
        <v>8</v>
      </c>
      <c r="C61" s="48">
        <v>4</v>
      </c>
      <c r="D61" s="48">
        <v>587</v>
      </c>
      <c r="E61" s="13">
        <v>323</v>
      </c>
    </row>
    <row r="62" spans="1:5">
      <c r="A62" s="66" t="s">
        <v>494</v>
      </c>
      <c r="B62" s="48">
        <v>48</v>
      </c>
      <c r="C62" s="48">
        <v>22</v>
      </c>
      <c r="D62" s="48">
        <v>1553</v>
      </c>
      <c r="E62" s="13">
        <v>924</v>
      </c>
    </row>
    <row r="63" spans="1:5">
      <c r="A63" s="76" t="s">
        <v>495</v>
      </c>
      <c r="B63" s="77">
        <v>77</v>
      </c>
      <c r="C63" s="77">
        <v>85</v>
      </c>
      <c r="D63" s="77">
        <v>3323</v>
      </c>
      <c r="E63" s="82">
        <v>3275</v>
      </c>
    </row>
    <row r="64" spans="1:5">
      <c r="A64" s="66"/>
      <c r="B64" s="48"/>
      <c r="C64" s="48"/>
      <c r="D64" s="48"/>
      <c r="E64" s="13"/>
    </row>
    <row r="65" spans="1:5">
      <c r="A65" s="76" t="s">
        <v>496</v>
      </c>
      <c r="B65" s="77">
        <v>2015</v>
      </c>
      <c r="C65" s="77">
        <v>2738</v>
      </c>
      <c r="D65" s="77">
        <v>5211</v>
      </c>
      <c r="E65" s="82">
        <v>7080</v>
      </c>
    </row>
    <row r="66" spans="1:5">
      <c r="A66" s="66"/>
      <c r="B66" s="12"/>
      <c r="C66" s="12"/>
      <c r="D66" s="48"/>
      <c r="E66" s="13"/>
    </row>
    <row r="67" spans="1:5">
      <c r="A67" s="66" t="s">
        <v>497</v>
      </c>
      <c r="B67" s="48">
        <v>5270</v>
      </c>
      <c r="C67" s="48">
        <v>9175</v>
      </c>
      <c r="D67" s="48">
        <v>78797</v>
      </c>
      <c r="E67" s="13">
        <v>164686</v>
      </c>
    </row>
    <row r="68" spans="1:5">
      <c r="A68" s="66" t="s">
        <v>498</v>
      </c>
      <c r="B68" s="48">
        <v>4</v>
      </c>
      <c r="C68" s="48">
        <v>7</v>
      </c>
      <c r="D68" s="48">
        <v>5760</v>
      </c>
      <c r="E68" s="13">
        <v>8444</v>
      </c>
    </row>
    <row r="69" spans="1:5">
      <c r="A69" s="76" t="s">
        <v>499</v>
      </c>
      <c r="B69" s="77">
        <v>5274</v>
      </c>
      <c r="C69" s="77">
        <v>9182</v>
      </c>
      <c r="D69" s="77">
        <v>84557</v>
      </c>
      <c r="E69" s="82">
        <v>173130</v>
      </c>
    </row>
    <row r="70" spans="1:5">
      <c r="A70" s="66"/>
      <c r="B70" s="48"/>
      <c r="C70" s="48"/>
      <c r="D70" s="48"/>
      <c r="E70" s="13"/>
    </row>
    <row r="71" spans="1:5">
      <c r="A71" s="66" t="s">
        <v>500</v>
      </c>
      <c r="B71" s="12">
        <v>228</v>
      </c>
      <c r="C71" s="12">
        <v>35</v>
      </c>
      <c r="D71" s="48">
        <v>1787</v>
      </c>
      <c r="E71" s="13">
        <v>767</v>
      </c>
    </row>
    <row r="72" spans="1:5">
      <c r="A72" s="66" t="s">
        <v>501</v>
      </c>
      <c r="B72" s="48">
        <v>42392</v>
      </c>
      <c r="C72" s="48">
        <v>137771</v>
      </c>
      <c r="D72" s="48">
        <v>22026</v>
      </c>
      <c r="E72" s="13">
        <v>77092</v>
      </c>
    </row>
    <row r="73" spans="1:5">
      <c r="A73" s="66" t="s">
        <v>502</v>
      </c>
      <c r="B73" s="48">
        <v>47337</v>
      </c>
      <c r="C73" s="48">
        <v>165630</v>
      </c>
      <c r="D73" s="48">
        <v>38857</v>
      </c>
      <c r="E73" s="13">
        <v>135516</v>
      </c>
    </row>
    <row r="74" spans="1:5">
      <c r="A74" s="66" t="s">
        <v>503</v>
      </c>
      <c r="B74" s="48">
        <v>1884</v>
      </c>
      <c r="C74" s="48">
        <v>2598</v>
      </c>
      <c r="D74" s="48">
        <v>11895</v>
      </c>
      <c r="E74" s="13">
        <v>12117</v>
      </c>
    </row>
    <row r="75" spans="1:5">
      <c r="A75" s="66" t="s">
        <v>504</v>
      </c>
      <c r="B75" s="48">
        <v>9362</v>
      </c>
      <c r="C75" s="48">
        <v>28086</v>
      </c>
      <c r="D75" s="48">
        <v>6184</v>
      </c>
      <c r="E75" s="13">
        <v>20407</v>
      </c>
    </row>
    <row r="76" spans="1:5">
      <c r="A76" s="66" t="s">
        <v>505</v>
      </c>
      <c r="B76" s="12">
        <v>3960</v>
      </c>
      <c r="C76" s="12">
        <v>11411</v>
      </c>
      <c r="D76" s="48">
        <v>5751</v>
      </c>
      <c r="E76" s="13">
        <v>7948</v>
      </c>
    </row>
    <row r="77" spans="1:5">
      <c r="A77" s="66" t="s">
        <v>506</v>
      </c>
      <c r="B77" s="48">
        <v>15657</v>
      </c>
      <c r="C77" s="48">
        <v>33595</v>
      </c>
      <c r="D77" s="48">
        <v>6710</v>
      </c>
      <c r="E77" s="13">
        <v>7374</v>
      </c>
    </row>
    <row r="78" spans="1:5">
      <c r="A78" s="66" t="s">
        <v>507</v>
      </c>
      <c r="B78" s="48">
        <v>76020</v>
      </c>
      <c r="C78" s="48">
        <v>264510</v>
      </c>
      <c r="D78" s="48">
        <v>93002</v>
      </c>
      <c r="E78" s="13">
        <v>345735</v>
      </c>
    </row>
    <row r="79" spans="1:5">
      <c r="A79" s="76" t="s">
        <v>508</v>
      </c>
      <c r="B79" s="77">
        <v>196840</v>
      </c>
      <c r="C79" s="77">
        <v>643636</v>
      </c>
      <c r="D79" s="77">
        <v>186212</v>
      </c>
      <c r="E79" s="82">
        <v>606956</v>
      </c>
    </row>
    <row r="80" spans="1:5">
      <c r="A80" s="66"/>
      <c r="B80" s="48"/>
      <c r="C80" s="48"/>
      <c r="D80" s="48"/>
      <c r="E80" s="13"/>
    </row>
    <row r="81" spans="1:5">
      <c r="A81" s="66" t="s">
        <v>509</v>
      </c>
      <c r="B81" s="48" t="s">
        <v>393</v>
      </c>
      <c r="C81" s="48" t="s">
        <v>393</v>
      </c>
      <c r="D81" s="48">
        <v>103</v>
      </c>
      <c r="E81" s="13">
        <v>155</v>
      </c>
    </row>
    <row r="82" spans="1:5">
      <c r="A82" s="66" t="s">
        <v>510</v>
      </c>
      <c r="B82" s="48" t="s">
        <v>393</v>
      </c>
      <c r="C82" s="48" t="s">
        <v>393</v>
      </c>
      <c r="D82" s="48">
        <v>192</v>
      </c>
      <c r="E82" s="13">
        <v>192</v>
      </c>
    </row>
    <row r="83" spans="1:5">
      <c r="A83" s="76" t="s">
        <v>511</v>
      </c>
      <c r="B83" s="77" t="s">
        <v>393</v>
      </c>
      <c r="C83" s="77" t="s">
        <v>393</v>
      </c>
      <c r="D83" s="77">
        <v>295</v>
      </c>
      <c r="E83" s="82">
        <v>347</v>
      </c>
    </row>
    <row r="84" spans="1:5">
      <c r="A84" s="1282"/>
      <c r="B84" s="1296"/>
      <c r="C84" s="1296"/>
      <c r="D84" s="1296"/>
      <c r="E84" s="88"/>
    </row>
    <row r="85" spans="1:5" ht="13.5" thickBot="1">
      <c r="A85" s="69" t="s">
        <v>512</v>
      </c>
      <c r="B85" s="55">
        <v>297130</v>
      </c>
      <c r="C85" s="55">
        <v>825433</v>
      </c>
      <c r="D85" s="55">
        <v>1874542</v>
      </c>
      <c r="E85" s="56">
        <v>5647301</v>
      </c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L21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3.85546875" customWidth="1"/>
  </cols>
  <sheetData>
    <row r="1" spans="1:12" s="2" customFormat="1" ht="18">
      <c r="A1" s="1522" t="s">
        <v>755</v>
      </c>
      <c r="B1" s="1522"/>
      <c r="C1" s="1522"/>
      <c r="D1" s="1522"/>
      <c r="E1" s="1522"/>
      <c r="F1" s="1522"/>
      <c r="G1" s="1"/>
      <c r="H1" s="1"/>
      <c r="I1" s="1"/>
      <c r="J1" s="1"/>
      <c r="K1" s="1"/>
      <c r="L1" s="1"/>
    </row>
    <row r="2" spans="1:12" s="3" customFormat="1" ht="12.75" customHeight="1"/>
    <row r="3" spans="1:12" s="3" customFormat="1" ht="15">
      <c r="A3" s="1523" t="s">
        <v>1284</v>
      </c>
      <c r="B3" s="1523"/>
      <c r="C3" s="1523"/>
      <c r="D3" s="1523"/>
      <c r="E3" s="1523"/>
      <c r="F3" s="1523"/>
    </row>
    <row r="4" spans="1:12" s="3" customFormat="1" ht="24" customHeight="1">
      <c r="A4" s="1585" t="s">
        <v>1285</v>
      </c>
      <c r="B4" s="1585"/>
      <c r="C4" s="1585"/>
      <c r="D4" s="1585"/>
      <c r="E4" s="1585"/>
      <c r="F4" s="1585"/>
    </row>
    <row r="5" spans="1:12" s="3" customFormat="1" ht="13.5" customHeight="1" thickBot="1">
      <c r="A5" s="5"/>
      <c r="B5" s="6"/>
      <c r="C5" s="6"/>
      <c r="D5" s="6"/>
      <c r="E5" s="6"/>
      <c r="F5" s="6"/>
    </row>
    <row r="6" spans="1:12" ht="31.5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12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12">
      <c r="A8" s="1554"/>
      <c r="B8" s="832" t="s">
        <v>376</v>
      </c>
      <c r="C8" s="832" t="s">
        <v>517</v>
      </c>
      <c r="D8" s="833" t="s">
        <v>377</v>
      </c>
      <c r="E8" s="832" t="s">
        <v>735</v>
      </c>
      <c r="F8" s="834" t="s">
        <v>378</v>
      </c>
    </row>
    <row r="9" spans="1:12" ht="34.5" customHeight="1" thickBot="1">
      <c r="A9" s="1555"/>
      <c r="B9" s="835"/>
      <c r="C9" s="835"/>
      <c r="D9" s="279"/>
      <c r="E9" s="279" t="s">
        <v>519</v>
      </c>
      <c r="F9" s="836"/>
    </row>
    <row r="10" spans="1:12" ht="21" customHeight="1">
      <c r="A10" s="102">
        <v>2004</v>
      </c>
      <c r="B10" s="1316">
        <v>752.17499999999995</v>
      </c>
      <c r="C10" s="1317">
        <v>10.913311396948849</v>
      </c>
      <c r="D10" s="1316">
        <v>820.87199999999996</v>
      </c>
      <c r="E10" s="1316">
        <v>22.99</v>
      </c>
      <c r="F10" s="866">
        <v>188718.47279999999</v>
      </c>
    </row>
    <row r="11" spans="1:12">
      <c r="A11" s="14">
        <v>2005</v>
      </c>
      <c r="B11" s="1317">
        <v>516.16</v>
      </c>
      <c r="C11" s="1317">
        <v>7.3867599194048363</v>
      </c>
      <c r="D11" s="1316">
        <v>381.27499999999998</v>
      </c>
      <c r="E11" s="1316">
        <v>25.25</v>
      </c>
      <c r="F11" s="866">
        <v>96271.937499999985</v>
      </c>
    </row>
    <row r="12" spans="1:12">
      <c r="A12" s="14">
        <v>2006</v>
      </c>
      <c r="B12" s="1317">
        <v>622.49400000000003</v>
      </c>
      <c r="C12" s="1317">
        <v>10.635974001355834</v>
      </c>
      <c r="D12" s="1316">
        <v>662.08299999999997</v>
      </c>
      <c r="E12" s="1316">
        <v>22.11</v>
      </c>
      <c r="F12" s="866">
        <v>146386.55129999999</v>
      </c>
    </row>
    <row r="13" spans="1:12">
      <c r="A13" s="14">
        <v>2007</v>
      </c>
      <c r="B13" s="1317">
        <v>600.86599999999999</v>
      </c>
      <c r="C13" s="1317">
        <v>12.201622325110757</v>
      </c>
      <c r="D13" s="1316">
        <v>733.154</v>
      </c>
      <c r="E13" s="1316">
        <v>39.43</v>
      </c>
      <c r="F13" s="866">
        <v>289082.62219999998</v>
      </c>
    </row>
    <row r="14" spans="1:12">
      <c r="A14" s="14">
        <v>2008</v>
      </c>
      <c r="B14" s="1317">
        <v>730.81899999999996</v>
      </c>
      <c r="C14" s="1317">
        <v>11.941219371691215</v>
      </c>
      <c r="D14" s="1316">
        <v>872.68700000000001</v>
      </c>
      <c r="E14" s="1316">
        <v>38.71</v>
      </c>
      <c r="F14" s="1383">
        <v>337817.13770000002</v>
      </c>
    </row>
    <row r="15" spans="1:12">
      <c r="A15" s="14">
        <v>2009</v>
      </c>
      <c r="B15" s="1317">
        <v>851.12</v>
      </c>
      <c r="C15" s="1317">
        <v>10.216420716232728</v>
      </c>
      <c r="D15" s="1316">
        <v>869.54</v>
      </c>
      <c r="E15" s="1316">
        <v>22.52</v>
      </c>
      <c r="F15" s="866">
        <v>195820.408</v>
      </c>
    </row>
    <row r="16" spans="1:12">
      <c r="A16" s="102">
        <v>2010</v>
      </c>
      <c r="B16" s="1316">
        <v>682.52200000000005</v>
      </c>
      <c r="C16" s="1316">
        <v>12.404699042668222</v>
      </c>
      <c r="D16" s="1316">
        <v>846.64800000000002</v>
      </c>
      <c r="E16" s="1316">
        <v>36.54</v>
      </c>
      <c r="F16" s="866">
        <v>309453.60600000003</v>
      </c>
    </row>
    <row r="17" spans="1:6">
      <c r="A17" s="14">
        <v>2011</v>
      </c>
      <c r="B17" s="1317">
        <v>862.86900000000003</v>
      </c>
      <c r="C17" s="1317">
        <v>12.634258502739117</v>
      </c>
      <c r="D17" s="1316">
        <v>1090.171</v>
      </c>
      <c r="E17" s="1316">
        <v>38.01</v>
      </c>
      <c r="F17" s="866">
        <v>414373.99709999998</v>
      </c>
    </row>
    <row r="18" spans="1:6">
      <c r="A18" s="14">
        <v>2012</v>
      </c>
      <c r="B18" s="1317">
        <v>753.01499999999999</v>
      </c>
      <c r="C18" s="1317">
        <v>8.5259523382668352</v>
      </c>
      <c r="D18" s="1316">
        <v>642.01700000000005</v>
      </c>
      <c r="E18" s="1316">
        <v>50.04</v>
      </c>
      <c r="F18" s="866">
        <v>321265.30680000002</v>
      </c>
    </row>
    <row r="19" spans="1:6">
      <c r="A19" s="14">
        <v>2013</v>
      </c>
      <c r="B19" s="1317">
        <v>865.56399999999996</v>
      </c>
      <c r="C19" s="1317">
        <v>11.993001095239634</v>
      </c>
      <c r="D19" s="1316">
        <v>1038.0709999999999</v>
      </c>
      <c r="E19" s="1316">
        <v>33.97</v>
      </c>
      <c r="F19" s="866">
        <v>352632.71869999997</v>
      </c>
    </row>
    <row r="20" spans="1:6" ht="13.5" thickBot="1">
      <c r="A20" s="14">
        <v>2014</v>
      </c>
      <c r="B20" s="1317">
        <v>783.42499999999995</v>
      </c>
      <c r="C20" s="1338">
        <f>D20/B20*10</f>
        <v>12.16435523502569</v>
      </c>
      <c r="D20" s="1316">
        <v>952.98599999999999</v>
      </c>
      <c r="E20" s="1328">
        <v>30.7</v>
      </c>
      <c r="F20" s="1329">
        <v>292566.70199999999</v>
      </c>
    </row>
    <row r="21" spans="1:6">
      <c r="A21" s="144"/>
      <c r="B21" s="144"/>
      <c r="C21" s="144"/>
      <c r="D21" s="144"/>
      <c r="E21" s="144"/>
      <c r="F21" s="14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65">
    <pageSetUpPr fitToPage="1"/>
  </sheetPr>
  <dimension ref="A1:I6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6.28515625" style="240" customWidth="1"/>
    <col min="2" max="7" width="18.5703125" style="240" customWidth="1"/>
    <col min="8" max="9" width="11.42578125" style="240"/>
    <col min="10" max="10" width="11.140625" style="240" customWidth="1"/>
    <col min="11" max="18" width="12" style="240" customWidth="1"/>
    <col min="19" max="16384" width="11.42578125" style="240"/>
  </cols>
  <sheetData>
    <row r="1" spans="1:9" s="90" customFormat="1" ht="18">
      <c r="A1" s="1552" t="s">
        <v>369</v>
      </c>
      <c r="B1" s="1552"/>
      <c r="C1" s="1552"/>
      <c r="D1" s="1552"/>
      <c r="E1" s="1552"/>
      <c r="F1" s="1552"/>
      <c r="G1" s="1552"/>
    </row>
    <row r="3" spans="1:9" s="91" customFormat="1" ht="27.75" customHeight="1">
      <c r="A3" s="1556" t="s">
        <v>1376</v>
      </c>
      <c r="B3" s="1556"/>
      <c r="C3" s="1556"/>
      <c r="D3" s="1556"/>
      <c r="E3" s="1556"/>
      <c r="F3" s="1556"/>
      <c r="G3" s="1556"/>
      <c r="H3" s="251"/>
      <c r="I3" s="251"/>
    </row>
    <row r="4" spans="1:9" s="91" customFormat="1" ht="13.5" customHeight="1" thickBot="1">
      <c r="A4" s="5"/>
      <c r="B4" s="6"/>
      <c r="C4" s="6"/>
      <c r="D4" s="6"/>
      <c r="E4" s="6"/>
      <c r="F4" s="6"/>
      <c r="G4" s="6"/>
    </row>
    <row r="5" spans="1:9" ht="19.5" customHeight="1">
      <c r="A5" s="783" t="s">
        <v>552</v>
      </c>
      <c r="B5" s="792" t="s">
        <v>373</v>
      </c>
      <c r="C5" s="793"/>
      <c r="D5" s="794"/>
      <c r="E5" s="792" t="s">
        <v>380</v>
      </c>
      <c r="F5" s="793"/>
      <c r="G5" s="1689" t="s">
        <v>381</v>
      </c>
    </row>
    <row r="6" spans="1:9" ht="25.5" customHeight="1">
      <c r="A6" s="734" t="s">
        <v>578</v>
      </c>
      <c r="B6" s="796" t="s">
        <v>383</v>
      </c>
      <c r="C6" s="282"/>
      <c r="D6" s="797"/>
      <c r="E6" s="796" t="s">
        <v>384</v>
      </c>
      <c r="F6" s="797"/>
      <c r="G6" s="1690"/>
    </row>
    <row r="7" spans="1:9" ht="27.75" customHeight="1" thickBot="1">
      <c r="A7" s="784" t="s">
        <v>581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691"/>
    </row>
    <row r="8" spans="1:9" ht="18.75" customHeight="1">
      <c r="A8" s="220" t="s">
        <v>458</v>
      </c>
      <c r="B8" s="325">
        <v>5</v>
      </c>
      <c r="C8" s="221" t="s">
        <v>393</v>
      </c>
      <c r="D8" s="221">
        <v>5</v>
      </c>
      <c r="E8" s="325">
        <v>1300</v>
      </c>
      <c r="F8" s="222" t="s">
        <v>393</v>
      </c>
      <c r="G8" s="223">
        <v>7</v>
      </c>
    </row>
    <row r="9" spans="1:9">
      <c r="A9" s="66"/>
      <c r="B9" s="48"/>
      <c r="C9" s="48"/>
      <c r="D9" s="48"/>
      <c r="E9" s="48"/>
      <c r="F9" s="12"/>
      <c r="G9" s="49"/>
    </row>
    <row r="10" spans="1:9">
      <c r="A10" s="66" t="s">
        <v>537</v>
      </c>
      <c r="B10" s="85">
        <v>1129</v>
      </c>
      <c r="C10" s="48" t="s">
        <v>393</v>
      </c>
      <c r="D10" s="48">
        <v>1129</v>
      </c>
      <c r="E10" s="85">
        <v>2800</v>
      </c>
      <c r="F10" s="12" t="s">
        <v>393</v>
      </c>
      <c r="G10" s="49">
        <v>3161</v>
      </c>
    </row>
    <row r="11" spans="1:9">
      <c r="A11" s="76" t="s">
        <v>462</v>
      </c>
      <c r="B11" s="326">
        <v>1129</v>
      </c>
      <c r="C11" s="77" t="s">
        <v>393</v>
      </c>
      <c r="D11" s="77">
        <v>1129</v>
      </c>
      <c r="E11" s="326">
        <v>2800</v>
      </c>
      <c r="F11" s="81" t="s">
        <v>393</v>
      </c>
      <c r="G11" s="78">
        <v>3161</v>
      </c>
    </row>
    <row r="12" spans="1:9">
      <c r="A12" s="68"/>
      <c r="B12" s="48"/>
      <c r="C12" s="48"/>
      <c r="D12" s="48"/>
      <c r="E12" s="48"/>
      <c r="F12" s="12"/>
      <c r="G12" s="49"/>
    </row>
    <row r="13" spans="1:9">
      <c r="A13" s="76" t="s">
        <v>463</v>
      </c>
      <c r="B13" s="326">
        <v>2891</v>
      </c>
      <c r="C13" s="77">
        <v>1468</v>
      </c>
      <c r="D13" s="77">
        <v>4359</v>
      </c>
      <c r="E13" s="326">
        <v>2122</v>
      </c>
      <c r="F13" s="81">
        <v>2466</v>
      </c>
      <c r="G13" s="78">
        <v>9754</v>
      </c>
    </row>
    <row r="14" spans="1:9">
      <c r="A14" s="68"/>
      <c r="B14" s="48"/>
      <c r="C14" s="48"/>
      <c r="D14" s="48"/>
      <c r="E14" s="48"/>
      <c r="F14" s="12"/>
      <c r="G14" s="49"/>
    </row>
    <row r="15" spans="1:9">
      <c r="A15" s="76" t="s">
        <v>464</v>
      </c>
      <c r="B15" s="326">
        <v>799</v>
      </c>
      <c r="C15" s="77">
        <v>112</v>
      </c>
      <c r="D15" s="77">
        <v>911</v>
      </c>
      <c r="E15" s="326">
        <v>2300</v>
      </c>
      <c r="F15" s="81">
        <v>2800</v>
      </c>
      <c r="G15" s="78">
        <v>2151</v>
      </c>
    </row>
    <row r="16" spans="1:9">
      <c r="A16" s="66"/>
      <c r="B16" s="48"/>
      <c r="C16" s="48"/>
      <c r="D16" s="48"/>
      <c r="E16" s="48"/>
      <c r="F16" s="12"/>
      <c r="G16" s="49"/>
    </row>
    <row r="17" spans="1:7">
      <c r="A17" s="66" t="s">
        <v>465</v>
      </c>
      <c r="B17" s="85">
        <v>171</v>
      </c>
      <c r="C17" s="48">
        <v>1895</v>
      </c>
      <c r="D17" s="48">
        <v>2066</v>
      </c>
      <c r="E17" s="85">
        <v>1072</v>
      </c>
      <c r="F17" s="12">
        <v>2250</v>
      </c>
      <c r="G17" s="49">
        <v>4447</v>
      </c>
    </row>
    <row r="18" spans="1:7">
      <c r="A18" s="66" t="s">
        <v>466</v>
      </c>
      <c r="B18" s="85">
        <v>4862</v>
      </c>
      <c r="C18" s="48">
        <v>228</v>
      </c>
      <c r="D18" s="48">
        <v>5090</v>
      </c>
      <c r="E18" s="85">
        <v>575</v>
      </c>
      <c r="F18" s="12">
        <v>1260</v>
      </c>
      <c r="G18" s="49">
        <v>3082</v>
      </c>
    </row>
    <row r="19" spans="1:7">
      <c r="A19" s="66" t="s">
        <v>467</v>
      </c>
      <c r="B19" s="85">
        <v>4737</v>
      </c>
      <c r="C19" s="48">
        <v>1509</v>
      </c>
      <c r="D19" s="48">
        <v>6246</v>
      </c>
      <c r="E19" s="85">
        <v>597</v>
      </c>
      <c r="F19" s="12">
        <v>1770</v>
      </c>
      <c r="G19" s="49">
        <v>5498</v>
      </c>
    </row>
    <row r="20" spans="1:7">
      <c r="A20" s="76" t="s">
        <v>468</v>
      </c>
      <c r="B20" s="326">
        <v>9770</v>
      </c>
      <c r="C20" s="77">
        <v>3632</v>
      </c>
      <c r="D20" s="77">
        <v>13402</v>
      </c>
      <c r="E20" s="326">
        <v>594</v>
      </c>
      <c r="F20" s="81">
        <v>1988</v>
      </c>
      <c r="G20" s="78">
        <v>13027</v>
      </c>
    </row>
    <row r="21" spans="1:7">
      <c r="A21" s="66"/>
      <c r="B21" s="48"/>
      <c r="C21" s="48"/>
      <c r="D21" s="48"/>
      <c r="E21" s="48"/>
      <c r="F21" s="12"/>
      <c r="G21" s="49"/>
    </row>
    <row r="22" spans="1:7">
      <c r="A22" s="66" t="s">
        <v>469</v>
      </c>
      <c r="B22" s="85">
        <v>266</v>
      </c>
      <c r="C22" s="48">
        <v>1</v>
      </c>
      <c r="D22" s="48">
        <v>267</v>
      </c>
      <c r="E22" s="85">
        <v>2446</v>
      </c>
      <c r="F22" s="12">
        <v>3000</v>
      </c>
      <c r="G22" s="49">
        <v>654</v>
      </c>
    </row>
    <row r="23" spans="1:7">
      <c r="A23" s="66" t="s">
        <v>470</v>
      </c>
      <c r="B23" s="85">
        <v>1386</v>
      </c>
      <c r="C23" s="48">
        <v>509</v>
      </c>
      <c r="D23" s="48">
        <v>1895</v>
      </c>
      <c r="E23" s="85">
        <v>1969</v>
      </c>
      <c r="F23" s="12">
        <v>3260</v>
      </c>
      <c r="G23" s="49">
        <v>4388</v>
      </c>
    </row>
    <row r="24" spans="1:7">
      <c r="A24" s="973" t="s">
        <v>471</v>
      </c>
      <c r="B24" s="85">
        <v>44</v>
      </c>
      <c r="C24" s="48">
        <v>26</v>
      </c>
      <c r="D24" s="48">
        <v>70</v>
      </c>
      <c r="E24" s="85">
        <v>1107</v>
      </c>
      <c r="F24" s="12">
        <v>2935</v>
      </c>
      <c r="G24" s="49">
        <v>125</v>
      </c>
    </row>
    <row r="25" spans="1:7">
      <c r="A25" s="76" t="s">
        <v>473</v>
      </c>
      <c r="B25" s="326">
        <v>1696</v>
      </c>
      <c r="C25" s="77">
        <v>536</v>
      </c>
      <c r="D25" s="77">
        <v>2232</v>
      </c>
      <c r="E25" s="326">
        <v>2021</v>
      </c>
      <c r="F25" s="81">
        <v>3244</v>
      </c>
      <c r="G25" s="78">
        <v>5167</v>
      </c>
    </row>
    <row r="26" spans="1:7">
      <c r="A26" s="973"/>
      <c r="B26" s="85"/>
      <c r="C26" s="48"/>
      <c r="D26" s="48"/>
      <c r="E26" s="85"/>
      <c r="F26" s="12"/>
      <c r="G26" s="49"/>
    </row>
    <row r="27" spans="1:7">
      <c r="A27" s="76" t="s">
        <v>474</v>
      </c>
      <c r="B27" s="326">
        <v>4</v>
      </c>
      <c r="C27" s="77" t="s">
        <v>393</v>
      </c>
      <c r="D27" s="77">
        <v>4</v>
      </c>
      <c r="E27" s="326" t="s">
        <v>393</v>
      </c>
      <c r="F27" s="81">
        <v>1500</v>
      </c>
      <c r="G27" s="78">
        <v>6</v>
      </c>
    </row>
    <row r="28" spans="1:7">
      <c r="A28" s="973"/>
      <c r="B28" s="85"/>
      <c r="C28" s="48"/>
      <c r="D28" s="48"/>
      <c r="E28" s="85"/>
      <c r="F28" s="12"/>
      <c r="G28" s="49"/>
    </row>
    <row r="29" spans="1:7">
      <c r="A29" s="66" t="s">
        <v>538</v>
      </c>
      <c r="B29" s="48">
        <v>3784</v>
      </c>
      <c r="C29" s="48">
        <v>345</v>
      </c>
      <c r="D29" s="48">
        <v>4129</v>
      </c>
      <c r="E29" s="48">
        <v>767</v>
      </c>
      <c r="F29" s="12">
        <v>1984</v>
      </c>
      <c r="G29" s="49">
        <v>3587</v>
      </c>
    </row>
    <row r="30" spans="1:7">
      <c r="A30" s="66" t="s">
        <v>476</v>
      </c>
      <c r="B30" s="85">
        <v>55397</v>
      </c>
      <c r="C30" s="48">
        <v>1318</v>
      </c>
      <c r="D30" s="48">
        <v>56715</v>
      </c>
      <c r="E30" s="85">
        <v>1200</v>
      </c>
      <c r="F30" s="12">
        <v>1900</v>
      </c>
      <c r="G30" s="49">
        <v>68981</v>
      </c>
    </row>
    <row r="31" spans="1:7">
      <c r="A31" s="66" t="s">
        <v>477</v>
      </c>
      <c r="B31" s="85">
        <v>3930</v>
      </c>
      <c r="C31" s="48">
        <v>2398</v>
      </c>
      <c r="D31" s="48">
        <v>6328</v>
      </c>
      <c r="E31" s="85">
        <v>850</v>
      </c>
      <c r="F31" s="12">
        <v>2000</v>
      </c>
      <c r="G31" s="49">
        <v>8137</v>
      </c>
    </row>
    <row r="32" spans="1:7">
      <c r="A32" s="66" t="s">
        <v>478</v>
      </c>
      <c r="B32" s="85">
        <v>36055</v>
      </c>
      <c r="C32" s="48">
        <v>5301</v>
      </c>
      <c r="D32" s="48">
        <v>41356</v>
      </c>
      <c r="E32" s="85">
        <v>1000</v>
      </c>
      <c r="F32" s="12">
        <v>2500</v>
      </c>
      <c r="G32" s="49">
        <v>49308</v>
      </c>
    </row>
    <row r="33" spans="1:7">
      <c r="A33" s="66" t="s">
        <v>479</v>
      </c>
      <c r="B33" s="85">
        <v>11875</v>
      </c>
      <c r="C33" s="48">
        <v>1035</v>
      </c>
      <c r="D33" s="48">
        <v>12910</v>
      </c>
      <c r="E33" s="85">
        <v>931</v>
      </c>
      <c r="F33" s="12">
        <v>1900</v>
      </c>
      <c r="G33" s="49">
        <v>13022</v>
      </c>
    </row>
    <row r="34" spans="1:7">
      <c r="A34" s="66" t="s">
        <v>480</v>
      </c>
      <c r="B34" s="85">
        <v>25522</v>
      </c>
      <c r="C34" s="48">
        <v>645</v>
      </c>
      <c r="D34" s="48">
        <v>26167</v>
      </c>
      <c r="E34" s="85">
        <v>1100</v>
      </c>
      <c r="F34" s="12">
        <v>1500</v>
      </c>
      <c r="G34" s="49">
        <v>29042</v>
      </c>
    </row>
    <row r="35" spans="1:7">
      <c r="A35" s="66" t="s">
        <v>481</v>
      </c>
      <c r="B35" s="85">
        <v>36045</v>
      </c>
      <c r="C35" s="48">
        <v>2384</v>
      </c>
      <c r="D35" s="48">
        <v>38429</v>
      </c>
      <c r="E35" s="85">
        <v>1300</v>
      </c>
      <c r="F35" s="12">
        <v>2200</v>
      </c>
      <c r="G35" s="49">
        <v>52103</v>
      </c>
    </row>
    <row r="36" spans="1:7">
      <c r="A36" s="66" t="s">
        <v>482</v>
      </c>
      <c r="B36" s="85">
        <v>43443</v>
      </c>
      <c r="C36" s="48">
        <v>5291</v>
      </c>
      <c r="D36" s="48">
        <v>48734</v>
      </c>
      <c r="E36" s="85">
        <v>800</v>
      </c>
      <c r="F36" s="12">
        <v>2200</v>
      </c>
      <c r="G36" s="49">
        <v>46395</v>
      </c>
    </row>
    <row r="37" spans="1:7">
      <c r="A37" s="66" t="s">
        <v>483</v>
      </c>
      <c r="B37" s="85">
        <v>18158</v>
      </c>
      <c r="C37" s="48">
        <v>3311</v>
      </c>
      <c r="D37" s="48">
        <v>21469</v>
      </c>
      <c r="E37" s="85">
        <v>800</v>
      </c>
      <c r="F37" s="12">
        <v>3000</v>
      </c>
      <c r="G37" s="49">
        <v>24459</v>
      </c>
    </row>
    <row r="38" spans="1:7">
      <c r="A38" s="76" t="s">
        <v>484</v>
      </c>
      <c r="B38" s="326">
        <v>234209</v>
      </c>
      <c r="C38" s="77">
        <v>22028</v>
      </c>
      <c r="D38" s="77">
        <v>256237</v>
      </c>
      <c r="E38" s="326">
        <v>1042</v>
      </c>
      <c r="F38" s="81">
        <v>2315</v>
      </c>
      <c r="G38" s="78">
        <v>295034</v>
      </c>
    </row>
    <row r="39" spans="1:7">
      <c r="A39" s="66"/>
      <c r="B39" s="85"/>
      <c r="C39" s="48"/>
      <c r="D39" s="48"/>
      <c r="E39" s="85"/>
      <c r="F39" s="12"/>
      <c r="G39" s="49"/>
    </row>
    <row r="40" spans="1:7">
      <c r="A40" s="76" t="s">
        <v>485</v>
      </c>
      <c r="B40" s="326">
        <v>513</v>
      </c>
      <c r="C40" s="77">
        <v>209</v>
      </c>
      <c r="D40" s="77">
        <v>722</v>
      </c>
      <c r="E40" s="326">
        <v>650</v>
      </c>
      <c r="F40" s="81">
        <v>2400</v>
      </c>
      <c r="G40" s="78">
        <v>835</v>
      </c>
    </row>
    <row r="41" spans="1:7">
      <c r="A41" s="66"/>
      <c r="B41" s="85"/>
      <c r="C41" s="48"/>
      <c r="D41" s="48"/>
      <c r="E41" s="85"/>
      <c r="F41" s="12"/>
      <c r="G41" s="49"/>
    </row>
    <row r="42" spans="1:7">
      <c r="A42" s="66" t="s">
        <v>486</v>
      </c>
      <c r="B42" s="48">
        <v>2850</v>
      </c>
      <c r="C42" s="48">
        <v>2425</v>
      </c>
      <c r="D42" s="48">
        <v>5275</v>
      </c>
      <c r="E42" s="48">
        <v>350</v>
      </c>
      <c r="F42" s="12">
        <v>2400</v>
      </c>
      <c r="G42" s="49">
        <v>6818</v>
      </c>
    </row>
    <row r="43" spans="1:7">
      <c r="A43" s="66" t="s">
        <v>487</v>
      </c>
      <c r="B43" s="85">
        <v>1651</v>
      </c>
      <c r="C43" s="48">
        <v>191</v>
      </c>
      <c r="D43" s="48">
        <v>1842</v>
      </c>
      <c r="E43" s="85">
        <v>755</v>
      </c>
      <c r="F43" s="12">
        <v>1200</v>
      </c>
      <c r="G43" s="49">
        <v>1476</v>
      </c>
    </row>
    <row r="44" spans="1:7">
      <c r="A44" s="66" t="s">
        <v>488</v>
      </c>
      <c r="B44" s="85">
        <v>147108</v>
      </c>
      <c r="C44" s="48">
        <v>3294</v>
      </c>
      <c r="D44" s="48">
        <v>150402</v>
      </c>
      <c r="E44" s="85">
        <v>780</v>
      </c>
      <c r="F44" s="12">
        <v>1350</v>
      </c>
      <c r="G44" s="49">
        <v>119191</v>
      </c>
    </row>
    <row r="45" spans="1:7">
      <c r="A45" s="66" t="s">
        <v>489</v>
      </c>
      <c r="B45" s="85">
        <v>30028</v>
      </c>
      <c r="C45" s="48">
        <v>539</v>
      </c>
      <c r="D45" s="48">
        <v>30567</v>
      </c>
      <c r="E45" s="85">
        <v>900</v>
      </c>
      <c r="F45" s="12">
        <v>2500</v>
      </c>
      <c r="G45" s="49">
        <v>28373</v>
      </c>
    </row>
    <row r="46" spans="1:7">
      <c r="A46" s="66" t="s">
        <v>490</v>
      </c>
      <c r="B46" s="85">
        <v>6305</v>
      </c>
      <c r="C46" s="48">
        <v>981</v>
      </c>
      <c r="D46" s="48">
        <v>7286</v>
      </c>
      <c r="E46" s="85">
        <v>630</v>
      </c>
      <c r="F46" s="12">
        <v>1063</v>
      </c>
      <c r="G46" s="49">
        <v>5015</v>
      </c>
    </row>
    <row r="47" spans="1:7">
      <c r="A47" s="76" t="s">
        <v>565</v>
      </c>
      <c r="B47" s="326">
        <v>187942</v>
      </c>
      <c r="C47" s="77">
        <v>7430</v>
      </c>
      <c r="D47" s="77">
        <v>195372</v>
      </c>
      <c r="E47" s="326">
        <v>787</v>
      </c>
      <c r="F47" s="81">
        <v>1734</v>
      </c>
      <c r="G47" s="78">
        <v>160873</v>
      </c>
    </row>
    <row r="48" spans="1:7">
      <c r="A48" s="66"/>
      <c r="B48" s="85"/>
      <c r="C48" s="48"/>
      <c r="D48" s="48"/>
      <c r="E48" s="85"/>
      <c r="F48" s="12"/>
      <c r="G48" s="49"/>
    </row>
    <row r="49" spans="1:7">
      <c r="A49" s="66" t="s">
        <v>492</v>
      </c>
      <c r="B49" s="48">
        <v>269</v>
      </c>
      <c r="C49" s="48">
        <v>42</v>
      </c>
      <c r="D49" s="48">
        <v>311</v>
      </c>
      <c r="E49" s="48">
        <v>200</v>
      </c>
      <c r="F49" s="12">
        <v>2500</v>
      </c>
      <c r="G49" s="49">
        <v>159</v>
      </c>
    </row>
    <row r="50" spans="1:7">
      <c r="A50" s="66" t="s">
        <v>494</v>
      </c>
      <c r="B50" s="85">
        <v>281</v>
      </c>
      <c r="C50" s="48">
        <v>8</v>
      </c>
      <c r="D50" s="48">
        <v>289</v>
      </c>
      <c r="E50" s="85">
        <v>1230</v>
      </c>
      <c r="F50" s="12">
        <v>4500</v>
      </c>
      <c r="G50" s="49">
        <v>382</v>
      </c>
    </row>
    <row r="51" spans="1:7">
      <c r="A51" s="76" t="s">
        <v>495</v>
      </c>
      <c r="B51" s="326">
        <v>550</v>
      </c>
      <c r="C51" s="77">
        <v>50</v>
      </c>
      <c r="D51" s="77">
        <v>600</v>
      </c>
      <c r="E51" s="326">
        <v>726</v>
      </c>
      <c r="F51" s="81">
        <v>2820</v>
      </c>
      <c r="G51" s="78">
        <v>541</v>
      </c>
    </row>
    <row r="52" spans="1:7">
      <c r="A52" s="66"/>
      <c r="B52" s="85"/>
      <c r="C52" s="48"/>
      <c r="D52" s="48"/>
      <c r="E52" s="85"/>
      <c r="F52" s="12"/>
      <c r="G52" s="49"/>
    </row>
    <row r="53" spans="1:7">
      <c r="A53" s="76" t="s">
        <v>496</v>
      </c>
      <c r="B53" s="326">
        <v>77</v>
      </c>
      <c r="C53" s="77">
        <v>13</v>
      </c>
      <c r="D53" s="77">
        <v>90</v>
      </c>
      <c r="E53" s="326">
        <v>845</v>
      </c>
      <c r="F53" s="81">
        <v>2200</v>
      </c>
      <c r="G53" s="78">
        <v>94</v>
      </c>
    </row>
    <row r="54" spans="1:7">
      <c r="A54" s="66"/>
      <c r="B54" s="85"/>
      <c r="C54" s="48"/>
      <c r="D54" s="48"/>
      <c r="E54" s="85"/>
      <c r="F54" s="12"/>
      <c r="G54" s="49"/>
    </row>
    <row r="55" spans="1:7">
      <c r="A55" s="66" t="s">
        <v>497</v>
      </c>
      <c r="B55" s="48">
        <v>17508</v>
      </c>
      <c r="C55" s="48">
        <v>1773</v>
      </c>
      <c r="D55" s="48">
        <v>19281</v>
      </c>
      <c r="E55" s="48">
        <v>1217</v>
      </c>
      <c r="F55" s="12">
        <v>3390</v>
      </c>
      <c r="G55" s="49">
        <v>27318</v>
      </c>
    </row>
    <row r="56" spans="1:7">
      <c r="A56" s="66" t="s">
        <v>498</v>
      </c>
      <c r="B56" s="85">
        <v>80</v>
      </c>
      <c r="C56" s="48">
        <v>530</v>
      </c>
      <c r="D56" s="48">
        <v>610</v>
      </c>
      <c r="E56" s="85">
        <v>813</v>
      </c>
      <c r="F56" s="12">
        <v>3608</v>
      </c>
      <c r="G56" s="49">
        <v>1977</v>
      </c>
    </row>
    <row r="57" spans="1:7">
      <c r="A57" s="76" t="s">
        <v>499</v>
      </c>
      <c r="B57" s="326">
        <v>17588</v>
      </c>
      <c r="C57" s="77">
        <v>2303</v>
      </c>
      <c r="D57" s="77">
        <v>19891</v>
      </c>
      <c r="E57" s="326">
        <v>1215</v>
      </c>
      <c r="F57" s="81">
        <v>3440</v>
      </c>
      <c r="G57" s="78">
        <v>29295</v>
      </c>
    </row>
    <row r="58" spans="1:7">
      <c r="A58" s="66"/>
      <c r="B58" s="48"/>
      <c r="C58" s="48"/>
      <c r="D58" s="48"/>
      <c r="E58" s="48"/>
      <c r="F58" s="12"/>
      <c r="G58" s="49"/>
    </row>
    <row r="59" spans="1:7">
      <c r="A59" s="66" t="s">
        <v>500</v>
      </c>
      <c r="B59" s="48">
        <v>13</v>
      </c>
      <c r="C59" s="48" t="s">
        <v>393</v>
      </c>
      <c r="D59" s="48">
        <v>13</v>
      </c>
      <c r="E59" s="48">
        <v>231</v>
      </c>
      <c r="F59" s="12" t="s">
        <v>393</v>
      </c>
      <c r="G59" s="49">
        <v>3</v>
      </c>
    </row>
    <row r="60" spans="1:7">
      <c r="A60" s="66" t="s">
        <v>501</v>
      </c>
      <c r="B60" s="85">
        <v>57162</v>
      </c>
      <c r="C60" s="48">
        <v>6740</v>
      </c>
      <c r="D60" s="48">
        <v>63902</v>
      </c>
      <c r="E60" s="85">
        <v>1481</v>
      </c>
      <c r="F60" s="12">
        <v>1900</v>
      </c>
      <c r="G60" s="49">
        <v>97444</v>
      </c>
    </row>
    <row r="61" spans="1:7">
      <c r="A61" s="66" t="s">
        <v>502</v>
      </c>
      <c r="B61" s="85">
        <v>44679</v>
      </c>
      <c r="C61" s="48">
        <v>7879</v>
      </c>
      <c r="D61" s="48">
        <v>52558</v>
      </c>
      <c r="E61" s="85">
        <v>1500</v>
      </c>
      <c r="F61" s="12">
        <v>2500</v>
      </c>
      <c r="G61" s="49">
        <v>86716</v>
      </c>
    </row>
    <row r="62" spans="1:7">
      <c r="A62" s="66" t="s">
        <v>503</v>
      </c>
      <c r="B62" s="85">
        <v>2578</v>
      </c>
      <c r="C62" s="48">
        <v>319</v>
      </c>
      <c r="D62" s="48">
        <v>2897</v>
      </c>
      <c r="E62" s="85">
        <v>458</v>
      </c>
      <c r="F62" s="12">
        <v>1080</v>
      </c>
      <c r="G62" s="49">
        <v>1525</v>
      </c>
    </row>
    <row r="63" spans="1:7">
      <c r="A63" s="66" t="s">
        <v>504</v>
      </c>
      <c r="B63" s="85">
        <v>16697</v>
      </c>
      <c r="C63" s="48">
        <v>120</v>
      </c>
      <c r="D63" s="48">
        <v>16817</v>
      </c>
      <c r="E63" s="85">
        <v>1600</v>
      </c>
      <c r="F63" s="12">
        <v>2500</v>
      </c>
      <c r="G63" s="49">
        <v>27015</v>
      </c>
    </row>
    <row r="64" spans="1:7">
      <c r="A64" s="66" t="s">
        <v>505</v>
      </c>
      <c r="B64" s="85">
        <v>1772</v>
      </c>
      <c r="C64" s="48">
        <v>374</v>
      </c>
      <c r="D64" s="48">
        <v>2146</v>
      </c>
      <c r="E64" s="85">
        <v>350</v>
      </c>
      <c r="F64" s="12">
        <v>535</v>
      </c>
      <c r="G64" s="49">
        <v>820</v>
      </c>
    </row>
    <row r="65" spans="1:7">
      <c r="A65" s="66" t="s">
        <v>506</v>
      </c>
      <c r="B65" s="85">
        <v>4306</v>
      </c>
      <c r="C65" s="48">
        <v>567</v>
      </c>
      <c r="D65" s="48">
        <v>4873</v>
      </c>
      <c r="E65" s="85">
        <v>900</v>
      </c>
      <c r="F65" s="12">
        <v>2300</v>
      </c>
      <c r="G65" s="49">
        <v>5180</v>
      </c>
    </row>
    <row r="66" spans="1:7">
      <c r="A66" s="66" t="s">
        <v>507</v>
      </c>
      <c r="B66" s="85">
        <v>129401</v>
      </c>
      <c r="C66" s="48">
        <v>15864</v>
      </c>
      <c r="D66" s="48">
        <v>145265</v>
      </c>
      <c r="E66" s="85">
        <v>1402</v>
      </c>
      <c r="F66" s="12">
        <v>2075</v>
      </c>
      <c r="G66" s="49">
        <v>214338</v>
      </c>
    </row>
    <row r="67" spans="1:7">
      <c r="A67" s="76" t="s">
        <v>508</v>
      </c>
      <c r="B67" s="326">
        <v>256608</v>
      </c>
      <c r="C67" s="77">
        <v>31863</v>
      </c>
      <c r="D67" s="77">
        <v>288471</v>
      </c>
      <c r="E67" s="326">
        <v>1424</v>
      </c>
      <c r="F67" s="81">
        <v>2121</v>
      </c>
      <c r="G67" s="78">
        <v>433041</v>
      </c>
    </row>
    <row r="68" spans="1:7">
      <c r="A68" s="66"/>
      <c r="B68" s="48"/>
      <c r="C68" s="48"/>
      <c r="D68" s="48"/>
      <c r="E68" s="48"/>
      <c r="F68" s="12"/>
      <c r="G68" s="49"/>
    </row>
    <row r="69" spans="1:7" ht="13.5" thickBot="1">
      <c r="A69" s="69" t="s">
        <v>512</v>
      </c>
      <c r="B69" s="55">
        <v>713781</v>
      </c>
      <c r="C69" s="55">
        <v>69644</v>
      </c>
      <c r="D69" s="55">
        <v>783425</v>
      </c>
      <c r="E69" s="55">
        <v>1121</v>
      </c>
      <c r="F69" s="55">
        <v>2196</v>
      </c>
      <c r="G69" s="56">
        <v>952986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A1:F29"/>
  <sheetViews>
    <sheetView showGridLines="0" zoomScaleNormal="100" zoomScaleSheetLayoutView="75" workbookViewId="0">
      <selection activeCell="G42" sqref="G42"/>
    </sheetView>
  </sheetViews>
  <sheetFormatPr baseColWidth="10" defaultRowHeight="12.75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1286</v>
      </c>
      <c r="B3" s="1523"/>
      <c r="C3" s="1523"/>
      <c r="D3" s="1523"/>
      <c r="E3" s="1523"/>
      <c r="F3" s="1523"/>
    </row>
    <row r="4" spans="1:6" s="3" customFormat="1" ht="23.25" customHeight="1">
      <c r="A4" s="1585" t="s">
        <v>670</v>
      </c>
      <c r="B4" s="1585"/>
      <c r="C4" s="1585"/>
      <c r="D4" s="1585"/>
      <c r="E4" s="1585"/>
      <c r="F4" s="1585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33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6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6">
      <c r="A8" s="1554"/>
      <c r="B8" s="832" t="s">
        <v>383</v>
      </c>
      <c r="C8" s="832" t="s">
        <v>517</v>
      </c>
      <c r="D8" s="832" t="s">
        <v>526</v>
      </c>
      <c r="E8" s="832" t="s">
        <v>735</v>
      </c>
      <c r="F8" s="834" t="s">
        <v>378</v>
      </c>
    </row>
    <row r="9" spans="1:6" ht="23.25" customHeight="1" thickBot="1">
      <c r="A9" s="1555"/>
      <c r="B9" s="835"/>
      <c r="C9" s="835"/>
      <c r="D9" s="279"/>
      <c r="E9" s="279" t="s">
        <v>546</v>
      </c>
      <c r="F9" s="836"/>
    </row>
    <row r="10" spans="1:6" ht="22.5" customHeight="1">
      <c r="A10" s="102">
        <v>2004</v>
      </c>
      <c r="B10" s="865">
        <v>148</v>
      </c>
      <c r="C10" s="1331">
        <v>26.621621621621621</v>
      </c>
      <c r="D10" s="1514">
        <v>394</v>
      </c>
      <c r="E10" s="1055">
        <v>23.6</v>
      </c>
      <c r="F10" s="866">
        <v>92.984000000000009</v>
      </c>
    </row>
    <row r="11" spans="1:6">
      <c r="A11" s="102">
        <v>2005</v>
      </c>
      <c r="B11" s="865">
        <v>1123</v>
      </c>
      <c r="C11" s="1331">
        <v>24.906500445235977</v>
      </c>
      <c r="D11" s="1514">
        <v>2797</v>
      </c>
      <c r="E11" s="1055">
        <v>21.55</v>
      </c>
      <c r="F11" s="866">
        <v>602.75350000000003</v>
      </c>
    </row>
    <row r="12" spans="1:6">
      <c r="A12" s="102">
        <v>2006</v>
      </c>
      <c r="B12" s="865">
        <v>630</v>
      </c>
      <c r="C12" s="1331">
        <v>24.111111111111111</v>
      </c>
      <c r="D12" s="1514">
        <v>1519</v>
      </c>
      <c r="E12" s="1055">
        <v>21.37</v>
      </c>
      <c r="F12" s="866">
        <v>324.61030000000005</v>
      </c>
    </row>
    <row r="13" spans="1:6">
      <c r="A13" s="102">
        <v>2007</v>
      </c>
      <c r="B13" s="865">
        <v>344</v>
      </c>
      <c r="C13" s="1331">
        <v>26.744186046511626</v>
      </c>
      <c r="D13" s="1514">
        <v>920</v>
      </c>
      <c r="E13" s="1055">
        <v>24.48</v>
      </c>
      <c r="F13" s="866">
        <v>225.21600000000001</v>
      </c>
    </row>
    <row r="14" spans="1:6">
      <c r="A14" s="102">
        <v>2008</v>
      </c>
      <c r="B14" s="865">
        <v>251</v>
      </c>
      <c r="C14" s="1331">
        <v>29.800796812749006</v>
      </c>
      <c r="D14" s="1514">
        <v>748</v>
      </c>
      <c r="E14" s="1055">
        <v>27.3</v>
      </c>
      <c r="F14" s="866">
        <v>204.20400000000001</v>
      </c>
    </row>
    <row r="15" spans="1:6">
      <c r="A15" s="102">
        <v>2009</v>
      </c>
      <c r="B15" s="865">
        <v>1247</v>
      </c>
      <c r="C15" s="1331">
        <v>22.189254210104252</v>
      </c>
      <c r="D15" s="1514">
        <v>2767</v>
      </c>
      <c r="E15" s="1055">
        <v>30.85</v>
      </c>
      <c r="F15" s="866">
        <v>853.61950000000002</v>
      </c>
    </row>
    <row r="16" spans="1:6">
      <c r="A16" s="102">
        <v>2010</v>
      </c>
      <c r="B16" s="865">
        <v>766</v>
      </c>
      <c r="C16" s="1331">
        <v>23.655352480417754</v>
      </c>
      <c r="D16" s="1514">
        <v>1812</v>
      </c>
      <c r="E16" s="1055">
        <v>32.68</v>
      </c>
      <c r="F16" s="866">
        <v>592.16159999999991</v>
      </c>
    </row>
    <row r="17" spans="1:6">
      <c r="A17" s="102">
        <v>2011</v>
      </c>
      <c r="B17" s="1384">
        <v>699</v>
      </c>
      <c r="C17" s="1331">
        <v>24.892703862660944</v>
      </c>
      <c r="D17" s="1514">
        <v>1740</v>
      </c>
      <c r="E17" s="1055">
        <v>33.61</v>
      </c>
      <c r="F17" s="866">
        <v>584.81399999999996</v>
      </c>
    </row>
    <row r="18" spans="1:6">
      <c r="A18" s="102">
        <v>2012</v>
      </c>
      <c r="B18" s="1384">
        <v>481</v>
      </c>
      <c r="C18" s="1331">
        <v>27.71309771309771</v>
      </c>
      <c r="D18" s="1514">
        <v>1333</v>
      </c>
      <c r="E18" s="1336">
        <v>44.13</v>
      </c>
      <c r="F18" s="867">
        <v>588.25289999999995</v>
      </c>
    </row>
    <row r="19" spans="1:6">
      <c r="A19" s="102">
        <v>2013</v>
      </c>
      <c r="B19" s="1384">
        <v>498</v>
      </c>
      <c r="C19" s="1331">
        <v>27.911646586345384</v>
      </c>
      <c r="D19" s="1514">
        <v>1390</v>
      </c>
      <c r="E19" s="1055">
        <v>44.37</v>
      </c>
      <c r="F19" s="866">
        <v>616.74299999999994</v>
      </c>
    </row>
    <row r="20" spans="1:6" ht="13.5" thickBot="1">
      <c r="A20" s="143">
        <v>2014</v>
      </c>
      <c r="B20" s="1385">
        <v>805</v>
      </c>
      <c r="C20" s="1333">
        <f>D20/B20*10</f>
        <v>32.919254658385093</v>
      </c>
      <c r="D20" s="1515">
        <v>2650</v>
      </c>
      <c r="E20" s="1339">
        <v>49.36</v>
      </c>
      <c r="F20" s="1329">
        <v>1308.04</v>
      </c>
    </row>
    <row r="29" spans="1:6" ht="14.25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A1:J33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7.140625" style="240" customWidth="1"/>
    <col min="2" max="7" width="21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24" customHeight="1">
      <c r="A3" s="1556" t="s">
        <v>1377</v>
      </c>
      <c r="B3" s="1556"/>
      <c r="C3" s="1556"/>
      <c r="D3" s="1556"/>
      <c r="E3" s="1556"/>
      <c r="F3" s="1556"/>
      <c r="G3" s="1556"/>
      <c r="H3" s="251"/>
      <c r="I3" s="251"/>
      <c r="J3" s="292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19"/>
      <c r="I4" s="219"/>
      <c r="J4" s="219"/>
    </row>
    <row r="5" spans="1:10" ht="28.5" customHeight="1">
      <c r="A5" s="165" t="s">
        <v>552</v>
      </c>
      <c r="B5" s="792" t="s">
        <v>373</v>
      </c>
      <c r="C5" s="793"/>
      <c r="D5" s="794"/>
      <c r="E5" s="792" t="s">
        <v>380</v>
      </c>
      <c r="F5" s="793"/>
      <c r="G5" s="1689" t="s">
        <v>381</v>
      </c>
    </row>
    <row r="6" spans="1:10">
      <c r="A6" s="734" t="s">
        <v>578</v>
      </c>
      <c r="B6" s="796" t="s">
        <v>383</v>
      </c>
      <c r="C6" s="282"/>
      <c r="D6" s="797"/>
      <c r="E6" s="796" t="s">
        <v>384</v>
      </c>
      <c r="F6" s="797"/>
      <c r="G6" s="1690"/>
    </row>
    <row r="7" spans="1:10" ht="45.75" customHeight="1" thickBot="1">
      <c r="A7" s="822" t="s">
        <v>581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691"/>
      <c r="H7" s="308"/>
    </row>
    <row r="8" spans="1:10" ht="19.5" customHeight="1">
      <c r="A8" s="886" t="s">
        <v>463</v>
      </c>
      <c r="B8" s="887" t="s">
        <v>393</v>
      </c>
      <c r="C8" s="887">
        <v>15</v>
      </c>
      <c r="D8" s="887">
        <v>15</v>
      </c>
      <c r="E8" s="887" t="s">
        <v>393</v>
      </c>
      <c r="F8" s="888">
        <v>2200</v>
      </c>
      <c r="G8" s="889">
        <v>33</v>
      </c>
    </row>
    <row r="9" spans="1:10">
      <c r="A9" s="68"/>
      <c r="B9" s="1072"/>
      <c r="C9" s="1072"/>
      <c r="D9" s="1072"/>
      <c r="E9" s="1072"/>
      <c r="F9" s="1076"/>
      <c r="G9" s="1038"/>
    </row>
    <row r="10" spans="1:10">
      <c r="A10" s="973" t="s">
        <v>465</v>
      </c>
      <c r="B10" s="1077" t="s">
        <v>393</v>
      </c>
      <c r="C10" s="1072" t="s">
        <v>393</v>
      </c>
      <c r="D10" s="1072" t="s">
        <v>393</v>
      </c>
      <c r="E10" s="1077" t="s">
        <v>393</v>
      </c>
      <c r="F10" s="1076">
        <v>3050</v>
      </c>
      <c r="G10" s="1038" t="s">
        <v>393</v>
      </c>
    </row>
    <row r="11" spans="1:10">
      <c r="A11" s="973" t="s">
        <v>470</v>
      </c>
      <c r="B11" s="1077">
        <v>12</v>
      </c>
      <c r="C11" s="1072">
        <v>21</v>
      </c>
      <c r="D11" s="1072">
        <v>33</v>
      </c>
      <c r="E11" s="1077">
        <v>1200</v>
      </c>
      <c r="F11" s="1076">
        <v>2152</v>
      </c>
      <c r="G11" s="1038">
        <v>60</v>
      </c>
    </row>
    <row r="12" spans="1:10">
      <c r="A12" s="973" t="s">
        <v>471</v>
      </c>
      <c r="B12" s="1077" t="s">
        <v>393</v>
      </c>
      <c r="C12" s="1072">
        <v>5</v>
      </c>
      <c r="D12" s="1072">
        <v>5</v>
      </c>
      <c r="E12" s="1077" t="s">
        <v>393</v>
      </c>
      <c r="F12" s="1076">
        <v>2730</v>
      </c>
      <c r="G12" s="1038">
        <v>14</v>
      </c>
    </row>
    <row r="13" spans="1:10">
      <c r="A13" s="849" t="s">
        <v>473</v>
      </c>
      <c r="B13" s="850">
        <v>12</v>
      </c>
      <c r="C13" s="850">
        <v>26</v>
      </c>
      <c r="D13" s="850">
        <v>38</v>
      </c>
      <c r="E13" s="850">
        <v>1200</v>
      </c>
      <c r="F13" s="851">
        <v>2263</v>
      </c>
      <c r="G13" s="852">
        <v>74</v>
      </c>
    </row>
    <row r="14" spans="1:10">
      <c r="A14" s="973"/>
      <c r="B14" s="1077"/>
      <c r="C14" s="1072"/>
      <c r="D14" s="1072"/>
      <c r="E14" s="1077"/>
      <c r="F14" s="1076"/>
      <c r="G14" s="1038"/>
    </row>
    <row r="15" spans="1:10">
      <c r="A15" s="973" t="s">
        <v>538</v>
      </c>
      <c r="B15" s="1072" t="s">
        <v>393</v>
      </c>
      <c r="C15" s="1072">
        <v>37</v>
      </c>
      <c r="D15" s="1072">
        <v>37</v>
      </c>
      <c r="E15" s="1072" t="s">
        <v>393</v>
      </c>
      <c r="F15" s="1076">
        <v>3150</v>
      </c>
      <c r="G15" s="1038">
        <v>117</v>
      </c>
    </row>
    <row r="16" spans="1:10">
      <c r="A16" s="973" t="s">
        <v>477</v>
      </c>
      <c r="B16" s="1072" t="s">
        <v>393</v>
      </c>
      <c r="C16" s="1072">
        <v>54</v>
      </c>
      <c r="D16" s="1072">
        <v>54</v>
      </c>
      <c r="E16" s="1072" t="s">
        <v>393</v>
      </c>
      <c r="F16" s="1076">
        <v>2500</v>
      </c>
      <c r="G16" s="1038">
        <v>135</v>
      </c>
    </row>
    <row r="17" spans="1:7">
      <c r="A17" s="973" t="s">
        <v>478</v>
      </c>
      <c r="B17" s="1077" t="s">
        <v>393</v>
      </c>
      <c r="C17" s="1072">
        <v>9</v>
      </c>
      <c r="D17" s="1072">
        <v>9</v>
      </c>
      <c r="E17" s="1077" t="s">
        <v>393</v>
      </c>
      <c r="F17" s="1076">
        <v>3500</v>
      </c>
      <c r="G17" s="1038">
        <v>32</v>
      </c>
    </row>
    <row r="18" spans="1:7">
      <c r="A18" s="973" t="s">
        <v>479</v>
      </c>
      <c r="B18" s="1077">
        <v>4</v>
      </c>
      <c r="C18" s="1072">
        <v>49</v>
      </c>
      <c r="D18" s="1072">
        <v>53</v>
      </c>
      <c r="E18" s="1077">
        <v>3000</v>
      </c>
      <c r="F18" s="1076">
        <v>3215</v>
      </c>
      <c r="G18" s="1038">
        <v>170</v>
      </c>
    </row>
    <row r="19" spans="1:7">
      <c r="A19" s="973" t="s">
        <v>480</v>
      </c>
      <c r="B19" s="1077">
        <v>4</v>
      </c>
      <c r="C19" s="1072" t="s">
        <v>393</v>
      </c>
      <c r="D19" s="1072">
        <v>4</v>
      </c>
      <c r="E19" s="1077">
        <v>1000</v>
      </c>
      <c r="F19" s="1076" t="s">
        <v>393</v>
      </c>
      <c r="G19" s="1038">
        <v>4</v>
      </c>
    </row>
    <row r="20" spans="1:7">
      <c r="A20" s="973" t="s">
        <v>483</v>
      </c>
      <c r="B20" s="1077" t="s">
        <v>393</v>
      </c>
      <c r="C20" s="1072">
        <v>9</v>
      </c>
      <c r="D20" s="1072">
        <v>9</v>
      </c>
      <c r="E20" s="1077" t="s">
        <v>393</v>
      </c>
      <c r="F20" s="1076">
        <v>3200</v>
      </c>
      <c r="G20" s="1038">
        <v>29</v>
      </c>
    </row>
    <row r="21" spans="1:7">
      <c r="A21" s="849" t="s">
        <v>484</v>
      </c>
      <c r="B21" s="850">
        <v>8</v>
      </c>
      <c r="C21" s="850">
        <v>158</v>
      </c>
      <c r="D21" s="850">
        <v>166</v>
      </c>
      <c r="E21" s="850">
        <v>2000</v>
      </c>
      <c r="F21" s="851">
        <v>2971</v>
      </c>
      <c r="G21" s="852">
        <v>487</v>
      </c>
    </row>
    <row r="22" spans="1:7">
      <c r="A22" s="973"/>
      <c r="B22" s="1077"/>
      <c r="C22" s="1072"/>
      <c r="D22" s="1072"/>
      <c r="E22" s="1077"/>
      <c r="F22" s="1076"/>
      <c r="G22" s="1038"/>
    </row>
    <row r="23" spans="1:7">
      <c r="A23" s="973" t="s">
        <v>487</v>
      </c>
      <c r="B23" s="1077">
        <v>5</v>
      </c>
      <c r="C23" s="1072">
        <v>3</v>
      </c>
      <c r="D23" s="1072">
        <v>8</v>
      </c>
      <c r="E23" s="1077">
        <v>1800</v>
      </c>
      <c r="F23" s="1076">
        <v>2900</v>
      </c>
      <c r="G23" s="1038">
        <v>18</v>
      </c>
    </row>
    <row r="24" spans="1:7">
      <c r="A24" s="849" t="s">
        <v>565</v>
      </c>
      <c r="B24" s="850">
        <v>5</v>
      </c>
      <c r="C24" s="850">
        <v>3</v>
      </c>
      <c r="D24" s="850">
        <v>8</v>
      </c>
      <c r="E24" s="850">
        <v>1800</v>
      </c>
      <c r="F24" s="851">
        <v>2900</v>
      </c>
      <c r="G24" s="852">
        <v>18</v>
      </c>
    </row>
    <row r="25" spans="1:7">
      <c r="A25" s="973"/>
      <c r="B25" s="1072"/>
      <c r="C25" s="1072"/>
      <c r="D25" s="1072"/>
      <c r="E25" s="1072"/>
      <c r="F25" s="1076"/>
      <c r="G25" s="1038"/>
    </row>
    <row r="26" spans="1:7">
      <c r="A26" s="973" t="s">
        <v>497</v>
      </c>
      <c r="B26" s="1077" t="s">
        <v>393</v>
      </c>
      <c r="C26" s="1072">
        <v>478</v>
      </c>
      <c r="D26" s="1072">
        <v>478</v>
      </c>
      <c r="E26" s="1077" t="s">
        <v>393</v>
      </c>
      <c r="F26" s="1076">
        <v>3565</v>
      </c>
      <c r="G26" s="1038">
        <v>1704</v>
      </c>
    </row>
    <row r="27" spans="1:7">
      <c r="A27" s="973" t="s">
        <v>498</v>
      </c>
      <c r="B27" s="1072" t="s">
        <v>393</v>
      </c>
      <c r="C27" s="1072">
        <v>76</v>
      </c>
      <c r="D27" s="1072">
        <v>76</v>
      </c>
      <c r="E27" s="1072" t="s">
        <v>393</v>
      </c>
      <c r="F27" s="1076">
        <v>3650</v>
      </c>
      <c r="G27" s="1038">
        <v>277</v>
      </c>
    </row>
    <row r="28" spans="1:7">
      <c r="A28" s="849" t="s">
        <v>499</v>
      </c>
      <c r="B28" s="855" t="s">
        <v>393</v>
      </c>
      <c r="C28" s="850">
        <v>554</v>
      </c>
      <c r="D28" s="850">
        <v>554</v>
      </c>
      <c r="E28" s="855" t="s">
        <v>393</v>
      </c>
      <c r="F28" s="851">
        <v>3577</v>
      </c>
      <c r="G28" s="852">
        <v>1981</v>
      </c>
    </row>
    <row r="29" spans="1:7">
      <c r="A29" s="973"/>
      <c r="B29" s="1072"/>
      <c r="C29" s="1072"/>
      <c r="D29" s="1072"/>
      <c r="E29" s="1072"/>
      <c r="F29" s="1076"/>
      <c r="G29" s="1038"/>
    </row>
    <row r="30" spans="1:7">
      <c r="A30" s="973" t="s">
        <v>507</v>
      </c>
      <c r="B30" s="1072" t="s">
        <v>393</v>
      </c>
      <c r="C30" s="1072">
        <v>24</v>
      </c>
      <c r="D30" s="1072">
        <v>24</v>
      </c>
      <c r="E30" s="1072" t="s">
        <v>393</v>
      </c>
      <c r="F30" s="1076">
        <v>2385</v>
      </c>
      <c r="G30" s="1038">
        <v>57</v>
      </c>
    </row>
    <row r="31" spans="1:7">
      <c r="A31" s="849" t="s">
        <v>508</v>
      </c>
      <c r="B31" s="850" t="s">
        <v>393</v>
      </c>
      <c r="C31" s="850">
        <v>24</v>
      </c>
      <c r="D31" s="850">
        <v>24</v>
      </c>
      <c r="E31" s="850" t="s">
        <v>393</v>
      </c>
      <c r="F31" s="851">
        <v>2385</v>
      </c>
      <c r="G31" s="852">
        <v>57</v>
      </c>
    </row>
    <row r="32" spans="1:7">
      <c r="A32" s="973"/>
      <c r="B32" s="1077"/>
      <c r="C32" s="1072"/>
      <c r="D32" s="1072"/>
      <c r="E32" s="1077"/>
      <c r="F32" s="1076"/>
      <c r="G32" s="1038"/>
    </row>
    <row r="33" spans="1:7" ht="13.5" thickBot="1">
      <c r="A33" s="845" t="s">
        <v>512</v>
      </c>
      <c r="B33" s="846">
        <v>25</v>
      </c>
      <c r="C33" s="846">
        <v>780</v>
      </c>
      <c r="D33" s="846">
        <v>805</v>
      </c>
      <c r="E33" s="846">
        <v>1576</v>
      </c>
      <c r="F33" s="846">
        <v>3344</v>
      </c>
      <c r="G33" s="848">
        <v>2650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64">
    <pageSetUpPr fitToPage="1"/>
  </sheetPr>
  <dimension ref="A1:J16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1.7109375" style="240" customWidth="1"/>
    <col min="2" max="7" width="19.710937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15">
      <c r="A3" s="1590" t="s">
        <v>1287</v>
      </c>
      <c r="B3" s="1590"/>
      <c r="C3" s="1590"/>
      <c r="D3" s="1590"/>
      <c r="E3" s="1590"/>
      <c r="F3" s="1590"/>
      <c r="G3" s="1590"/>
      <c r="H3" s="292"/>
      <c r="I3" s="292"/>
      <c r="J3" s="292"/>
    </row>
    <row r="4" spans="1:10" s="91" customFormat="1" ht="24.75" customHeight="1">
      <c r="A4" s="1556" t="s">
        <v>1378</v>
      </c>
      <c r="B4" s="1556"/>
      <c r="C4" s="1556"/>
      <c r="D4" s="1556"/>
      <c r="E4" s="1556"/>
      <c r="F4" s="1556"/>
      <c r="G4" s="1556"/>
      <c r="H4" s="292"/>
      <c r="I4" s="292"/>
      <c r="J4" s="292"/>
    </row>
    <row r="5" spans="1:10" s="91" customFormat="1" ht="13.5" customHeight="1" thickBot="1">
      <c r="A5" s="5"/>
      <c r="B5" s="6"/>
      <c r="C5" s="6"/>
      <c r="D5" s="6"/>
      <c r="E5" s="6"/>
      <c r="F5" s="6"/>
      <c r="G5" s="6"/>
      <c r="H5" s="219"/>
      <c r="I5" s="219"/>
      <c r="J5" s="219"/>
    </row>
    <row r="6" spans="1:10" ht="25.5" customHeight="1">
      <c r="A6" s="165" t="s">
        <v>552</v>
      </c>
      <c r="B6" s="792" t="s">
        <v>373</v>
      </c>
      <c r="C6" s="793"/>
      <c r="D6" s="794"/>
      <c r="E6" s="792" t="s">
        <v>380</v>
      </c>
      <c r="F6" s="793"/>
      <c r="G6" s="1689" t="s">
        <v>381</v>
      </c>
    </row>
    <row r="7" spans="1:10">
      <c r="A7" s="734" t="s">
        <v>578</v>
      </c>
      <c r="B7" s="796" t="s">
        <v>383</v>
      </c>
      <c r="C7" s="282"/>
      <c r="D7" s="797"/>
      <c r="E7" s="796" t="s">
        <v>384</v>
      </c>
      <c r="F7" s="797"/>
      <c r="G7" s="1690"/>
    </row>
    <row r="8" spans="1:10" ht="41.25" customHeight="1" thickBot="1">
      <c r="A8" s="822" t="s">
        <v>581</v>
      </c>
      <c r="B8" s="733" t="s">
        <v>387</v>
      </c>
      <c r="C8" s="271" t="s">
        <v>388</v>
      </c>
      <c r="D8" s="271" t="s">
        <v>389</v>
      </c>
      <c r="E8" s="733" t="s">
        <v>387</v>
      </c>
      <c r="F8" s="271" t="s">
        <v>388</v>
      </c>
      <c r="G8" s="1691"/>
      <c r="H8" s="308"/>
    </row>
    <row r="9" spans="1:10" ht="28.5" customHeight="1">
      <c r="A9" s="1078" t="s">
        <v>466</v>
      </c>
      <c r="B9" s="1079">
        <v>9</v>
      </c>
      <c r="C9" s="1080" t="s">
        <v>393</v>
      </c>
      <c r="D9" s="1080">
        <v>9</v>
      </c>
      <c r="E9" s="1079">
        <v>1300</v>
      </c>
      <c r="F9" s="1076" t="s">
        <v>393</v>
      </c>
      <c r="G9" s="1081">
        <v>12</v>
      </c>
    </row>
    <row r="10" spans="1:10">
      <c r="A10" s="849" t="s">
        <v>468</v>
      </c>
      <c r="B10" s="855">
        <v>9</v>
      </c>
      <c r="C10" s="850" t="s">
        <v>393</v>
      </c>
      <c r="D10" s="850">
        <v>9</v>
      </c>
      <c r="E10" s="855">
        <v>1300</v>
      </c>
      <c r="F10" s="851" t="s">
        <v>393</v>
      </c>
      <c r="G10" s="852">
        <v>12</v>
      </c>
    </row>
    <row r="11" spans="1:10">
      <c r="A11" s="973"/>
      <c r="B11" s="1072"/>
      <c r="C11" s="1072"/>
      <c r="D11" s="1072"/>
      <c r="E11" s="1072"/>
      <c r="F11" s="1076"/>
      <c r="G11" s="1038"/>
    </row>
    <row r="12" spans="1:10">
      <c r="A12" s="973" t="s">
        <v>469</v>
      </c>
      <c r="B12" s="1077">
        <v>37</v>
      </c>
      <c r="C12" s="1072" t="s">
        <v>393</v>
      </c>
      <c r="D12" s="1072">
        <v>37</v>
      </c>
      <c r="E12" s="1077">
        <v>1691</v>
      </c>
      <c r="F12" s="1076" t="s">
        <v>393</v>
      </c>
      <c r="G12" s="1038">
        <v>63</v>
      </c>
    </row>
    <row r="13" spans="1:10">
      <c r="A13" s="973" t="s">
        <v>471</v>
      </c>
      <c r="B13" s="1077">
        <v>2</v>
      </c>
      <c r="C13" s="1072" t="s">
        <v>393</v>
      </c>
      <c r="D13" s="1072">
        <v>2</v>
      </c>
      <c r="E13" s="1077">
        <v>950</v>
      </c>
      <c r="F13" s="1076" t="s">
        <v>393</v>
      </c>
      <c r="G13" s="1038">
        <v>2</v>
      </c>
    </row>
    <row r="14" spans="1:10">
      <c r="A14" s="849" t="s">
        <v>473</v>
      </c>
      <c r="B14" s="855">
        <v>39</v>
      </c>
      <c r="C14" s="850" t="s">
        <v>393</v>
      </c>
      <c r="D14" s="850">
        <v>39</v>
      </c>
      <c r="E14" s="855">
        <v>1653</v>
      </c>
      <c r="F14" s="851" t="s">
        <v>393</v>
      </c>
      <c r="G14" s="852">
        <v>65</v>
      </c>
    </row>
    <row r="15" spans="1:10">
      <c r="A15" s="973"/>
      <c r="B15" s="1077"/>
      <c r="C15" s="1072"/>
      <c r="D15" s="1072"/>
      <c r="E15" s="1077"/>
      <c r="F15" s="1076"/>
      <c r="G15" s="1038"/>
    </row>
    <row r="16" spans="1:10" ht="13.5" thickBot="1">
      <c r="A16" s="845" t="s">
        <v>512</v>
      </c>
      <c r="B16" s="846">
        <v>48</v>
      </c>
      <c r="C16" s="846" t="s">
        <v>393</v>
      </c>
      <c r="D16" s="846">
        <v>48</v>
      </c>
      <c r="E16" s="846">
        <v>1587</v>
      </c>
      <c r="F16" s="846" t="s">
        <v>393</v>
      </c>
      <c r="G16" s="848">
        <v>77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49">
    <pageSetUpPr fitToPage="1"/>
  </sheetPr>
  <dimension ref="A1:D19"/>
  <sheetViews>
    <sheetView showGridLines="0" topLeftCell="A19" zoomScaleNormal="100" zoomScaleSheetLayoutView="75" workbookViewId="0">
      <selection activeCell="G42" sqref="G42"/>
    </sheetView>
  </sheetViews>
  <sheetFormatPr baseColWidth="10" defaultRowHeight="12.75"/>
  <cols>
    <col min="1" max="1" width="22" customWidth="1"/>
    <col min="2" max="2" width="22.7109375" customWidth="1"/>
    <col min="3" max="4" width="22.85546875" customWidth="1"/>
  </cols>
  <sheetData>
    <row r="1" spans="1:4" s="2" customFormat="1" ht="18">
      <c r="A1" s="1522" t="s">
        <v>369</v>
      </c>
      <c r="B1" s="1522"/>
      <c r="C1" s="1522"/>
      <c r="D1" s="1522"/>
    </row>
    <row r="2" spans="1:4" s="3" customFormat="1" ht="12.75" customHeight="1"/>
    <row r="3" spans="1:4" s="3" customFormat="1" ht="15">
      <c r="A3" s="1523" t="s">
        <v>1288</v>
      </c>
      <c r="B3" s="1523"/>
      <c r="C3" s="1523"/>
      <c r="D3" s="1523"/>
    </row>
    <row r="4" spans="1:4" s="3" customFormat="1" ht="15">
      <c r="A4" s="1523" t="s">
        <v>1289</v>
      </c>
      <c r="B4" s="1523"/>
      <c r="C4" s="1523"/>
      <c r="D4" s="1523"/>
    </row>
    <row r="5" spans="1:4" s="3" customFormat="1" ht="13.5" customHeight="1" thickBot="1">
      <c r="A5" s="341"/>
      <c r="B5" s="6"/>
      <c r="C5" s="342"/>
      <c r="D5" s="342"/>
    </row>
    <row r="6" spans="1:4" ht="27.75" customHeight="1">
      <c r="A6" s="1692" t="s">
        <v>372</v>
      </c>
      <c r="B6" s="830" t="s">
        <v>373</v>
      </c>
      <c r="C6" s="830" t="s">
        <v>380</v>
      </c>
      <c r="D6" s="1075" t="s">
        <v>374</v>
      </c>
    </row>
    <row r="7" spans="1:4" ht="18" customHeight="1" thickBot="1">
      <c r="A7" s="1693"/>
      <c r="B7" s="804" t="s">
        <v>383</v>
      </c>
      <c r="C7" s="804" t="s">
        <v>517</v>
      </c>
      <c r="D7" s="805" t="s">
        <v>526</v>
      </c>
    </row>
    <row r="8" spans="1:4">
      <c r="A8" s="102">
        <v>2004</v>
      </c>
      <c r="B8" s="865">
        <v>5512</v>
      </c>
      <c r="C8" s="1331">
        <v>15.892597968069666</v>
      </c>
      <c r="D8" s="866">
        <v>8760</v>
      </c>
    </row>
    <row r="9" spans="1:4">
      <c r="A9" s="102">
        <v>2005</v>
      </c>
      <c r="B9" s="865">
        <v>3401</v>
      </c>
      <c r="C9" s="1331">
        <v>15.892597968069666</v>
      </c>
      <c r="D9" s="866">
        <v>4113</v>
      </c>
    </row>
    <row r="10" spans="1:4">
      <c r="A10" s="102">
        <v>2006</v>
      </c>
      <c r="B10" s="865">
        <v>5481</v>
      </c>
      <c r="C10" s="1331">
        <v>14.460864805692392</v>
      </c>
      <c r="D10" s="866">
        <v>7926</v>
      </c>
    </row>
    <row r="11" spans="1:4">
      <c r="A11" s="102">
        <v>2007</v>
      </c>
      <c r="B11" s="865">
        <v>19783</v>
      </c>
      <c r="C11" s="1331">
        <v>17.540312389425264</v>
      </c>
      <c r="D11" s="866">
        <v>34700</v>
      </c>
    </row>
    <row r="12" spans="1:4">
      <c r="A12" s="102">
        <v>2008</v>
      </c>
      <c r="B12" s="865">
        <v>10885</v>
      </c>
      <c r="C12" s="1331">
        <v>19.123564538355534</v>
      </c>
      <c r="D12" s="866">
        <v>20816</v>
      </c>
    </row>
    <row r="13" spans="1:4">
      <c r="A13" s="102">
        <v>2009</v>
      </c>
      <c r="B13" s="865">
        <v>21740</v>
      </c>
      <c r="C13" s="1331">
        <v>15.944342226310948</v>
      </c>
      <c r="D13" s="866">
        <v>34663</v>
      </c>
    </row>
    <row r="14" spans="1:4">
      <c r="A14" s="102">
        <v>2010</v>
      </c>
      <c r="B14" s="865">
        <v>20731</v>
      </c>
      <c r="C14" s="1331">
        <v>17.379287058029039</v>
      </c>
      <c r="D14" s="866">
        <v>36029</v>
      </c>
    </row>
    <row r="15" spans="1:4">
      <c r="A15" s="102">
        <v>2011</v>
      </c>
      <c r="B15" s="1384">
        <v>32091</v>
      </c>
      <c r="C15" s="1331">
        <v>19.912748122526565</v>
      </c>
      <c r="D15" s="866">
        <v>63902</v>
      </c>
    </row>
    <row r="16" spans="1:4">
      <c r="A16" s="102">
        <v>2012</v>
      </c>
      <c r="B16" s="865">
        <v>28757</v>
      </c>
      <c r="C16" s="1331">
        <v>18.58573564697291</v>
      </c>
      <c r="D16" s="866">
        <v>53447</v>
      </c>
    </row>
    <row r="17" spans="1:4">
      <c r="A17" s="102">
        <v>2013</v>
      </c>
      <c r="B17" s="865">
        <v>42549</v>
      </c>
      <c r="C17" s="1331">
        <v>26.540694258384452</v>
      </c>
      <c r="D17" s="866">
        <v>112928</v>
      </c>
    </row>
    <row r="18" spans="1:4" ht="13.5" thickBot="1">
      <c r="A18" s="102">
        <v>2014</v>
      </c>
      <c r="B18" s="865">
        <v>43244</v>
      </c>
      <c r="C18" s="1331">
        <f>D18/B18*10</f>
        <v>24.133058921468873</v>
      </c>
      <c r="D18" s="866">
        <v>104361</v>
      </c>
    </row>
    <row r="19" spans="1:4">
      <c r="A19" s="144"/>
      <c r="B19" s="144"/>
      <c r="C19" s="144"/>
      <c r="D19" s="144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A1:J5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2.85546875" style="240" customWidth="1"/>
    <col min="2" max="7" width="17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27" customHeight="1">
      <c r="A3" s="1556" t="s">
        <v>1379</v>
      </c>
      <c r="B3" s="1556"/>
      <c r="C3" s="1556"/>
      <c r="D3" s="1556"/>
      <c r="E3" s="1556"/>
      <c r="F3" s="1556"/>
      <c r="G3" s="1556"/>
      <c r="H3" s="251"/>
      <c r="I3" s="251"/>
      <c r="J3" s="292"/>
    </row>
    <row r="4" spans="1:10" s="91" customFormat="1" ht="13.5" customHeight="1" thickBot="1">
      <c r="A4" s="5"/>
      <c r="B4" s="6"/>
      <c r="C4" s="6"/>
      <c r="D4" s="6"/>
      <c r="E4" s="6"/>
      <c r="F4" s="6"/>
      <c r="G4" s="6"/>
      <c r="H4" s="219"/>
      <c r="I4" s="219"/>
      <c r="J4" s="219"/>
    </row>
    <row r="5" spans="1:10" ht="21" customHeight="1">
      <c r="A5" s="165" t="s">
        <v>552</v>
      </c>
      <c r="B5" s="792" t="s">
        <v>373</v>
      </c>
      <c r="C5" s="793"/>
      <c r="D5" s="794"/>
      <c r="E5" s="792" t="s">
        <v>380</v>
      </c>
      <c r="F5" s="793"/>
      <c r="G5" s="1689" t="s">
        <v>381</v>
      </c>
    </row>
    <row r="6" spans="1:10" ht="21.75" customHeight="1">
      <c r="A6" s="734" t="s">
        <v>578</v>
      </c>
      <c r="B6" s="810" t="s">
        <v>383</v>
      </c>
      <c r="C6" s="808"/>
      <c r="D6" s="809"/>
      <c r="E6" s="810" t="s">
        <v>384</v>
      </c>
      <c r="F6" s="809"/>
      <c r="G6" s="1690"/>
    </row>
    <row r="7" spans="1:10" ht="34.5" customHeight="1" thickBot="1">
      <c r="A7" s="822" t="s">
        <v>581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691"/>
      <c r="H7" s="308"/>
    </row>
    <row r="8" spans="1:10">
      <c r="A8" s="220" t="s">
        <v>458</v>
      </c>
      <c r="B8" s="325">
        <v>68</v>
      </c>
      <c r="C8" s="221" t="s">
        <v>393</v>
      </c>
      <c r="D8" s="221">
        <v>68</v>
      </c>
      <c r="E8" s="325">
        <v>1470</v>
      </c>
      <c r="F8" s="222" t="s">
        <v>393</v>
      </c>
      <c r="G8" s="223">
        <v>99</v>
      </c>
    </row>
    <row r="9" spans="1:10">
      <c r="A9" s="66"/>
      <c r="B9" s="48"/>
      <c r="C9" s="48"/>
      <c r="D9" s="48"/>
      <c r="E9" s="48"/>
      <c r="F9" s="12"/>
      <c r="G9" s="49"/>
    </row>
    <row r="10" spans="1:10">
      <c r="A10" s="66" t="s">
        <v>537</v>
      </c>
      <c r="B10" s="85">
        <v>516</v>
      </c>
      <c r="C10" s="48" t="s">
        <v>393</v>
      </c>
      <c r="D10" s="48">
        <v>516</v>
      </c>
      <c r="E10" s="85">
        <v>3250</v>
      </c>
      <c r="F10" s="12" t="s">
        <v>393</v>
      </c>
      <c r="G10" s="49">
        <v>1677</v>
      </c>
    </row>
    <row r="11" spans="1:10">
      <c r="A11" s="76" t="s">
        <v>462</v>
      </c>
      <c r="B11" s="326">
        <v>516</v>
      </c>
      <c r="C11" s="77" t="s">
        <v>393</v>
      </c>
      <c r="D11" s="77">
        <v>516</v>
      </c>
      <c r="E11" s="326">
        <v>3250</v>
      </c>
      <c r="F11" s="81" t="s">
        <v>393</v>
      </c>
      <c r="G11" s="78">
        <v>1677</v>
      </c>
    </row>
    <row r="12" spans="1:10">
      <c r="A12" s="68"/>
      <c r="B12" s="48"/>
      <c r="C12" s="48"/>
      <c r="D12" s="48"/>
      <c r="E12" s="48"/>
      <c r="F12" s="12"/>
      <c r="G12" s="49"/>
    </row>
    <row r="13" spans="1:10">
      <c r="A13" s="76" t="s">
        <v>463</v>
      </c>
      <c r="B13" s="326">
        <v>6169</v>
      </c>
      <c r="C13" s="77">
        <v>259</v>
      </c>
      <c r="D13" s="77">
        <v>6428</v>
      </c>
      <c r="E13" s="326">
        <v>3068</v>
      </c>
      <c r="F13" s="81">
        <v>3118</v>
      </c>
      <c r="G13" s="78">
        <v>19736</v>
      </c>
    </row>
    <row r="14" spans="1:10">
      <c r="A14" s="68"/>
      <c r="B14" s="48"/>
      <c r="C14" s="48"/>
      <c r="D14" s="48"/>
      <c r="E14" s="48"/>
      <c r="F14" s="12"/>
      <c r="G14" s="49"/>
    </row>
    <row r="15" spans="1:10">
      <c r="A15" s="76" t="s">
        <v>464</v>
      </c>
      <c r="B15" s="326">
        <v>328</v>
      </c>
      <c r="C15" s="77">
        <v>35</v>
      </c>
      <c r="D15" s="77">
        <v>363</v>
      </c>
      <c r="E15" s="326">
        <v>2200</v>
      </c>
      <c r="F15" s="81">
        <v>3100</v>
      </c>
      <c r="G15" s="78">
        <v>830</v>
      </c>
    </row>
    <row r="16" spans="1:10">
      <c r="A16" s="66"/>
      <c r="B16" s="48"/>
      <c r="C16" s="48"/>
      <c r="D16" s="48"/>
      <c r="E16" s="48"/>
      <c r="F16" s="12"/>
      <c r="G16" s="49"/>
    </row>
    <row r="17" spans="1:7">
      <c r="A17" s="66" t="s">
        <v>465</v>
      </c>
      <c r="B17" s="85">
        <v>2011</v>
      </c>
      <c r="C17" s="48">
        <v>528</v>
      </c>
      <c r="D17" s="48">
        <v>2539</v>
      </c>
      <c r="E17" s="85">
        <v>2970</v>
      </c>
      <c r="F17" s="12">
        <v>4000</v>
      </c>
      <c r="G17" s="49">
        <v>8085</v>
      </c>
    </row>
    <row r="18" spans="1:7">
      <c r="A18" s="66" t="s">
        <v>466</v>
      </c>
      <c r="B18" s="85">
        <v>11</v>
      </c>
      <c r="C18" s="48" t="s">
        <v>393</v>
      </c>
      <c r="D18" s="48">
        <v>11</v>
      </c>
      <c r="E18" s="85">
        <v>600</v>
      </c>
      <c r="F18" s="12" t="s">
        <v>393</v>
      </c>
      <c r="G18" s="49">
        <v>6</v>
      </c>
    </row>
    <row r="19" spans="1:7">
      <c r="A19" s="66" t="s">
        <v>467</v>
      </c>
      <c r="B19" s="85">
        <v>506</v>
      </c>
      <c r="C19" s="48">
        <v>478</v>
      </c>
      <c r="D19" s="48">
        <v>984</v>
      </c>
      <c r="E19" s="85">
        <v>1000</v>
      </c>
      <c r="F19" s="12">
        <v>2500</v>
      </c>
      <c r="G19" s="49">
        <v>1701</v>
      </c>
    </row>
    <row r="20" spans="1:7">
      <c r="A20" s="76" t="s">
        <v>468</v>
      </c>
      <c r="B20" s="326">
        <v>2528</v>
      </c>
      <c r="C20" s="77">
        <v>1006</v>
      </c>
      <c r="D20" s="77">
        <v>3534</v>
      </c>
      <c r="E20" s="326">
        <v>2565</v>
      </c>
      <c r="F20" s="81">
        <v>3287</v>
      </c>
      <c r="G20" s="78">
        <v>9792</v>
      </c>
    </row>
    <row r="21" spans="1:7">
      <c r="A21" s="66"/>
      <c r="B21" s="48"/>
      <c r="C21" s="48"/>
      <c r="D21" s="48"/>
      <c r="E21" s="48"/>
      <c r="F21" s="12"/>
      <c r="G21" s="49"/>
    </row>
    <row r="22" spans="1:7">
      <c r="A22" s="66" t="s">
        <v>469</v>
      </c>
      <c r="B22" s="85">
        <v>3235</v>
      </c>
      <c r="C22" s="48">
        <v>138</v>
      </c>
      <c r="D22" s="48">
        <v>3373</v>
      </c>
      <c r="E22" s="85">
        <v>1982</v>
      </c>
      <c r="F22" s="12">
        <v>2885</v>
      </c>
      <c r="G22" s="49">
        <v>6810</v>
      </c>
    </row>
    <row r="23" spans="1:7">
      <c r="A23" s="66" t="s">
        <v>470</v>
      </c>
      <c r="B23" s="85">
        <v>2641</v>
      </c>
      <c r="C23" s="48">
        <v>631</v>
      </c>
      <c r="D23" s="48">
        <v>3272</v>
      </c>
      <c r="E23" s="85">
        <v>2688</v>
      </c>
      <c r="F23" s="12">
        <v>3532</v>
      </c>
      <c r="G23" s="49">
        <v>9328</v>
      </c>
    </row>
    <row r="24" spans="1:7">
      <c r="A24" s="66" t="s">
        <v>471</v>
      </c>
      <c r="B24" s="85">
        <v>1657</v>
      </c>
      <c r="C24" s="48">
        <v>384</v>
      </c>
      <c r="D24" s="48">
        <v>2041</v>
      </c>
      <c r="E24" s="85">
        <v>2542</v>
      </c>
      <c r="F24" s="12">
        <v>3605</v>
      </c>
      <c r="G24" s="49">
        <v>5596</v>
      </c>
    </row>
    <row r="25" spans="1:7">
      <c r="A25" s="66" t="s">
        <v>472</v>
      </c>
      <c r="B25" s="85">
        <v>24</v>
      </c>
      <c r="C25" s="48" t="s">
        <v>393</v>
      </c>
      <c r="D25" s="48">
        <v>24</v>
      </c>
      <c r="E25" s="85">
        <v>3000</v>
      </c>
      <c r="F25" s="12" t="s">
        <v>393</v>
      </c>
      <c r="G25" s="49">
        <v>72</v>
      </c>
    </row>
    <row r="26" spans="1:7">
      <c r="A26" s="76" t="s">
        <v>473</v>
      </c>
      <c r="B26" s="326">
        <v>7557</v>
      </c>
      <c r="C26" s="77">
        <v>1153</v>
      </c>
      <c r="D26" s="77">
        <v>8710</v>
      </c>
      <c r="E26" s="326">
        <v>2355</v>
      </c>
      <c r="F26" s="81">
        <v>3479</v>
      </c>
      <c r="G26" s="78">
        <v>21806</v>
      </c>
    </row>
    <row r="27" spans="1:7">
      <c r="A27" s="68"/>
      <c r="B27" s="48"/>
      <c r="C27" s="48"/>
      <c r="D27" s="48"/>
      <c r="E27" s="48"/>
      <c r="F27" s="12"/>
      <c r="G27" s="49"/>
    </row>
    <row r="28" spans="1:7">
      <c r="A28" s="66" t="s">
        <v>538</v>
      </c>
      <c r="B28" s="85">
        <v>911</v>
      </c>
      <c r="C28" s="48">
        <v>269</v>
      </c>
      <c r="D28" s="48">
        <v>1180</v>
      </c>
      <c r="E28" s="85">
        <v>1537</v>
      </c>
      <c r="F28" s="12">
        <v>2414</v>
      </c>
      <c r="G28" s="49">
        <v>2050</v>
      </c>
    </row>
    <row r="29" spans="1:7">
      <c r="A29" s="66" t="s">
        <v>476</v>
      </c>
      <c r="B29" s="85">
        <v>1036</v>
      </c>
      <c r="C29" s="48">
        <v>62</v>
      </c>
      <c r="D29" s="48">
        <v>1098</v>
      </c>
      <c r="E29" s="85">
        <v>1276</v>
      </c>
      <c r="F29" s="12">
        <v>1600</v>
      </c>
      <c r="G29" s="49">
        <v>1421</v>
      </c>
    </row>
    <row r="30" spans="1:7">
      <c r="A30" s="66" t="s">
        <v>477</v>
      </c>
      <c r="B30" s="85">
        <v>546</v>
      </c>
      <c r="C30" s="48">
        <v>186</v>
      </c>
      <c r="D30" s="48">
        <v>732</v>
      </c>
      <c r="E30" s="85">
        <v>1900</v>
      </c>
      <c r="F30" s="12">
        <v>3300</v>
      </c>
      <c r="G30" s="49">
        <v>1651</v>
      </c>
    </row>
    <row r="31" spans="1:7">
      <c r="A31" s="66" t="s">
        <v>478</v>
      </c>
      <c r="B31" s="85">
        <v>102</v>
      </c>
      <c r="C31" s="48">
        <v>93</v>
      </c>
      <c r="D31" s="48">
        <v>195</v>
      </c>
      <c r="E31" s="85">
        <v>2000</v>
      </c>
      <c r="F31" s="12">
        <v>3460</v>
      </c>
      <c r="G31" s="49">
        <v>526</v>
      </c>
    </row>
    <row r="32" spans="1:7">
      <c r="A32" s="66" t="s">
        <v>479</v>
      </c>
      <c r="B32" s="85">
        <v>3088</v>
      </c>
      <c r="C32" s="48">
        <v>851</v>
      </c>
      <c r="D32" s="48">
        <v>3939</v>
      </c>
      <c r="E32" s="85">
        <v>1350</v>
      </c>
      <c r="F32" s="12">
        <v>2507</v>
      </c>
      <c r="G32" s="49">
        <v>6302</v>
      </c>
    </row>
    <row r="33" spans="1:7">
      <c r="A33" s="66" t="s">
        <v>480</v>
      </c>
      <c r="B33" s="85">
        <v>713</v>
      </c>
      <c r="C33" s="48">
        <v>97</v>
      </c>
      <c r="D33" s="48">
        <v>810</v>
      </c>
      <c r="E33" s="85">
        <v>2400</v>
      </c>
      <c r="F33" s="12">
        <v>3235</v>
      </c>
      <c r="G33" s="49">
        <v>2025</v>
      </c>
    </row>
    <row r="34" spans="1:7">
      <c r="A34" s="66" t="s">
        <v>481</v>
      </c>
      <c r="B34" s="85">
        <v>440</v>
      </c>
      <c r="C34" s="48">
        <v>24</v>
      </c>
      <c r="D34" s="48">
        <v>464</v>
      </c>
      <c r="E34" s="85">
        <v>1800</v>
      </c>
      <c r="F34" s="12">
        <v>3500</v>
      </c>
      <c r="G34" s="49">
        <v>876</v>
      </c>
    </row>
    <row r="35" spans="1:7">
      <c r="A35" s="66" t="s">
        <v>482</v>
      </c>
      <c r="B35" s="85">
        <v>1788</v>
      </c>
      <c r="C35" s="48">
        <v>1595</v>
      </c>
      <c r="D35" s="48">
        <v>3383</v>
      </c>
      <c r="E35" s="85">
        <v>1000</v>
      </c>
      <c r="F35" s="12">
        <v>3000</v>
      </c>
      <c r="G35" s="49">
        <v>6573</v>
      </c>
    </row>
    <row r="36" spans="1:7">
      <c r="A36" s="66" t="s">
        <v>483</v>
      </c>
      <c r="B36" s="85">
        <v>3419</v>
      </c>
      <c r="C36" s="48">
        <v>1130</v>
      </c>
      <c r="D36" s="48">
        <v>4549</v>
      </c>
      <c r="E36" s="85">
        <v>2500</v>
      </c>
      <c r="F36" s="12">
        <v>3400</v>
      </c>
      <c r="G36" s="49">
        <v>12390</v>
      </c>
    </row>
    <row r="37" spans="1:7">
      <c r="A37" s="76" t="s">
        <v>484</v>
      </c>
      <c r="B37" s="326">
        <v>12043</v>
      </c>
      <c r="C37" s="77">
        <v>4307</v>
      </c>
      <c r="D37" s="77">
        <v>16350</v>
      </c>
      <c r="E37" s="326">
        <v>1741</v>
      </c>
      <c r="F37" s="81">
        <v>2982</v>
      </c>
      <c r="G37" s="78">
        <v>33814</v>
      </c>
    </row>
    <row r="38" spans="1:7">
      <c r="A38" s="68"/>
      <c r="B38" s="48"/>
      <c r="C38" s="48"/>
      <c r="D38" s="48"/>
      <c r="E38" s="48"/>
      <c r="F38" s="12"/>
      <c r="G38" s="49"/>
    </row>
    <row r="39" spans="1:7">
      <c r="A39" s="76" t="s">
        <v>485</v>
      </c>
      <c r="B39" s="326">
        <v>105</v>
      </c>
      <c r="C39" s="77">
        <v>56</v>
      </c>
      <c r="D39" s="77">
        <v>161</v>
      </c>
      <c r="E39" s="326">
        <v>1250</v>
      </c>
      <c r="F39" s="81">
        <v>2150</v>
      </c>
      <c r="G39" s="78">
        <v>252</v>
      </c>
    </row>
    <row r="40" spans="1:7">
      <c r="A40" s="66"/>
      <c r="B40" s="48"/>
      <c r="C40" s="48"/>
      <c r="D40" s="48"/>
      <c r="E40" s="48"/>
      <c r="F40" s="12"/>
      <c r="G40" s="49"/>
    </row>
    <row r="41" spans="1:7">
      <c r="A41" s="66" t="s">
        <v>486</v>
      </c>
      <c r="B41" s="85" t="s">
        <v>393</v>
      </c>
      <c r="C41" s="48">
        <v>2300</v>
      </c>
      <c r="D41" s="48">
        <v>2300</v>
      </c>
      <c r="E41" s="85" t="s">
        <v>393</v>
      </c>
      <c r="F41" s="12">
        <v>2700</v>
      </c>
      <c r="G41" s="49">
        <v>6210</v>
      </c>
    </row>
    <row r="42" spans="1:7">
      <c r="A42" s="66" t="s">
        <v>487</v>
      </c>
      <c r="B42" s="85">
        <v>2</v>
      </c>
      <c r="C42" s="48">
        <v>114</v>
      </c>
      <c r="D42" s="48">
        <v>116</v>
      </c>
      <c r="E42" s="85">
        <v>700</v>
      </c>
      <c r="F42" s="12">
        <v>1510</v>
      </c>
      <c r="G42" s="49">
        <v>174</v>
      </c>
    </row>
    <row r="43" spans="1:7">
      <c r="A43" s="66" t="s">
        <v>488</v>
      </c>
      <c r="B43" s="85">
        <v>201</v>
      </c>
      <c r="C43" s="48">
        <v>351</v>
      </c>
      <c r="D43" s="48">
        <v>552</v>
      </c>
      <c r="E43" s="85">
        <v>1200</v>
      </c>
      <c r="F43" s="12">
        <v>2500</v>
      </c>
      <c r="G43" s="49">
        <v>1119</v>
      </c>
    </row>
    <row r="44" spans="1:7">
      <c r="A44" s="66" t="s">
        <v>489</v>
      </c>
      <c r="B44" s="85">
        <v>1310</v>
      </c>
      <c r="C44" s="48">
        <v>360</v>
      </c>
      <c r="D44" s="48">
        <v>1670</v>
      </c>
      <c r="E44" s="85">
        <v>1000</v>
      </c>
      <c r="F44" s="12">
        <v>2400</v>
      </c>
      <c r="G44" s="49">
        <v>2174</v>
      </c>
    </row>
    <row r="45" spans="1:7">
      <c r="A45" s="66" t="s">
        <v>490</v>
      </c>
      <c r="B45" s="85">
        <v>216</v>
      </c>
      <c r="C45" s="48">
        <v>1064</v>
      </c>
      <c r="D45" s="48">
        <v>1280</v>
      </c>
      <c r="E45" s="85">
        <v>810</v>
      </c>
      <c r="F45" s="12">
        <v>3600</v>
      </c>
      <c r="G45" s="49">
        <v>4005</v>
      </c>
    </row>
    <row r="46" spans="1:7">
      <c r="A46" s="76" t="s">
        <v>565</v>
      </c>
      <c r="B46" s="326">
        <v>1729</v>
      </c>
      <c r="C46" s="77">
        <v>4189</v>
      </c>
      <c r="D46" s="77">
        <v>5918</v>
      </c>
      <c r="E46" s="326">
        <v>999</v>
      </c>
      <c r="F46" s="81">
        <v>2854</v>
      </c>
      <c r="G46" s="78">
        <v>13682</v>
      </c>
    </row>
    <row r="47" spans="1:7">
      <c r="A47" s="66"/>
      <c r="B47" s="48"/>
      <c r="C47" s="48"/>
      <c r="D47" s="48"/>
      <c r="E47" s="48"/>
      <c r="F47" s="12"/>
      <c r="G47" s="49"/>
    </row>
    <row r="48" spans="1:7">
      <c r="A48" s="66" t="s">
        <v>497</v>
      </c>
      <c r="B48" s="85">
        <v>45</v>
      </c>
      <c r="C48" s="48">
        <v>96</v>
      </c>
      <c r="D48" s="48">
        <v>141</v>
      </c>
      <c r="E48" s="85">
        <v>940</v>
      </c>
      <c r="F48" s="12">
        <v>3230</v>
      </c>
      <c r="G48" s="49">
        <v>352</v>
      </c>
    </row>
    <row r="49" spans="1:7">
      <c r="A49" s="66" t="s">
        <v>498</v>
      </c>
      <c r="B49" s="85" t="s">
        <v>393</v>
      </c>
      <c r="C49" s="48">
        <v>7</v>
      </c>
      <c r="D49" s="48">
        <v>7</v>
      </c>
      <c r="E49" s="85" t="s">
        <v>393</v>
      </c>
      <c r="F49" s="12">
        <v>2900</v>
      </c>
      <c r="G49" s="49">
        <v>20</v>
      </c>
    </row>
    <row r="50" spans="1:7">
      <c r="A50" s="76" t="s">
        <v>499</v>
      </c>
      <c r="B50" s="326">
        <v>45</v>
      </c>
      <c r="C50" s="77">
        <v>103</v>
      </c>
      <c r="D50" s="77">
        <v>148</v>
      </c>
      <c r="E50" s="326">
        <v>940</v>
      </c>
      <c r="F50" s="81">
        <v>3208</v>
      </c>
      <c r="G50" s="78">
        <v>372</v>
      </c>
    </row>
    <row r="51" spans="1:7">
      <c r="A51" s="1083"/>
      <c r="B51" s="85"/>
      <c r="C51" s="48"/>
      <c r="D51" s="48"/>
      <c r="E51" s="48"/>
      <c r="F51" s="12"/>
      <c r="G51" s="49"/>
    </row>
    <row r="52" spans="1:7">
      <c r="A52" s="1083" t="s">
        <v>501</v>
      </c>
      <c r="B52" s="85">
        <v>45</v>
      </c>
      <c r="C52" s="48">
        <v>25</v>
      </c>
      <c r="D52" s="48">
        <v>70</v>
      </c>
      <c r="E52" s="48">
        <v>1020</v>
      </c>
      <c r="F52" s="12">
        <v>1100</v>
      </c>
      <c r="G52" s="49">
        <v>73</v>
      </c>
    </row>
    <row r="53" spans="1:7">
      <c r="A53" s="1083" t="s">
        <v>502</v>
      </c>
      <c r="B53" s="85">
        <v>250</v>
      </c>
      <c r="C53" s="48">
        <v>7</v>
      </c>
      <c r="D53" s="48">
        <v>257</v>
      </c>
      <c r="E53" s="85">
        <v>850</v>
      </c>
      <c r="F53" s="12">
        <v>1100</v>
      </c>
      <c r="G53" s="49">
        <v>220</v>
      </c>
    </row>
    <row r="54" spans="1:7">
      <c r="A54" s="1083" t="s">
        <v>504</v>
      </c>
      <c r="B54" s="85">
        <v>46</v>
      </c>
      <c r="C54" s="48" t="s">
        <v>393</v>
      </c>
      <c r="D54" s="48">
        <v>46</v>
      </c>
      <c r="E54" s="85">
        <v>1520</v>
      </c>
      <c r="F54" s="12" t="s">
        <v>393</v>
      </c>
      <c r="G54" s="49">
        <v>70</v>
      </c>
    </row>
    <row r="55" spans="1:7">
      <c r="A55" s="1083" t="s">
        <v>505</v>
      </c>
      <c r="B55" s="85">
        <v>49</v>
      </c>
      <c r="C55" s="48" t="s">
        <v>393</v>
      </c>
      <c r="D55" s="48">
        <v>49</v>
      </c>
      <c r="E55" s="85">
        <v>1143</v>
      </c>
      <c r="F55" s="12" t="s">
        <v>393</v>
      </c>
      <c r="G55" s="49">
        <v>56</v>
      </c>
    </row>
    <row r="56" spans="1:7">
      <c r="A56" s="1083" t="s">
        <v>507</v>
      </c>
      <c r="B56" s="85">
        <v>511</v>
      </c>
      <c r="C56" s="48">
        <v>115</v>
      </c>
      <c r="D56" s="48">
        <v>626</v>
      </c>
      <c r="E56" s="85">
        <v>2850</v>
      </c>
      <c r="F56" s="12">
        <v>3700</v>
      </c>
      <c r="G56" s="49">
        <v>1882</v>
      </c>
    </row>
    <row r="57" spans="1:7">
      <c r="A57" s="76" t="s">
        <v>508</v>
      </c>
      <c r="B57" s="326">
        <v>901</v>
      </c>
      <c r="C57" s="77">
        <v>147</v>
      </c>
      <c r="D57" s="77">
        <v>1048</v>
      </c>
      <c r="E57" s="326">
        <v>2043</v>
      </c>
      <c r="F57" s="81">
        <v>3134</v>
      </c>
      <c r="G57" s="78">
        <v>2301</v>
      </c>
    </row>
    <row r="58" spans="1:7">
      <c r="A58" s="1083"/>
      <c r="B58" s="85"/>
      <c r="C58" s="48"/>
      <c r="D58" s="48"/>
      <c r="E58" s="85"/>
      <c r="F58" s="12"/>
      <c r="G58" s="49"/>
    </row>
    <row r="59" spans="1:7" ht="13.5" thickBot="1">
      <c r="A59" s="69" t="s">
        <v>512</v>
      </c>
      <c r="B59" s="327">
        <v>31989</v>
      </c>
      <c r="C59" s="55">
        <v>11255</v>
      </c>
      <c r="D59" s="55">
        <v>43244</v>
      </c>
      <c r="E59" s="327">
        <v>2201</v>
      </c>
      <c r="F59" s="205">
        <v>3016</v>
      </c>
      <c r="G59" s="56">
        <v>104361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229">
    <pageSetUpPr fitToPage="1"/>
  </sheetPr>
  <dimension ref="A1:J19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140625" style="240" customWidth="1"/>
    <col min="2" max="7" width="15.7109375" style="240" customWidth="1"/>
    <col min="8" max="8" width="5.85546875" style="240" customWidth="1"/>
    <col min="9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29.25" customHeight="1">
      <c r="A3" s="1556" t="s">
        <v>1380</v>
      </c>
      <c r="B3" s="1556"/>
      <c r="C3" s="1556"/>
      <c r="D3" s="1556"/>
      <c r="E3" s="1556"/>
      <c r="F3" s="1556"/>
      <c r="G3" s="1556"/>
      <c r="H3" s="251"/>
      <c r="I3" s="251"/>
      <c r="J3" s="292"/>
    </row>
    <row r="4" spans="1:10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</row>
    <row r="5" spans="1:10" ht="22.5" customHeight="1">
      <c r="A5" s="165" t="s">
        <v>552</v>
      </c>
      <c r="B5" s="792" t="s">
        <v>373</v>
      </c>
      <c r="C5" s="793"/>
      <c r="D5" s="794"/>
      <c r="E5" s="792" t="s">
        <v>380</v>
      </c>
      <c r="F5" s="793"/>
      <c r="G5" s="1689" t="s">
        <v>381</v>
      </c>
    </row>
    <row r="6" spans="1:10" ht="27.75" customHeight="1">
      <c r="A6" s="734" t="s">
        <v>578</v>
      </c>
      <c r="B6" s="796" t="s">
        <v>383</v>
      </c>
      <c r="C6" s="282"/>
      <c r="D6" s="797"/>
      <c r="E6" s="796" t="s">
        <v>384</v>
      </c>
      <c r="F6" s="797"/>
      <c r="G6" s="1690"/>
    </row>
    <row r="7" spans="1:10" ht="33.75" customHeight="1" thickBot="1">
      <c r="A7" s="822" t="s">
        <v>581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691"/>
      <c r="H7" s="308"/>
    </row>
    <row r="8" spans="1:10" ht="24" customHeight="1">
      <c r="A8" s="66" t="s">
        <v>470</v>
      </c>
      <c r="B8" s="48">
        <v>1</v>
      </c>
      <c r="C8" s="48" t="s">
        <v>393</v>
      </c>
      <c r="D8" s="48">
        <v>1</v>
      </c>
      <c r="E8" s="48">
        <v>750</v>
      </c>
      <c r="F8" s="12" t="s">
        <v>393</v>
      </c>
      <c r="G8" s="49">
        <v>1</v>
      </c>
    </row>
    <row r="9" spans="1:10">
      <c r="A9" s="76" t="s">
        <v>473</v>
      </c>
      <c r="B9" s="77">
        <v>1</v>
      </c>
      <c r="C9" s="77" t="s">
        <v>393</v>
      </c>
      <c r="D9" s="77">
        <v>1</v>
      </c>
      <c r="E9" s="77">
        <v>750</v>
      </c>
      <c r="F9" s="81" t="s">
        <v>393</v>
      </c>
      <c r="G9" s="78">
        <v>1</v>
      </c>
    </row>
    <row r="10" spans="1:10">
      <c r="A10" s="68"/>
      <c r="B10" s="48"/>
      <c r="C10" s="48"/>
      <c r="D10" s="48"/>
      <c r="E10" s="48"/>
      <c r="F10" s="12"/>
      <c r="G10" s="49"/>
    </row>
    <row r="11" spans="1:10">
      <c r="A11" s="66" t="s">
        <v>497</v>
      </c>
      <c r="B11" s="48" t="s">
        <v>393</v>
      </c>
      <c r="C11" s="48">
        <v>442</v>
      </c>
      <c r="D11" s="48">
        <v>442</v>
      </c>
      <c r="E11" s="48" t="s">
        <v>393</v>
      </c>
      <c r="F11" s="12">
        <v>3670</v>
      </c>
      <c r="G11" s="49">
        <v>1622</v>
      </c>
    </row>
    <row r="12" spans="1:10">
      <c r="A12" s="66" t="s">
        <v>498</v>
      </c>
      <c r="B12" s="48" t="s">
        <v>393</v>
      </c>
      <c r="C12" s="48">
        <v>103</v>
      </c>
      <c r="D12" s="48">
        <v>103</v>
      </c>
      <c r="E12" s="48" t="s">
        <v>393</v>
      </c>
      <c r="F12" s="12">
        <v>2200</v>
      </c>
      <c r="G12" s="49">
        <v>227</v>
      </c>
    </row>
    <row r="13" spans="1:10">
      <c r="A13" s="76" t="s">
        <v>499</v>
      </c>
      <c r="B13" s="77" t="s">
        <v>393</v>
      </c>
      <c r="C13" s="77">
        <v>545</v>
      </c>
      <c r="D13" s="77">
        <v>545</v>
      </c>
      <c r="E13" s="77" t="s">
        <v>393</v>
      </c>
      <c r="F13" s="81">
        <v>3392</v>
      </c>
      <c r="G13" s="78">
        <v>1849</v>
      </c>
    </row>
    <row r="14" spans="1:10">
      <c r="A14" s="66"/>
      <c r="B14" s="48"/>
      <c r="C14" s="48"/>
      <c r="D14" s="48"/>
      <c r="E14" s="48"/>
      <c r="F14" s="12"/>
      <c r="G14" s="49"/>
    </row>
    <row r="15" spans="1:10">
      <c r="A15" s="66" t="s">
        <v>502</v>
      </c>
      <c r="B15" s="48" t="s">
        <v>393</v>
      </c>
      <c r="C15" s="48">
        <v>80</v>
      </c>
      <c r="D15" s="48">
        <v>80</v>
      </c>
      <c r="E15" s="48" t="s">
        <v>393</v>
      </c>
      <c r="F15" s="12">
        <v>2000</v>
      </c>
      <c r="G15" s="49">
        <v>160</v>
      </c>
    </row>
    <row r="16" spans="1:10">
      <c r="A16" s="66" t="s">
        <v>504</v>
      </c>
      <c r="B16" s="48" t="s">
        <v>393</v>
      </c>
      <c r="C16" s="48">
        <v>37</v>
      </c>
      <c r="D16" s="48">
        <v>37</v>
      </c>
      <c r="E16" s="48" t="s">
        <v>393</v>
      </c>
      <c r="F16" s="12">
        <v>2500</v>
      </c>
      <c r="G16" s="49">
        <v>93</v>
      </c>
    </row>
    <row r="17" spans="1:7">
      <c r="A17" s="76" t="s">
        <v>508</v>
      </c>
      <c r="B17" s="77" t="s">
        <v>393</v>
      </c>
      <c r="C17" s="77">
        <v>117</v>
      </c>
      <c r="D17" s="77">
        <v>117</v>
      </c>
      <c r="E17" s="77" t="s">
        <v>393</v>
      </c>
      <c r="F17" s="81">
        <v>2158</v>
      </c>
      <c r="G17" s="78">
        <v>253</v>
      </c>
    </row>
    <row r="18" spans="1:7">
      <c r="A18" s="66"/>
      <c r="B18" s="48"/>
      <c r="C18" s="48"/>
      <c r="D18" s="48"/>
      <c r="E18" s="48"/>
      <c r="F18" s="12"/>
      <c r="G18" s="49"/>
    </row>
    <row r="19" spans="1:7" ht="13.5" thickBot="1">
      <c r="A19" s="69" t="s">
        <v>512</v>
      </c>
      <c r="B19" s="55">
        <v>1</v>
      </c>
      <c r="C19" s="55">
        <v>662</v>
      </c>
      <c r="D19" s="55">
        <v>663</v>
      </c>
      <c r="E19" s="55">
        <v>750</v>
      </c>
      <c r="F19" s="55">
        <v>3174</v>
      </c>
      <c r="G19" s="56">
        <v>2103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230">
    <pageSetUpPr fitToPage="1"/>
  </sheetPr>
  <dimension ref="A1:J45"/>
  <sheetViews>
    <sheetView zoomScaleNormal="100" zoomScaleSheetLayoutView="75" workbookViewId="0">
      <selection activeCell="G42" sqref="G42"/>
    </sheetView>
  </sheetViews>
  <sheetFormatPr baseColWidth="10" defaultRowHeight="12.75"/>
  <cols>
    <col min="1" max="1" width="33.7109375" style="240" customWidth="1"/>
    <col min="2" max="7" width="18.140625" style="240" customWidth="1"/>
    <col min="8" max="12" width="11.42578125" style="240"/>
    <col min="13" max="13" width="11.140625" style="240" customWidth="1"/>
    <col min="14" max="21" width="12" style="240" customWidth="1"/>
    <col min="22" max="16384" width="11.42578125" style="240"/>
  </cols>
  <sheetData>
    <row r="1" spans="1:10" s="90" customFormat="1" ht="18">
      <c r="A1" s="1552" t="s">
        <v>369</v>
      </c>
      <c r="B1" s="1552"/>
      <c r="C1" s="1552"/>
      <c r="D1" s="1552"/>
      <c r="E1" s="1552"/>
      <c r="F1" s="1552"/>
      <c r="G1" s="1552"/>
      <c r="H1" s="89"/>
      <c r="I1" s="89"/>
      <c r="J1" s="89"/>
    </row>
    <row r="3" spans="1:10" s="91" customFormat="1" ht="24.75" customHeight="1">
      <c r="A3" s="1556" t="s">
        <v>1381</v>
      </c>
      <c r="B3" s="1556"/>
      <c r="C3" s="1556"/>
      <c r="D3" s="1556"/>
      <c r="E3" s="1556"/>
      <c r="F3" s="1556"/>
      <c r="G3" s="1556"/>
      <c r="H3" s="251"/>
      <c r="I3" s="251"/>
      <c r="J3" s="292"/>
    </row>
    <row r="4" spans="1:10" s="91" customFormat="1" ht="15.75" thickBot="1">
      <c r="A4" s="218"/>
      <c r="B4" s="219"/>
      <c r="C4" s="219"/>
      <c r="D4" s="219"/>
      <c r="E4" s="219"/>
      <c r="F4" s="219"/>
      <c r="G4" s="219"/>
      <c r="H4" s="219"/>
      <c r="I4" s="219"/>
      <c r="J4" s="219"/>
    </row>
    <row r="5" spans="1:10" ht="31.5" customHeight="1">
      <c r="A5" s="165" t="s">
        <v>552</v>
      </c>
      <c r="B5" s="792" t="s">
        <v>373</v>
      </c>
      <c r="C5" s="793"/>
      <c r="D5" s="794"/>
      <c r="E5" s="792" t="s">
        <v>380</v>
      </c>
      <c r="F5" s="793"/>
      <c r="G5" s="1689" t="s">
        <v>381</v>
      </c>
    </row>
    <row r="6" spans="1:10" ht="18.75" customHeight="1">
      <c r="A6" s="734" t="s">
        <v>578</v>
      </c>
      <c r="B6" s="810" t="s">
        <v>383</v>
      </c>
      <c r="C6" s="808"/>
      <c r="D6" s="809"/>
      <c r="E6" s="810" t="s">
        <v>384</v>
      </c>
      <c r="F6" s="809"/>
      <c r="G6" s="1690"/>
    </row>
    <row r="7" spans="1:10" ht="32.25" customHeight="1" thickBot="1">
      <c r="A7" s="822" t="s">
        <v>581</v>
      </c>
      <c r="B7" s="733" t="s">
        <v>387</v>
      </c>
      <c r="C7" s="271" t="s">
        <v>388</v>
      </c>
      <c r="D7" s="271" t="s">
        <v>389</v>
      </c>
      <c r="E7" s="733" t="s">
        <v>387</v>
      </c>
      <c r="F7" s="271" t="s">
        <v>388</v>
      </c>
      <c r="G7" s="1691"/>
      <c r="H7" s="308"/>
    </row>
    <row r="8" spans="1:10" ht="18.75" customHeight="1">
      <c r="A8" s="1078" t="s">
        <v>465</v>
      </c>
      <c r="B8" s="1079">
        <v>35</v>
      </c>
      <c r="C8" s="1080" t="s">
        <v>393</v>
      </c>
      <c r="D8" s="1080">
        <v>35</v>
      </c>
      <c r="E8" s="1079">
        <v>1086</v>
      </c>
      <c r="F8" s="1082">
        <v>2300</v>
      </c>
      <c r="G8" s="1081">
        <v>38</v>
      </c>
    </row>
    <row r="9" spans="1:10">
      <c r="A9" s="973" t="s">
        <v>466</v>
      </c>
      <c r="B9" s="1077">
        <v>58</v>
      </c>
      <c r="C9" s="1072" t="s">
        <v>393</v>
      </c>
      <c r="D9" s="1072">
        <v>58</v>
      </c>
      <c r="E9" s="1077">
        <v>600</v>
      </c>
      <c r="F9" s="1076" t="s">
        <v>393</v>
      </c>
      <c r="G9" s="1038">
        <v>35</v>
      </c>
    </row>
    <row r="10" spans="1:10">
      <c r="A10" s="973" t="s">
        <v>467</v>
      </c>
      <c r="B10" s="1072">
        <v>79</v>
      </c>
      <c r="C10" s="1072">
        <v>1</v>
      </c>
      <c r="D10" s="1072">
        <v>80</v>
      </c>
      <c r="E10" s="1072">
        <v>648</v>
      </c>
      <c r="F10" s="1076">
        <v>1800</v>
      </c>
      <c r="G10" s="1038">
        <v>53</v>
      </c>
    </row>
    <row r="11" spans="1:10">
      <c r="A11" s="849" t="s">
        <v>468</v>
      </c>
      <c r="B11" s="855">
        <v>172</v>
      </c>
      <c r="C11" s="850">
        <v>1</v>
      </c>
      <c r="D11" s="850">
        <v>173</v>
      </c>
      <c r="E11" s="855">
        <v>721</v>
      </c>
      <c r="F11" s="851">
        <v>1800</v>
      </c>
      <c r="G11" s="852">
        <v>126</v>
      </c>
    </row>
    <row r="12" spans="1:10">
      <c r="A12" s="973"/>
      <c r="B12" s="1072"/>
      <c r="C12" s="1072"/>
      <c r="D12" s="1072"/>
      <c r="E12" s="1072"/>
      <c r="F12" s="1076"/>
      <c r="G12" s="1038"/>
    </row>
    <row r="13" spans="1:10">
      <c r="A13" s="973" t="s">
        <v>471</v>
      </c>
      <c r="B13" s="1072">
        <v>5</v>
      </c>
      <c r="C13" s="1072" t="s">
        <v>393</v>
      </c>
      <c r="D13" s="1072">
        <v>5</v>
      </c>
      <c r="E13" s="1072">
        <v>1200</v>
      </c>
      <c r="F13" s="1076" t="s">
        <v>393</v>
      </c>
      <c r="G13" s="1038">
        <v>6</v>
      </c>
    </row>
    <row r="14" spans="1:10">
      <c r="A14" s="849" t="s">
        <v>473</v>
      </c>
      <c r="B14" s="855">
        <v>5</v>
      </c>
      <c r="C14" s="850" t="s">
        <v>393</v>
      </c>
      <c r="D14" s="850">
        <v>5</v>
      </c>
      <c r="E14" s="855">
        <v>1200</v>
      </c>
      <c r="F14" s="851" t="s">
        <v>393</v>
      </c>
      <c r="G14" s="852">
        <v>6</v>
      </c>
    </row>
    <row r="15" spans="1:10">
      <c r="A15" s="973"/>
      <c r="B15" s="1077"/>
      <c r="C15" s="1072"/>
      <c r="D15" s="1072"/>
      <c r="E15" s="1077"/>
      <c r="F15" s="1076"/>
      <c r="G15" s="1038"/>
    </row>
    <row r="16" spans="1:10">
      <c r="A16" s="849" t="s">
        <v>474</v>
      </c>
      <c r="B16" s="855">
        <v>1</v>
      </c>
      <c r="C16" s="850" t="s">
        <v>393</v>
      </c>
      <c r="D16" s="850">
        <v>1</v>
      </c>
      <c r="E16" s="855" t="s">
        <v>393</v>
      </c>
      <c r="F16" s="851">
        <v>1000</v>
      </c>
      <c r="G16" s="852">
        <v>1</v>
      </c>
    </row>
    <row r="17" spans="1:7">
      <c r="A17" s="973"/>
      <c r="B17" s="1077"/>
      <c r="C17" s="1072"/>
      <c r="D17" s="1072"/>
      <c r="E17" s="1077"/>
      <c r="F17" s="1076"/>
      <c r="G17" s="1038"/>
    </row>
    <row r="18" spans="1:7">
      <c r="A18" s="973" t="s">
        <v>538</v>
      </c>
      <c r="B18" s="1077">
        <v>82</v>
      </c>
      <c r="C18" s="1072" t="s">
        <v>393</v>
      </c>
      <c r="D18" s="1072">
        <v>82</v>
      </c>
      <c r="E18" s="1077">
        <v>975</v>
      </c>
      <c r="F18" s="1076" t="s">
        <v>393</v>
      </c>
      <c r="G18" s="1038">
        <v>80</v>
      </c>
    </row>
    <row r="19" spans="1:7">
      <c r="A19" s="973" t="s">
        <v>476</v>
      </c>
      <c r="B19" s="1077">
        <v>283</v>
      </c>
      <c r="C19" s="1072" t="s">
        <v>393</v>
      </c>
      <c r="D19" s="1072">
        <v>283</v>
      </c>
      <c r="E19" s="1077">
        <v>700</v>
      </c>
      <c r="F19" s="1076" t="s">
        <v>393</v>
      </c>
      <c r="G19" s="1038">
        <v>198</v>
      </c>
    </row>
    <row r="20" spans="1:7">
      <c r="A20" s="973" t="s">
        <v>477</v>
      </c>
      <c r="B20" s="1077">
        <v>13</v>
      </c>
      <c r="C20" s="1072" t="s">
        <v>393</v>
      </c>
      <c r="D20" s="1072">
        <v>13</v>
      </c>
      <c r="E20" s="1077">
        <v>900</v>
      </c>
      <c r="F20" s="1076" t="s">
        <v>393</v>
      </c>
      <c r="G20" s="1038">
        <v>12</v>
      </c>
    </row>
    <row r="21" spans="1:7">
      <c r="A21" s="973" t="s">
        <v>478</v>
      </c>
      <c r="B21" s="1077">
        <v>514</v>
      </c>
      <c r="C21" s="1072">
        <v>18</v>
      </c>
      <c r="D21" s="1072">
        <v>532</v>
      </c>
      <c r="E21" s="1077">
        <v>1100</v>
      </c>
      <c r="F21" s="1076">
        <v>2500</v>
      </c>
      <c r="G21" s="1038">
        <v>610</v>
      </c>
    </row>
    <row r="22" spans="1:7">
      <c r="A22" s="973" t="s">
        <v>480</v>
      </c>
      <c r="B22" s="1072">
        <v>171</v>
      </c>
      <c r="C22" s="1072" t="s">
        <v>393</v>
      </c>
      <c r="D22" s="1072">
        <v>171</v>
      </c>
      <c r="E22" s="1072">
        <v>1100</v>
      </c>
      <c r="F22" s="1076" t="s">
        <v>393</v>
      </c>
      <c r="G22" s="1038">
        <v>188</v>
      </c>
    </row>
    <row r="23" spans="1:7">
      <c r="A23" s="973" t="s">
        <v>481</v>
      </c>
      <c r="B23" s="1072">
        <v>469</v>
      </c>
      <c r="C23" s="1072">
        <v>19</v>
      </c>
      <c r="D23" s="1072">
        <v>488</v>
      </c>
      <c r="E23" s="1072">
        <v>600</v>
      </c>
      <c r="F23" s="1076">
        <v>1800</v>
      </c>
      <c r="G23" s="1038">
        <v>316</v>
      </c>
    </row>
    <row r="24" spans="1:7">
      <c r="A24" s="973" t="s">
        <v>482</v>
      </c>
      <c r="B24" s="1072">
        <v>894</v>
      </c>
      <c r="C24" s="1072">
        <v>27</v>
      </c>
      <c r="D24" s="1072">
        <v>921</v>
      </c>
      <c r="E24" s="1072">
        <v>900</v>
      </c>
      <c r="F24" s="1076">
        <v>2200</v>
      </c>
      <c r="G24" s="1038">
        <v>864</v>
      </c>
    </row>
    <row r="25" spans="1:7">
      <c r="A25" s="973" t="s">
        <v>483</v>
      </c>
      <c r="B25" s="1072">
        <v>30</v>
      </c>
      <c r="C25" s="1072" t="s">
        <v>393</v>
      </c>
      <c r="D25" s="1072">
        <v>30</v>
      </c>
      <c r="E25" s="1072">
        <v>800</v>
      </c>
      <c r="F25" s="1076" t="s">
        <v>393</v>
      </c>
      <c r="G25" s="1038">
        <v>24</v>
      </c>
    </row>
    <row r="26" spans="1:7">
      <c r="A26" s="849" t="s">
        <v>484</v>
      </c>
      <c r="B26" s="855">
        <v>2456</v>
      </c>
      <c r="C26" s="850">
        <v>64</v>
      </c>
      <c r="D26" s="850">
        <v>2520</v>
      </c>
      <c r="E26" s="855">
        <v>877</v>
      </c>
      <c r="F26" s="851">
        <v>2166</v>
      </c>
      <c r="G26" s="852">
        <v>2292</v>
      </c>
    </row>
    <row r="27" spans="1:7">
      <c r="A27" s="973"/>
      <c r="B27" s="1072"/>
      <c r="C27" s="1072"/>
      <c r="D27" s="1072"/>
      <c r="E27" s="1072"/>
      <c r="F27" s="1076"/>
      <c r="G27" s="1038"/>
    </row>
    <row r="28" spans="1:7">
      <c r="A28" s="849" t="s">
        <v>485</v>
      </c>
      <c r="B28" s="855">
        <v>16</v>
      </c>
      <c r="C28" s="850" t="s">
        <v>393</v>
      </c>
      <c r="D28" s="850">
        <v>16</v>
      </c>
      <c r="E28" s="855">
        <v>850</v>
      </c>
      <c r="F28" s="851" t="s">
        <v>393</v>
      </c>
      <c r="G28" s="852">
        <v>14</v>
      </c>
    </row>
    <row r="29" spans="1:7">
      <c r="A29" s="973"/>
      <c r="B29" s="1077"/>
      <c r="C29" s="1072"/>
      <c r="D29" s="1072"/>
      <c r="E29" s="1077"/>
      <c r="F29" s="1076"/>
      <c r="G29" s="1038"/>
    </row>
    <row r="30" spans="1:7">
      <c r="A30" s="973" t="s">
        <v>490</v>
      </c>
      <c r="B30" s="1077">
        <v>7</v>
      </c>
      <c r="C30" s="1072" t="s">
        <v>393</v>
      </c>
      <c r="D30" s="1072">
        <v>7</v>
      </c>
      <c r="E30" s="1077">
        <v>700</v>
      </c>
      <c r="F30" s="1076" t="s">
        <v>393</v>
      </c>
      <c r="G30" s="1038">
        <v>5</v>
      </c>
    </row>
    <row r="31" spans="1:7">
      <c r="A31" s="849" t="s">
        <v>565</v>
      </c>
      <c r="B31" s="855">
        <v>7</v>
      </c>
      <c r="C31" s="850" t="s">
        <v>393</v>
      </c>
      <c r="D31" s="850">
        <v>7</v>
      </c>
      <c r="E31" s="855">
        <v>700</v>
      </c>
      <c r="F31" s="851" t="s">
        <v>393</v>
      </c>
      <c r="G31" s="852">
        <v>5</v>
      </c>
    </row>
    <row r="32" spans="1:7">
      <c r="A32" s="973"/>
      <c r="B32" s="1077"/>
      <c r="C32" s="1072"/>
      <c r="D32" s="1072"/>
      <c r="E32" s="1077"/>
      <c r="F32" s="1076"/>
      <c r="G32" s="1038"/>
    </row>
    <row r="33" spans="1:7">
      <c r="A33" s="973" t="s">
        <v>497</v>
      </c>
      <c r="B33" s="1077">
        <v>288</v>
      </c>
      <c r="C33" s="1072" t="s">
        <v>393</v>
      </c>
      <c r="D33" s="1072">
        <v>288</v>
      </c>
      <c r="E33" s="1077">
        <v>822</v>
      </c>
      <c r="F33" s="1076" t="s">
        <v>393</v>
      </c>
      <c r="G33" s="1038">
        <v>237</v>
      </c>
    </row>
    <row r="34" spans="1:7">
      <c r="A34" s="849" t="s">
        <v>499</v>
      </c>
      <c r="B34" s="855">
        <v>288</v>
      </c>
      <c r="C34" s="850" t="s">
        <v>393</v>
      </c>
      <c r="D34" s="850">
        <v>288</v>
      </c>
      <c r="E34" s="855">
        <v>822</v>
      </c>
      <c r="F34" s="851" t="s">
        <v>393</v>
      </c>
      <c r="G34" s="852">
        <v>237</v>
      </c>
    </row>
    <row r="35" spans="1:7">
      <c r="A35" s="973"/>
      <c r="B35" s="1077"/>
      <c r="C35" s="1072"/>
      <c r="D35" s="1072"/>
      <c r="E35" s="1077"/>
      <c r="F35" s="1076"/>
      <c r="G35" s="1038"/>
    </row>
    <row r="36" spans="1:7">
      <c r="A36" s="973" t="s">
        <v>500</v>
      </c>
      <c r="B36" s="1077">
        <v>37</v>
      </c>
      <c r="C36" s="1072" t="s">
        <v>393</v>
      </c>
      <c r="D36" s="1072">
        <v>37</v>
      </c>
      <c r="E36" s="1077">
        <v>703</v>
      </c>
      <c r="F36" s="1076" t="s">
        <v>393</v>
      </c>
      <c r="G36" s="1038">
        <v>26</v>
      </c>
    </row>
    <row r="37" spans="1:7">
      <c r="A37" s="973" t="s">
        <v>501</v>
      </c>
      <c r="B37" s="1072">
        <v>159</v>
      </c>
      <c r="C37" s="1072">
        <v>2</v>
      </c>
      <c r="D37" s="1072">
        <v>161</v>
      </c>
      <c r="E37" s="1072">
        <v>1100</v>
      </c>
      <c r="F37" s="1076">
        <v>1400</v>
      </c>
      <c r="G37" s="1038">
        <v>177</v>
      </c>
    </row>
    <row r="38" spans="1:7">
      <c r="A38" s="973" t="s">
        <v>502</v>
      </c>
      <c r="B38" s="1077">
        <v>83</v>
      </c>
      <c r="C38" s="1072">
        <v>10</v>
      </c>
      <c r="D38" s="1072">
        <v>93</v>
      </c>
      <c r="E38" s="1077">
        <v>800</v>
      </c>
      <c r="F38" s="1076">
        <v>1000</v>
      </c>
      <c r="G38" s="1038">
        <v>76</v>
      </c>
    </row>
    <row r="39" spans="1:7">
      <c r="A39" s="1271" t="s">
        <v>503</v>
      </c>
      <c r="B39" s="1273">
        <v>10</v>
      </c>
      <c r="C39" s="1275" t="s">
        <v>393</v>
      </c>
      <c r="D39" s="1277">
        <v>10</v>
      </c>
      <c r="E39" s="1277">
        <v>576</v>
      </c>
      <c r="F39" s="1277" t="s">
        <v>393</v>
      </c>
      <c r="G39" s="240">
        <v>6</v>
      </c>
    </row>
    <row r="40" spans="1:7">
      <c r="A40" s="1271" t="s">
        <v>505</v>
      </c>
      <c r="B40" s="1273">
        <v>30</v>
      </c>
      <c r="C40" s="1275">
        <v>15</v>
      </c>
      <c r="D40" s="1277">
        <v>45</v>
      </c>
      <c r="E40" s="1277">
        <v>1720</v>
      </c>
      <c r="F40" s="1277">
        <v>2250</v>
      </c>
      <c r="G40" s="240">
        <v>85</v>
      </c>
    </row>
    <row r="41" spans="1:7">
      <c r="A41" s="1271" t="s">
        <v>506</v>
      </c>
      <c r="B41" s="1273">
        <v>228</v>
      </c>
      <c r="C41" s="1275">
        <v>5</v>
      </c>
      <c r="D41" s="1277">
        <v>233</v>
      </c>
      <c r="E41" s="1277">
        <v>600</v>
      </c>
      <c r="F41" s="1277">
        <v>1200</v>
      </c>
      <c r="G41" s="240">
        <v>143</v>
      </c>
    </row>
    <row r="42" spans="1:7">
      <c r="A42" s="1271" t="s">
        <v>507</v>
      </c>
      <c r="B42" s="1273">
        <v>575</v>
      </c>
      <c r="C42" s="1275">
        <v>19</v>
      </c>
      <c r="D42" s="1277">
        <v>594</v>
      </c>
      <c r="E42" s="1277">
        <v>765</v>
      </c>
      <c r="F42" s="1277">
        <v>1000</v>
      </c>
      <c r="G42" s="240">
        <v>459</v>
      </c>
    </row>
    <row r="43" spans="1:7">
      <c r="A43" s="1272" t="s">
        <v>508</v>
      </c>
      <c r="B43" s="1274">
        <v>1122</v>
      </c>
      <c r="C43" s="1276">
        <v>51</v>
      </c>
      <c r="D43" s="1278">
        <v>1173</v>
      </c>
      <c r="E43" s="1279">
        <v>803</v>
      </c>
      <c r="F43" s="1281">
        <v>1403</v>
      </c>
      <c r="G43" s="1280">
        <v>972</v>
      </c>
    </row>
    <row r="44" spans="1:7">
      <c r="A44" s="1271"/>
      <c r="B44" s="1273"/>
      <c r="C44" s="1275"/>
      <c r="D44" s="1277"/>
      <c r="E44" s="1277"/>
      <c r="F44" s="1277"/>
    </row>
    <row r="45" spans="1:7" ht="13.5" thickBot="1">
      <c r="A45" s="845" t="s">
        <v>512</v>
      </c>
      <c r="B45" s="846">
        <v>4067</v>
      </c>
      <c r="C45" s="846">
        <v>116</v>
      </c>
      <c r="D45" s="846">
        <v>4183</v>
      </c>
      <c r="E45" s="846">
        <v>846</v>
      </c>
      <c r="F45" s="846">
        <v>1827</v>
      </c>
      <c r="G45" s="848">
        <v>3653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A1:F20"/>
  <sheetViews>
    <sheetView showGridLines="0" topLeftCell="A52" zoomScaleNormal="100" zoomScaleSheetLayoutView="75" workbookViewId="0">
      <selection activeCell="G42" sqref="G42"/>
    </sheetView>
  </sheetViews>
  <sheetFormatPr baseColWidth="10" defaultRowHeight="12.75"/>
  <cols>
    <col min="1" max="6" width="23.42578125" customWidth="1"/>
  </cols>
  <sheetData>
    <row r="1" spans="1:6" s="2" customFormat="1" ht="18">
      <c r="A1" s="1522" t="s">
        <v>369</v>
      </c>
      <c r="B1" s="1522"/>
      <c r="C1" s="1522"/>
      <c r="D1" s="1522"/>
      <c r="E1" s="1522"/>
      <c r="F1" s="1522"/>
    </row>
    <row r="2" spans="1:6" s="3" customFormat="1" ht="12.75" customHeight="1"/>
    <row r="3" spans="1:6" s="3" customFormat="1" ht="15">
      <c r="A3" s="1523" t="s">
        <v>1290</v>
      </c>
      <c r="B3" s="1523"/>
      <c r="C3" s="1523"/>
      <c r="D3" s="1523"/>
      <c r="E3" s="1523"/>
      <c r="F3" s="1523"/>
    </row>
    <row r="4" spans="1:6" s="3" customFormat="1" ht="15">
      <c r="A4" s="1523" t="s">
        <v>675</v>
      </c>
      <c r="B4" s="1523"/>
      <c r="C4" s="1523"/>
      <c r="D4" s="1523"/>
      <c r="E4" s="1523"/>
      <c r="F4" s="1523"/>
    </row>
    <row r="5" spans="1:6" s="3" customFormat="1" ht="13.5" customHeight="1" thickBot="1">
      <c r="A5" s="5"/>
      <c r="B5" s="6"/>
      <c r="C5" s="6"/>
      <c r="D5" s="6"/>
      <c r="E5" s="6"/>
      <c r="F5" s="6"/>
    </row>
    <row r="6" spans="1:6" ht="27" customHeight="1">
      <c r="A6" s="1553" t="s">
        <v>372</v>
      </c>
      <c r="B6" s="829"/>
      <c r="C6" s="829"/>
      <c r="D6" s="830"/>
      <c r="E6" s="93" t="s">
        <v>514</v>
      </c>
      <c r="F6" s="831"/>
    </row>
    <row r="7" spans="1:6">
      <c r="A7" s="1554"/>
      <c r="B7" s="832" t="s">
        <v>373</v>
      </c>
      <c r="C7" s="832" t="s">
        <v>380</v>
      </c>
      <c r="D7" s="832" t="s">
        <v>374</v>
      </c>
      <c r="E7" s="832" t="s">
        <v>515</v>
      </c>
      <c r="F7" s="834" t="s">
        <v>375</v>
      </c>
    </row>
    <row r="8" spans="1:6">
      <c r="A8" s="1554"/>
      <c r="B8" s="832" t="s">
        <v>383</v>
      </c>
      <c r="C8" s="832" t="s">
        <v>517</v>
      </c>
      <c r="D8" s="832" t="s">
        <v>526</v>
      </c>
      <c r="E8" s="832" t="s">
        <v>735</v>
      </c>
      <c r="F8" s="834" t="s">
        <v>378</v>
      </c>
    </row>
    <row r="9" spans="1:6" ht="23.25" customHeight="1" thickBot="1">
      <c r="A9" s="1555"/>
      <c r="B9" s="835"/>
      <c r="C9" s="835"/>
      <c r="D9" s="279"/>
      <c r="E9" s="279" t="s">
        <v>519</v>
      </c>
      <c r="F9" s="836"/>
    </row>
    <row r="10" spans="1:6" ht="27" customHeight="1">
      <c r="A10" s="102">
        <v>2004</v>
      </c>
      <c r="B10" s="865">
        <v>2685</v>
      </c>
      <c r="C10" s="1331">
        <v>29.407821229050278</v>
      </c>
      <c r="D10" s="865">
        <v>7896</v>
      </c>
      <c r="E10" s="1055">
        <v>236.09</v>
      </c>
      <c r="F10" s="866">
        <v>18641.666400000002</v>
      </c>
    </row>
    <row r="11" spans="1:6">
      <c r="A11" s="102">
        <v>2005</v>
      </c>
      <c r="B11" s="865">
        <v>2633</v>
      </c>
      <c r="C11" s="1331">
        <v>26.904671477402204</v>
      </c>
      <c r="D11" s="865">
        <v>7084</v>
      </c>
      <c r="E11" s="1055">
        <v>307.22000000000003</v>
      </c>
      <c r="F11" s="866">
        <v>21763.464800000002</v>
      </c>
    </row>
    <row r="12" spans="1:6">
      <c r="A12" s="102">
        <v>2006</v>
      </c>
      <c r="B12" s="865">
        <v>2074</v>
      </c>
      <c r="C12" s="1331">
        <v>27.613307618129216</v>
      </c>
      <c r="D12" s="865">
        <v>5727</v>
      </c>
      <c r="E12" s="1055">
        <v>358.24</v>
      </c>
      <c r="F12" s="866">
        <v>20516.4048</v>
      </c>
    </row>
    <row r="13" spans="1:6">
      <c r="A13" s="102">
        <v>2007</v>
      </c>
      <c r="B13" s="865">
        <v>1687</v>
      </c>
      <c r="C13" s="1331">
        <v>29.27682276229994</v>
      </c>
      <c r="D13" s="865">
        <v>4939</v>
      </c>
      <c r="E13" s="1055">
        <v>288.45999999999998</v>
      </c>
      <c r="F13" s="866">
        <v>14247.0394</v>
      </c>
    </row>
    <row r="14" spans="1:6">
      <c r="A14" s="102">
        <v>2008</v>
      </c>
      <c r="B14" s="865">
        <v>1722</v>
      </c>
      <c r="C14" s="1331">
        <v>28.855981416957025</v>
      </c>
      <c r="D14" s="865">
        <v>4969</v>
      </c>
      <c r="E14" s="1055">
        <v>347.33</v>
      </c>
      <c r="F14" s="866">
        <v>17258.827700000002</v>
      </c>
    </row>
    <row r="15" spans="1:6">
      <c r="A15" s="102">
        <v>2009</v>
      </c>
      <c r="B15" s="865">
        <v>1782</v>
      </c>
      <c r="C15" s="1331">
        <v>29.820426487093155</v>
      </c>
      <c r="D15" s="865">
        <v>5314</v>
      </c>
      <c r="E15" s="1055">
        <v>332.43</v>
      </c>
      <c r="F15" s="866">
        <v>17665.3302</v>
      </c>
    </row>
    <row r="16" spans="1:6">
      <c r="A16" s="102">
        <v>2010</v>
      </c>
      <c r="B16" s="865">
        <v>1708</v>
      </c>
      <c r="C16" s="1331">
        <v>28.58313817330211</v>
      </c>
      <c r="D16" s="865">
        <v>4882</v>
      </c>
      <c r="E16" s="1055">
        <v>372.82</v>
      </c>
      <c r="F16" s="866">
        <v>18201.072400000001</v>
      </c>
    </row>
    <row r="17" spans="1:6">
      <c r="A17" s="102">
        <v>2011</v>
      </c>
      <c r="B17" s="865">
        <v>1858</v>
      </c>
      <c r="C17" s="1331">
        <v>30.45209903121636</v>
      </c>
      <c r="D17" s="865">
        <v>5658</v>
      </c>
      <c r="E17" s="1055">
        <v>347.69</v>
      </c>
      <c r="F17" s="866">
        <v>19672.300200000001</v>
      </c>
    </row>
    <row r="18" spans="1:6">
      <c r="A18" s="102">
        <v>2012</v>
      </c>
      <c r="B18" s="865">
        <v>1769</v>
      </c>
      <c r="C18" s="1331">
        <v>31.950254381006218</v>
      </c>
      <c r="D18" s="865">
        <v>5652</v>
      </c>
      <c r="E18" s="1055">
        <v>326.02</v>
      </c>
      <c r="F18" s="866">
        <v>18426.650399999999</v>
      </c>
    </row>
    <row r="19" spans="1:6">
      <c r="A19" s="102">
        <v>2013</v>
      </c>
      <c r="B19" s="865">
        <v>1553</v>
      </c>
      <c r="C19" s="1331">
        <v>27.862202189311009</v>
      </c>
      <c r="D19" s="865">
        <v>4327</v>
      </c>
      <c r="E19" s="1055">
        <v>355.4</v>
      </c>
      <c r="F19" s="866">
        <v>15378.157999999998</v>
      </c>
    </row>
    <row r="20" spans="1:6" ht="13.5" thickBot="1">
      <c r="A20" s="143">
        <v>2014</v>
      </c>
      <c r="B20" s="1057">
        <v>1736</v>
      </c>
      <c r="C20" s="1333">
        <f>D20/B20*10</f>
        <v>32.430875576036868</v>
      </c>
      <c r="D20" s="1057">
        <v>5630</v>
      </c>
      <c r="E20" s="1339">
        <v>329.28</v>
      </c>
      <c r="F20" s="1329">
        <v>18538.464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358</vt:i4>
      </vt:variant>
      <vt:variant>
        <vt:lpstr>Rangos con nombre</vt:lpstr>
      </vt:variant>
      <vt:variant>
        <vt:i4>339</vt:i4>
      </vt:variant>
    </vt:vector>
  </HeadingPairs>
  <TitlesOfParts>
    <vt:vector size="697" baseType="lpstr">
      <vt:lpstr>13.1.1.1</vt:lpstr>
      <vt:lpstr>13.1.1.2</vt:lpstr>
      <vt:lpstr>13.1.1.3</vt:lpstr>
      <vt:lpstr>13.1.1.4</vt:lpstr>
      <vt:lpstr>13.1.1.5</vt:lpstr>
      <vt:lpstr>13.1.2.1</vt:lpstr>
      <vt:lpstr>13.1.2.2</vt:lpstr>
      <vt:lpstr>13.1.2.3</vt:lpstr>
      <vt:lpstr>13.1.2.4</vt:lpstr>
      <vt:lpstr>13.1.3.1</vt:lpstr>
      <vt:lpstr>13.1.3.2</vt:lpstr>
      <vt:lpstr>13.1.3.3</vt:lpstr>
      <vt:lpstr>13.1.3.4</vt:lpstr>
      <vt:lpstr>13.1.4.1</vt:lpstr>
      <vt:lpstr>13.1.4.2</vt:lpstr>
      <vt:lpstr>13.1.5.1</vt:lpstr>
      <vt:lpstr>13.1.5.2</vt:lpstr>
      <vt:lpstr>13.1.6.1</vt:lpstr>
      <vt:lpstr>13.1.6.2</vt:lpstr>
      <vt:lpstr>13.1.7.1</vt:lpstr>
      <vt:lpstr>13.1.7.2</vt:lpstr>
      <vt:lpstr>13.1.7.3</vt:lpstr>
      <vt:lpstr>13.1.8.1</vt:lpstr>
      <vt:lpstr>13.1.8.2</vt:lpstr>
      <vt:lpstr>13.1.8.3</vt:lpstr>
      <vt:lpstr>13.1.8.4</vt:lpstr>
      <vt:lpstr>13.1.9.1</vt:lpstr>
      <vt:lpstr>13.1.9.2</vt:lpstr>
      <vt:lpstr>13.1.10.1</vt:lpstr>
      <vt:lpstr>13.1.10.2</vt:lpstr>
      <vt:lpstr>13.1.10.3</vt:lpstr>
      <vt:lpstr>13.1.10.4</vt:lpstr>
      <vt:lpstr>13.1.10.5</vt:lpstr>
      <vt:lpstr>13.1.10.6</vt:lpstr>
      <vt:lpstr>13.1.11.1</vt:lpstr>
      <vt:lpstr>13.2.1.1</vt:lpstr>
      <vt:lpstr>13.2.1.2</vt:lpstr>
      <vt:lpstr>13.2.1.3</vt:lpstr>
      <vt:lpstr>13.2.1.4.</vt:lpstr>
      <vt:lpstr>13.2.2.1</vt:lpstr>
      <vt:lpstr>13.2.2.2</vt:lpstr>
      <vt:lpstr>13.2.2.3</vt:lpstr>
      <vt:lpstr>13.2.2.4</vt:lpstr>
      <vt:lpstr>13.2.3.1</vt:lpstr>
      <vt:lpstr>13.2.3.2</vt:lpstr>
      <vt:lpstr>13.2.3.3</vt:lpstr>
      <vt:lpstr>13.2.3.4</vt:lpstr>
      <vt:lpstr>13.2.4.1</vt:lpstr>
      <vt:lpstr>13.2.4.2</vt:lpstr>
      <vt:lpstr>13.2.5.1</vt:lpstr>
      <vt:lpstr>13.2.5.2</vt:lpstr>
      <vt:lpstr>13.2.6.1</vt:lpstr>
      <vt:lpstr>13.2.6.2</vt:lpstr>
      <vt:lpstr>13.2.6.3</vt:lpstr>
      <vt:lpstr>13.2.6.4</vt:lpstr>
      <vt:lpstr>13.2.7.1</vt:lpstr>
      <vt:lpstr>13.2.7.2</vt:lpstr>
      <vt:lpstr>13.2.8.1</vt:lpstr>
      <vt:lpstr>13.2.8.2</vt:lpstr>
      <vt:lpstr>13.2.9.1</vt:lpstr>
      <vt:lpstr>13.2.9.2</vt:lpstr>
      <vt:lpstr>13.2.10.1</vt:lpstr>
      <vt:lpstr>13.2.10.2</vt:lpstr>
      <vt:lpstr>13.2.10.3</vt:lpstr>
      <vt:lpstr>13.2.10.4</vt:lpstr>
      <vt:lpstr>13.3.1.1</vt:lpstr>
      <vt:lpstr>13.3.1.2</vt:lpstr>
      <vt:lpstr>13.3.1.3</vt:lpstr>
      <vt:lpstr>13.3.2.1</vt:lpstr>
      <vt:lpstr>13.3.2.2</vt:lpstr>
      <vt:lpstr>13.3.2.3</vt:lpstr>
      <vt:lpstr>13.3.2.4</vt:lpstr>
      <vt:lpstr>13.3.3.1</vt:lpstr>
      <vt:lpstr>13.3.3.2</vt:lpstr>
      <vt:lpstr>13.3.3.3</vt:lpstr>
      <vt:lpstr>13.4.1</vt:lpstr>
      <vt:lpstr>13.4.2</vt:lpstr>
      <vt:lpstr>13.4.3</vt:lpstr>
      <vt:lpstr>13.4.4.1</vt:lpstr>
      <vt:lpstr>13.4.4.2</vt:lpstr>
      <vt:lpstr>13.4.5.1</vt:lpstr>
      <vt:lpstr>13.4.5.2</vt:lpstr>
      <vt:lpstr>13.4.6.1</vt:lpstr>
      <vt:lpstr>13.4.7.1</vt:lpstr>
      <vt:lpstr>13.4.7.2</vt:lpstr>
      <vt:lpstr>13.4.8.1</vt:lpstr>
      <vt:lpstr>13.4.8.2</vt:lpstr>
      <vt:lpstr>13.4.9.1</vt:lpstr>
      <vt:lpstr>13.4.9.2</vt:lpstr>
      <vt:lpstr>13.4.10.1</vt:lpstr>
      <vt:lpstr>13.4.10.2</vt:lpstr>
      <vt:lpstr>13.4.11.1</vt:lpstr>
      <vt:lpstr>13.4.11.2</vt:lpstr>
      <vt:lpstr>13.4.12.1</vt:lpstr>
      <vt:lpstr>13.4.13.1</vt:lpstr>
      <vt:lpstr>13.4.13.2</vt:lpstr>
      <vt:lpstr>13.4.14.1</vt:lpstr>
      <vt:lpstr>13.4.14.2</vt:lpstr>
      <vt:lpstr>13.4.15.1</vt:lpstr>
      <vt:lpstr>13.4.15.2</vt:lpstr>
      <vt:lpstr>13.4.16.1</vt:lpstr>
      <vt:lpstr>13.4.16.2</vt:lpstr>
      <vt:lpstr>13.4.17.1</vt:lpstr>
      <vt:lpstr>13.4.17.2</vt:lpstr>
      <vt:lpstr>13.4.17.3</vt:lpstr>
      <vt:lpstr>13.4.17.4</vt:lpstr>
      <vt:lpstr>13.4.18.1</vt:lpstr>
      <vt:lpstr>13.4.18.2</vt:lpstr>
      <vt:lpstr>13.4.19.1</vt:lpstr>
      <vt:lpstr>13.4.19.2</vt:lpstr>
      <vt:lpstr>13.4.20.1</vt:lpstr>
      <vt:lpstr>13.4.20.2</vt:lpstr>
      <vt:lpstr>13.4.20.3</vt:lpstr>
      <vt:lpstr>13.5.1</vt:lpstr>
      <vt:lpstr>13.5.2</vt:lpstr>
      <vt:lpstr>13.5.3</vt:lpstr>
      <vt:lpstr>13.5.4</vt:lpstr>
      <vt:lpstr>13.5.5</vt:lpstr>
      <vt:lpstr>13.5.6</vt:lpstr>
      <vt:lpstr>13.5.7</vt:lpstr>
      <vt:lpstr>13.5.8</vt:lpstr>
      <vt:lpstr>13.5.9.1</vt:lpstr>
      <vt:lpstr>13.5.9.2</vt:lpstr>
      <vt:lpstr>13.5.10.1</vt:lpstr>
      <vt:lpstr>13.5.10.2</vt:lpstr>
      <vt:lpstr>13.5.11.1</vt:lpstr>
      <vt:lpstr>13.5.11.2</vt:lpstr>
      <vt:lpstr>13.5.11.3</vt:lpstr>
      <vt:lpstr>13.5.11.4</vt:lpstr>
      <vt:lpstr>13.5.11.5</vt:lpstr>
      <vt:lpstr>13.5.12.1</vt:lpstr>
      <vt:lpstr>13.5.12.2</vt:lpstr>
      <vt:lpstr>13.5.13.1</vt:lpstr>
      <vt:lpstr>13.5.13.2</vt:lpstr>
      <vt:lpstr>13.5.13.3</vt:lpstr>
      <vt:lpstr>13.5.13.4</vt:lpstr>
      <vt:lpstr>13.5.13.5</vt:lpstr>
      <vt:lpstr>13.5.14.1</vt:lpstr>
      <vt:lpstr>13.5.14.2</vt:lpstr>
      <vt:lpstr>13.5.14.3</vt:lpstr>
      <vt:lpstr>13.5.14.4</vt:lpstr>
      <vt:lpstr>13.5.15.1</vt:lpstr>
      <vt:lpstr>13.5.15.2</vt:lpstr>
      <vt:lpstr>13.6.1 </vt:lpstr>
      <vt:lpstr>13.6.2 </vt:lpstr>
      <vt:lpstr>13.6.3 </vt:lpstr>
      <vt:lpstr>13.6.4 </vt:lpstr>
      <vt:lpstr>13.6.5</vt:lpstr>
      <vt:lpstr>13.6.6</vt:lpstr>
      <vt:lpstr>13.6.7.1</vt:lpstr>
      <vt:lpstr>13.6.7.2</vt:lpstr>
      <vt:lpstr>13.6.7.3</vt:lpstr>
      <vt:lpstr>13.6.7.4</vt:lpstr>
      <vt:lpstr>13.6.8.1</vt:lpstr>
      <vt:lpstr>13.6.8.2</vt:lpstr>
      <vt:lpstr>13.6.9.1</vt:lpstr>
      <vt:lpstr>13.6.9.2</vt:lpstr>
      <vt:lpstr>13.6.9.3</vt:lpstr>
      <vt:lpstr>13.6.9.4</vt:lpstr>
      <vt:lpstr>13.6.10.1</vt:lpstr>
      <vt:lpstr>13.6.10.2</vt:lpstr>
      <vt:lpstr>13.6.11.1</vt:lpstr>
      <vt:lpstr>13.6.11.2</vt:lpstr>
      <vt:lpstr>13.6.12.1</vt:lpstr>
      <vt:lpstr>13.6.12.2</vt:lpstr>
      <vt:lpstr>13.6.13.1</vt:lpstr>
      <vt:lpstr>13.6.14.1</vt:lpstr>
      <vt:lpstr>13.6.15.1</vt:lpstr>
      <vt:lpstr>13.6.16.1</vt:lpstr>
      <vt:lpstr>13.6.17.1</vt:lpstr>
      <vt:lpstr>13.6.18.1</vt:lpstr>
      <vt:lpstr>13.6.19.1</vt:lpstr>
      <vt:lpstr>13.6.20.1</vt:lpstr>
      <vt:lpstr>13.6.20.2</vt:lpstr>
      <vt:lpstr>13.6.21.1</vt:lpstr>
      <vt:lpstr>13.6.21.2</vt:lpstr>
      <vt:lpstr>13.6.21.3</vt:lpstr>
      <vt:lpstr>13.6.21.4</vt:lpstr>
      <vt:lpstr>13.6.22.1</vt:lpstr>
      <vt:lpstr>13.6.23.1</vt:lpstr>
      <vt:lpstr>13.6.23.2</vt:lpstr>
      <vt:lpstr>13.6.24.1</vt:lpstr>
      <vt:lpstr>13.6.24.2</vt:lpstr>
      <vt:lpstr>13.6.25.1</vt:lpstr>
      <vt:lpstr>13.6.26.1</vt:lpstr>
      <vt:lpstr>13.6.26.2</vt:lpstr>
      <vt:lpstr>13.6.27.1</vt:lpstr>
      <vt:lpstr>13.6.27.2</vt:lpstr>
      <vt:lpstr>13.6.27.3</vt:lpstr>
      <vt:lpstr>13.6.27.4</vt:lpstr>
      <vt:lpstr>13.6.28.1</vt:lpstr>
      <vt:lpstr>13.6.28.2</vt:lpstr>
      <vt:lpstr>13.6.29.1</vt:lpstr>
      <vt:lpstr>13.6.30.1</vt:lpstr>
      <vt:lpstr>13.6.30.2</vt:lpstr>
      <vt:lpstr>13.6.31.1</vt:lpstr>
      <vt:lpstr>13.6.31.2</vt:lpstr>
      <vt:lpstr>13.6.32.1 </vt:lpstr>
      <vt:lpstr>13.6.32.2 </vt:lpstr>
      <vt:lpstr>13.6.32.3</vt:lpstr>
      <vt:lpstr>13.6.33.1</vt:lpstr>
      <vt:lpstr>13.6.33.2</vt:lpstr>
      <vt:lpstr>13.6.34.1</vt:lpstr>
      <vt:lpstr>13.6.34.2</vt:lpstr>
      <vt:lpstr>13.6.34.3</vt:lpstr>
      <vt:lpstr>13.6.34.4</vt:lpstr>
      <vt:lpstr>13.6.35.1</vt:lpstr>
      <vt:lpstr>13.6.36.1</vt:lpstr>
      <vt:lpstr>13.6.37.1</vt:lpstr>
      <vt:lpstr>13.6.38.1</vt:lpstr>
      <vt:lpstr>13.6.38.2</vt:lpstr>
      <vt:lpstr>13.6.39.1</vt:lpstr>
      <vt:lpstr>13.6.40.1</vt:lpstr>
      <vt:lpstr>13.6.41.1</vt:lpstr>
      <vt:lpstr>13.6.41.2</vt:lpstr>
      <vt:lpstr>13.6.42.1</vt:lpstr>
      <vt:lpstr>13.6.42.2</vt:lpstr>
      <vt:lpstr>13.6.43.1</vt:lpstr>
      <vt:lpstr>13.6.43.2</vt:lpstr>
      <vt:lpstr>13.6.44.1</vt:lpstr>
      <vt:lpstr>13.6.44.2</vt:lpstr>
      <vt:lpstr>13.6.45.1</vt:lpstr>
      <vt:lpstr>13.7.1.1</vt:lpstr>
      <vt:lpstr>13.7.1.2</vt:lpstr>
      <vt:lpstr>13.7.2.1</vt:lpstr>
      <vt:lpstr>13.7.2.2</vt:lpstr>
      <vt:lpstr>13.7.2.3</vt:lpstr>
      <vt:lpstr>13.7.2.4</vt:lpstr>
      <vt:lpstr>13.7.3.1</vt:lpstr>
      <vt:lpstr>13.7.3.2</vt:lpstr>
      <vt:lpstr>13.7.3.3</vt:lpstr>
      <vt:lpstr>13.7.3.4</vt:lpstr>
      <vt:lpstr>13.7.4.1</vt:lpstr>
      <vt:lpstr>13.7.5.1</vt:lpstr>
      <vt:lpstr>13.7.6.1</vt:lpstr>
      <vt:lpstr>13.8.1.1</vt:lpstr>
      <vt:lpstr>13.8.1.2</vt:lpstr>
      <vt:lpstr>13.8.2.1</vt:lpstr>
      <vt:lpstr>13.8.2.2</vt:lpstr>
      <vt:lpstr>13.8.2.3</vt:lpstr>
      <vt:lpstr>13.8.2.4</vt:lpstr>
      <vt:lpstr>13.8.2.5</vt:lpstr>
      <vt:lpstr>13.8.2.6</vt:lpstr>
      <vt:lpstr>13.8.2.7</vt:lpstr>
      <vt:lpstr>13.8.3.1</vt:lpstr>
      <vt:lpstr>13.8.3.2</vt:lpstr>
      <vt:lpstr>13.8.3.3</vt:lpstr>
      <vt:lpstr>13.8.4.1</vt:lpstr>
      <vt:lpstr>13.8.4.2</vt:lpstr>
      <vt:lpstr>13.8.4.3</vt:lpstr>
      <vt:lpstr>13.8.5.1</vt:lpstr>
      <vt:lpstr>13.8.5.2</vt:lpstr>
      <vt:lpstr>13.8.6.1</vt:lpstr>
      <vt:lpstr>13.8.6.2</vt:lpstr>
      <vt:lpstr>13.9.1</vt:lpstr>
      <vt:lpstr>13.9.2</vt:lpstr>
      <vt:lpstr>13.9.3.1</vt:lpstr>
      <vt:lpstr>13.9.3.2</vt:lpstr>
      <vt:lpstr>13.9.3.3</vt:lpstr>
      <vt:lpstr>13.9.3.4</vt:lpstr>
      <vt:lpstr>13.9.3.5</vt:lpstr>
      <vt:lpstr>13.9.4.1</vt:lpstr>
      <vt:lpstr>13.9.4.2</vt:lpstr>
      <vt:lpstr>13.9.4.3</vt:lpstr>
      <vt:lpstr>13.9.4.4</vt:lpstr>
      <vt:lpstr>13.9.4.5</vt:lpstr>
      <vt:lpstr>13.9.5.1</vt:lpstr>
      <vt:lpstr>13.9.5.2</vt:lpstr>
      <vt:lpstr>13.9.6.1</vt:lpstr>
      <vt:lpstr>13.9.7.1</vt:lpstr>
      <vt:lpstr>13.9.8.1</vt:lpstr>
      <vt:lpstr>13.9.8.2</vt:lpstr>
      <vt:lpstr>13.9.9.1</vt:lpstr>
      <vt:lpstr>13.9.9.2</vt:lpstr>
      <vt:lpstr>13.9.10.1.</vt:lpstr>
      <vt:lpstr>13.9.10.2.</vt:lpstr>
      <vt:lpstr>13.9.10.3</vt:lpstr>
      <vt:lpstr>13.9.10.4.</vt:lpstr>
      <vt:lpstr>13.9.10.5.</vt:lpstr>
      <vt:lpstr>13.9.11.1.</vt:lpstr>
      <vt:lpstr>13.9.11.2.</vt:lpstr>
      <vt:lpstr>13.9.12.1.</vt:lpstr>
      <vt:lpstr>13.9.12.2.</vt:lpstr>
      <vt:lpstr>13.9.13.1.</vt:lpstr>
      <vt:lpstr>13.9.13.2.</vt:lpstr>
      <vt:lpstr>13.9.14.1.</vt:lpstr>
      <vt:lpstr>13.9.14.2.</vt:lpstr>
      <vt:lpstr>13.9.15.1.</vt:lpstr>
      <vt:lpstr>13.9.15.2.</vt:lpstr>
      <vt:lpstr>13.9.16.1.</vt:lpstr>
      <vt:lpstr>13.9.16.2.</vt:lpstr>
      <vt:lpstr>13.9.17.1.</vt:lpstr>
      <vt:lpstr>13.9.17.2.</vt:lpstr>
      <vt:lpstr>13.9.18.1.</vt:lpstr>
      <vt:lpstr>13.9.18.2.</vt:lpstr>
      <vt:lpstr>13.9.19.1.</vt:lpstr>
      <vt:lpstr>13.9.20.1.</vt:lpstr>
      <vt:lpstr>13.9.21.1</vt:lpstr>
      <vt:lpstr>13.10.1.1</vt:lpstr>
      <vt:lpstr>13.10.1.2</vt:lpstr>
      <vt:lpstr>13.10.2.1</vt:lpstr>
      <vt:lpstr>13.10.2.2</vt:lpstr>
      <vt:lpstr>13.10.3.1</vt:lpstr>
      <vt:lpstr>13.10.3.2</vt:lpstr>
      <vt:lpstr>13.10.4.1</vt:lpstr>
      <vt:lpstr>13.10.5.1</vt:lpstr>
      <vt:lpstr>13.11.1.1</vt:lpstr>
      <vt:lpstr>13.11.1.2</vt:lpstr>
      <vt:lpstr>13.11.1.3</vt:lpstr>
      <vt:lpstr>13.11.1.4</vt:lpstr>
      <vt:lpstr>13.11.1.5</vt:lpstr>
      <vt:lpstr>13.11.1.6</vt:lpstr>
      <vt:lpstr>13.11.2.1</vt:lpstr>
      <vt:lpstr>13.11.2.2</vt:lpstr>
      <vt:lpstr>13.11.3.1</vt:lpstr>
      <vt:lpstr>13.11.3.2</vt:lpstr>
      <vt:lpstr>13.11.4.1</vt:lpstr>
      <vt:lpstr>13.11.5.1</vt:lpstr>
      <vt:lpstr>13.11.6.1</vt:lpstr>
      <vt:lpstr>13.11.6.2</vt:lpstr>
      <vt:lpstr>13.11.6.3</vt:lpstr>
      <vt:lpstr>13.11.7.1</vt:lpstr>
      <vt:lpstr>13.11.7.2</vt:lpstr>
      <vt:lpstr>13.11.7.3</vt:lpstr>
      <vt:lpstr>13.11.7.4 </vt:lpstr>
      <vt:lpstr>13.11.7.5</vt:lpstr>
      <vt:lpstr>13.11.7.6</vt:lpstr>
      <vt:lpstr>13.11.7.7 </vt:lpstr>
      <vt:lpstr>GR13.11.7.7 </vt:lpstr>
      <vt:lpstr>13.11.7.8</vt:lpstr>
      <vt:lpstr>13.11.7.9</vt:lpstr>
      <vt:lpstr>13.12.1.1</vt:lpstr>
      <vt:lpstr>13.12.1.2</vt:lpstr>
      <vt:lpstr>13.12.1.3</vt:lpstr>
      <vt:lpstr>13.12.1.4</vt:lpstr>
      <vt:lpstr>13.12.1.5</vt:lpstr>
      <vt:lpstr>13.12.1.6</vt:lpstr>
      <vt:lpstr>13.12.1.7</vt:lpstr>
      <vt:lpstr>13.12.1.8</vt:lpstr>
      <vt:lpstr>13.12.2.1</vt:lpstr>
      <vt:lpstr>13.12.2.2</vt:lpstr>
      <vt:lpstr>13.12.2.3</vt:lpstr>
      <vt:lpstr>13.12.2.4</vt:lpstr>
      <vt:lpstr>13.12.3.1</vt:lpstr>
      <vt:lpstr>13.12.3.2</vt:lpstr>
      <vt:lpstr>13.13.1.1</vt:lpstr>
      <vt:lpstr>13.13.1.2</vt:lpstr>
      <vt:lpstr>13.13.1.3</vt:lpstr>
      <vt:lpstr>13.13.2.1</vt:lpstr>
      <vt:lpstr>13.13.2.2</vt:lpstr>
      <vt:lpstr>13.13.3.1</vt:lpstr>
      <vt:lpstr>13.13.3.2</vt:lpstr>
      <vt:lpstr>13.13.4.1</vt:lpstr>
      <vt:lpstr>13.13.4.2</vt:lpstr>
      <vt:lpstr>13.13.4.3</vt:lpstr>
      <vt:lpstr>13.13.4.4</vt:lpstr>
      <vt:lpstr>13.13.4.5</vt:lpstr>
      <vt:lpstr>Hoja1</vt:lpstr>
      <vt:lpstr>'13.1.1.2'!Área_de_impresión</vt:lpstr>
      <vt:lpstr>'13.1.1.4'!Área_de_impresión</vt:lpstr>
      <vt:lpstr>'13.1.10.1'!Área_de_impresión</vt:lpstr>
      <vt:lpstr>'13.1.10.2'!Área_de_impresión</vt:lpstr>
      <vt:lpstr>'13.1.10.3'!Área_de_impresión</vt:lpstr>
      <vt:lpstr>'13.1.10.4'!Área_de_impresión</vt:lpstr>
      <vt:lpstr>'13.1.10.5'!Área_de_impresión</vt:lpstr>
      <vt:lpstr>'13.1.10.6'!Área_de_impresión</vt:lpstr>
      <vt:lpstr>'13.1.11.1'!Área_de_impresión</vt:lpstr>
      <vt:lpstr>'13.1.2.1'!Área_de_impresión</vt:lpstr>
      <vt:lpstr>'13.1.2.2'!Área_de_impresión</vt:lpstr>
      <vt:lpstr>'13.1.2.3'!Área_de_impresión</vt:lpstr>
      <vt:lpstr>'13.1.2.4'!Área_de_impresión</vt:lpstr>
      <vt:lpstr>'13.1.3.1'!Área_de_impresión</vt:lpstr>
      <vt:lpstr>'13.1.3.2'!Área_de_impresión</vt:lpstr>
      <vt:lpstr>'13.1.3.3'!Área_de_impresión</vt:lpstr>
      <vt:lpstr>'13.1.3.4'!Área_de_impresión</vt:lpstr>
      <vt:lpstr>'13.1.4.2'!Área_de_impresión</vt:lpstr>
      <vt:lpstr>'13.1.5.1'!Área_de_impresión</vt:lpstr>
      <vt:lpstr>'13.1.5.2'!Área_de_impresión</vt:lpstr>
      <vt:lpstr>'13.1.6.1'!Área_de_impresión</vt:lpstr>
      <vt:lpstr>'13.1.6.2'!Área_de_impresión</vt:lpstr>
      <vt:lpstr>'13.1.7.2'!Área_de_impresión</vt:lpstr>
      <vt:lpstr>'13.1.7.3'!Área_de_impresión</vt:lpstr>
      <vt:lpstr>'13.1.8.1'!Área_de_impresión</vt:lpstr>
      <vt:lpstr>'13.1.8.2'!Área_de_impresión</vt:lpstr>
      <vt:lpstr>'13.1.8.3'!Área_de_impresión</vt:lpstr>
      <vt:lpstr>'13.1.8.4'!Área_de_impresión</vt:lpstr>
      <vt:lpstr>'13.1.9.1'!Área_de_impresión</vt:lpstr>
      <vt:lpstr>'13.1.9.2'!Área_de_impresión</vt:lpstr>
      <vt:lpstr>'13.10.1.1'!Área_de_impresión</vt:lpstr>
      <vt:lpstr>'13.10.1.2'!Área_de_impresión</vt:lpstr>
      <vt:lpstr>'13.10.2.1'!Área_de_impresión</vt:lpstr>
      <vt:lpstr>'13.10.2.2'!Área_de_impresión</vt:lpstr>
      <vt:lpstr>'13.10.3.2'!Área_de_impresión</vt:lpstr>
      <vt:lpstr>'13.10.4.1'!Área_de_impresión</vt:lpstr>
      <vt:lpstr>'13.10.5.1'!Área_de_impresión</vt:lpstr>
      <vt:lpstr>'13.11.1.1'!Área_de_impresión</vt:lpstr>
      <vt:lpstr>'13.11.1.2'!Área_de_impresión</vt:lpstr>
      <vt:lpstr>'13.11.1.3'!Área_de_impresión</vt:lpstr>
      <vt:lpstr>'13.11.1.4'!Área_de_impresión</vt:lpstr>
      <vt:lpstr>'13.11.1.5'!Área_de_impresión</vt:lpstr>
      <vt:lpstr>'13.11.1.6'!Área_de_impresión</vt:lpstr>
      <vt:lpstr>'13.11.2.1'!Área_de_impresión</vt:lpstr>
      <vt:lpstr>'13.11.2.2'!Área_de_impresión</vt:lpstr>
      <vt:lpstr>'13.11.3.1'!Área_de_impresión</vt:lpstr>
      <vt:lpstr>'13.11.3.2'!Área_de_impresión</vt:lpstr>
      <vt:lpstr>'13.11.4.1'!Área_de_impresión</vt:lpstr>
      <vt:lpstr>'13.11.5.1'!Área_de_impresión</vt:lpstr>
      <vt:lpstr>'13.11.6.1'!Área_de_impresión</vt:lpstr>
      <vt:lpstr>'13.11.6.2'!Área_de_impresión</vt:lpstr>
      <vt:lpstr>'13.11.6.3'!Área_de_impresión</vt:lpstr>
      <vt:lpstr>'13.11.7.1'!Área_de_impresión</vt:lpstr>
      <vt:lpstr>'13.11.7.2'!Área_de_impresión</vt:lpstr>
      <vt:lpstr>'13.11.7.3'!Área_de_impresión</vt:lpstr>
      <vt:lpstr>'13.11.7.4 '!Área_de_impresión</vt:lpstr>
      <vt:lpstr>'13.11.7.5'!Área_de_impresión</vt:lpstr>
      <vt:lpstr>'13.11.7.6'!Área_de_impresión</vt:lpstr>
      <vt:lpstr>'13.11.7.7 '!Área_de_impresión</vt:lpstr>
      <vt:lpstr>'13.11.7.8'!Área_de_impresión</vt:lpstr>
      <vt:lpstr>'13.11.7.9'!Área_de_impresión</vt:lpstr>
      <vt:lpstr>'13.12.1.1'!Área_de_impresión</vt:lpstr>
      <vt:lpstr>'13.12.1.2'!Área_de_impresión</vt:lpstr>
      <vt:lpstr>'13.12.1.3'!Área_de_impresión</vt:lpstr>
      <vt:lpstr>'13.12.1.4'!Área_de_impresión</vt:lpstr>
      <vt:lpstr>'13.12.1.5'!Área_de_impresión</vt:lpstr>
      <vt:lpstr>'13.12.1.6'!Área_de_impresión</vt:lpstr>
      <vt:lpstr>'13.12.1.7'!Área_de_impresión</vt:lpstr>
      <vt:lpstr>'13.12.1.8'!Área_de_impresión</vt:lpstr>
      <vt:lpstr>'13.12.2.2'!Área_de_impresión</vt:lpstr>
      <vt:lpstr>'13.12.2.3'!Área_de_impresión</vt:lpstr>
      <vt:lpstr>'13.12.2.4'!Área_de_impresión</vt:lpstr>
      <vt:lpstr>'13.12.3.1'!Área_de_impresión</vt:lpstr>
      <vt:lpstr>'13.12.3.2'!Área_de_impresión</vt:lpstr>
      <vt:lpstr>'13.13.1.1'!Área_de_impresión</vt:lpstr>
      <vt:lpstr>'13.13.1.2'!Área_de_impresión</vt:lpstr>
      <vt:lpstr>'13.13.1.3'!Área_de_impresión</vt:lpstr>
      <vt:lpstr>'13.13.2.1'!Área_de_impresión</vt:lpstr>
      <vt:lpstr>'13.13.2.2'!Área_de_impresión</vt:lpstr>
      <vt:lpstr>'13.13.3.2'!Área_de_impresión</vt:lpstr>
      <vt:lpstr>'13.13.4.1'!Área_de_impresión</vt:lpstr>
      <vt:lpstr>'13.13.4.2'!Área_de_impresión</vt:lpstr>
      <vt:lpstr>'13.13.4.3'!Área_de_impresión</vt:lpstr>
      <vt:lpstr>'13.13.4.4'!Área_de_impresión</vt:lpstr>
      <vt:lpstr>'13.13.4.5'!Área_de_impresión</vt:lpstr>
      <vt:lpstr>'13.2.1.1'!Área_de_impresión</vt:lpstr>
      <vt:lpstr>'13.2.1.2'!Área_de_impresión</vt:lpstr>
      <vt:lpstr>'13.2.1.3'!Área_de_impresión</vt:lpstr>
      <vt:lpstr>'13.2.1.4.'!Área_de_impresión</vt:lpstr>
      <vt:lpstr>'13.2.10.1'!Área_de_impresión</vt:lpstr>
      <vt:lpstr>'13.2.10.2'!Área_de_impresión</vt:lpstr>
      <vt:lpstr>'13.2.10.3'!Área_de_impresión</vt:lpstr>
      <vt:lpstr>'13.2.10.4'!Área_de_impresión</vt:lpstr>
      <vt:lpstr>'13.2.2.1'!Área_de_impresión</vt:lpstr>
      <vt:lpstr>'13.2.2.2'!Área_de_impresión</vt:lpstr>
      <vt:lpstr>'13.2.2.3'!Área_de_impresión</vt:lpstr>
      <vt:lpstr>'13.2.2.4'!Área_de_impresión</vt:lpstr>
      <vt:lpstr>'13.2.3.1'!Área_de_impresión</vt:lpstr>
      <vt:lpstr>'13.2.3.2'!Área_de_impresión</vt:lpstr>
      <vt:lpstr>'13.2.3.3'!Área_de_impresión</vt:lpstr>
      <vt:lpstr>'13.2.3.4'!Área_de_impresión</vt:lpstr>
      <vt:lpstr>'13.2.4.1'!Área_de_impresión</vt:lpstr>
      <vt:lpstr>'13.2.4.2'!Área_de_impresión</vt:lpstr>
      <vt:lpstr>'13.2.5.2'!Área_de_impresión</vt:lpstr>
      <vt:lpstr>'13.2.6.1'!Área_de_impresión</vt:lpstr>
      <vt:lpstr>'13.2.6.2'!Área_de_impresión</vt:lpstr>
      <vt:lpstr>'13.2.6.3'!Área_de_impresión</vt:lpstr>
      <vt:lpstr>'13.2.6.4'!Área_de_impresión</vt:lpstr>
      <vt:lpstr>'13.2.7.1'!Área_de_impresión</vt:lpstr>
      <vt:lpstr>'13.2.7.2'!Área_de_impresión</vt:lpstr>
      <vt:lpstr>'13.2.8.1'!Área_de_impresión</vt:lpstr>
      <vt:lpstr>'13.2.8.2'!Área_de_impresión</vt:lpstr>
      <vt:lpstr>'13.2.9.1'!Área_de_impresión</vt:lpstr>
      <vt:lpstr>'13.2.9.2'!Área_de_impresión</vt:lpstr>
      <vt:lpstr>'13.3.1.2'!Área_de_impresión</vt:lpstr>
      <vt:lpstr>'13.3.1.3'!Área_de_impresión</vt:lpstr>
      <vt:lpstr>'13.3.2.1'!Área_de_impresión</vt:lpstr>
      <vt:lpstr>'13.3.2.2'!Área_de_impresión</vt:lpstr>
      <vt:lpstr>'13.3.2.3'!Área_de_impresión</vt:lpstr>
      <vt:lpstr>'13.3.3.1'!Área_de_impresión</vt:lpstr>
      <vt:lpstr>'13.3.3.2'!Área_de_impresión</vt:lpstr>
      <vt:lpstr>'13.3.3.3'!Área_de_impresión</vt:lpstr>
      <vt:lpstr>'13.4.1'!Área_de_impresión</vt:lpstr>
      <vt:lpstr>'13.4.10.1'!Área_de_impresión</vt:lpstr>
      <vt:lpstr>'13.4.10.2'!Área_de_impresión</vt:lpstr>
      <vt:lpstr>'13.4.11.1'!Área_de_impresión</vt:lpstr>
      <vt:lpstr>'13.4.11.2'!Área_de_impresión</vt:lpstr>
      <vt:lpstr>'13.4.12.1'!Área_de_impresión</vt:lpstr>
      <vt:lpstr>'13.4.13.1'!Área_de_impresión</vt:lpstr>
      <vt:lpstr>'13.4.13.2'!Área_de_impresión</vt:lpstr>
      <vt:lpstr>'13.4.14.1'!Área_de_impresión</vt:lpstr>
      <vt:lpstr>'13.4.14.2'!Área_de_impresión</vt:lpstr>
      <vt:lpstr>'13.4.15.1'!Área_de_impresión</vt:lpstr>
      <vt:lpstr>'13.4.15.2'!Área_de_impresión</vt:lpstr>
      <vt:lpstr>'13.4.16.1'!Área_de_impresión</vt:lpstr>
      <vt:lpstr>'13.4.16.2'!Área_de_impresión</vt:lpstr>
      <vt:lpstr>'13.4.17.1'!Área_de_impresión</vt:lpstr>
      <vt:lpstr>'13.4.17.2'!Área_de_impresión</vt:lpstr>
      <vt:lpstr>'13.4.17.3'!Área_de_impresión</vt:lpstr>
      <vt:lpstr>'13.4.17.4'!Área_de_impresión</vt:lpstr>
      <vt:lpstr>'13.4.18.1'!Área_de_impresión</vt:lpstr>
      <vt:lpstr>'13.4.18.2'!Área_de_impresión</vt:lpstr>
      <vt:lpstr>'13.4.19.1'!Área_de_impresión</vt:lpstr>
      <vt:lpstr>'13.4.19.2'!Área_de_impresión</vt:lpstr>
      <vt:lpstr>'13.4.2'!Área_de_impresión</vt:lpstr>
      <vt:lpstr>'13.4.20.1'!Área_de_impresión</vt:lpstr>
      <vt:lpstr>'13.4.20.2'!Área_de_impresión</vt:lpstr>
      <vt:lpstr>'13.4.20.3'!Área_de_impresión</vt:lpstr>
      <vt:lpstr>'13.4.3'!Área_de_impresión</vt:lpstr>
      <vt:lpstr>'13.4.4.1'!Área_de_impresión</vt:lpstr>
      <vt:lpstr>'13.4.4.2'!Área_de_impresión</vt:lpstr>
      <vt:lpstr>'13.4.5.1'!Área_de_impresión</vt:lpstr>
      <vt:lpstr>'13.4.5.2'!Área_de_impresión</vt:lpstr>
      <vt:lpstr>'13.4.6.1'!Área_de_impresión</vt:lpstr>
      <vt:lpstr>'13.4.7.1'!Área_de_impresión</vt:lpstr>
      <vt:lpstr>'13.4.7.2'!Área_de_impresión</vt:lpstr>
      <vt:lpstr>'13.4.8.1'!Área_de_impresión</vt:lpstr>
      <vt:lpstr>'13.4.8.2'!Área_de_impresión</vt:lpstr>
      <vt:lpstr>'13.4.9.2'!Área_de_impresión</vt:lpstr>
      <vt:lpstr>'13.5.1'!Área_de_impresión</vt:lpstr>
      <vt:lpstr>'13.5.10.1'!Área_de_impresión</vt:lpstr>
      <vt:lpstr>'13.5.10.2'!Área_de_impresión</vt:lpstr>
      <vt:lpstr>'13.5.11.1'!Área_de_impresión</vt:lpstr>
      <vt:lpstr>'13.5.11.2'!Área_de_impresión</vt:lpstr>
      <vt:lpstr>'13.5.11.3'!Área_de_impresión</vt:lpstr>
      <vt:lpstr>'13.5.11.4'!Área_de_impresión</vt:lpstr>
      <vt:lpstr>'13.5.11.5'!Área_de_impresión</vt:lpstr>
      <vt:lpstr>'13.5.12.1'!Área_de_impresión</vt:lpstr>
      <vt:lpstr>'13.5.12.2'!Área_de_impresión</vt:lpstr>
      <vt:lpstr>'13.5.13.2'!Área_de_impresión</vt:lpstr>
      <vt:lpstr>'13.5.13.3'!Área_de_impresión</vt:lpstr>
      <vt:lpstr>'13.5.13.4'!Área_de_impresión</vt:lpstr>
      <vt:lpstr>'13.5.13.5'!Área_de_impresión</vt:lpstr>
      <vt:lpstr>'13.5.14.1'!Área_de_impresión</vt:lpstr>
      <vt:lpstr>'13.5.14.2'!Área_de_impresión</vt:lpstr>
      <vt:lpstr>'13.5.14.3'!Área_de_impresión</vt:lpstr>
      <vt:lpstr>'13.5.14.4'!Área_de_impresión</vt:lpstr>
      <vt:lpstr>'13.5.15.1'!Área_de_impresión</vt:lpstr>
      <vt:lpstr>'13.5.15.2'!Área_de_impresión</vt:lpstr>
      <vt:lpstr>'13.5.2'!Área_de_impresión</vt:lpstr>
      <vt:lpstr>'13.5.3'!Área_de_impresión</vt:lpstr>
      <vt:lpstr>'13.5.4'!Área_de_impresión</vt:lpstr>
      <vt:lpstr>'13.5.5'!Área_de_impresión</vt:lpstr>
      <vt:lpstr>'13.5.6'!Área_de_impresión</vt:lpstr>
      <vt:lpstr>'13.5.7'!Área_de_impresión</vt:lpstr>
      <vt:lpstr>'13.5.8'!Área_de_impresión</vt:lpstr>
      <vt:lpstr>'13.5.9.1'!Área_de_impresión</vt:lpstr>
      <vt:lpstr>'13.5.9.2'!Área_de_impresión</vt:lpstr>
      <vt:lpstr>'13.6.1 '!Área_de_impresión</vt:lpstr>
      <vt:lpstr>'13.6.10.2'!Área_de_impresión</vt:lpstr>
      <vt:lpstr>'13.6.11.1'!Área_de_impresión</vt:lpstr>
      <vt:lpstr>'13.6.11.2'!Área_de_impresión</vt:lpstr>
      <vt:lpstr>'13.6.12.1'!Área_de_impresión</vt:lpstr>
      <vt:lpstr>'13.6.12.2'!Área_de_impresión</vt:lpstr>
      <vt:lpstr>'13.6.13.1'!Área_de_impresión</vt:lpstr>
      <vt:lpstr>'13.6.14.1'!Área_de_impresión</vt:lpstr>
      <vt:lpstr>'13.6.15.1'!Área_de_impresión</vt:lpstr>
      <vt:lpstr>'13.6.16.1'!Área_de_impresión</vt:lpstr>
      <vt:lpstr>'13.6.17.1'!Área_de_impresión</vt:lpstr>
      <vt:lpstr>'13.6.18.1'!Área_de_impresión</vt:lpstr>
      <vt:lpstr>'13.6.19.1'!Área_de_impresión</vt:lpstr>
      <vt:lpstr>'13.6.2 '!Área_de_impresión</vt:lpstr>
      <vt:lpstr>'13.6.20.2'!Área_de_impresión</vt:lpstr>
      <vt:lpstr>'13.6.21.2'!Área_de_impresión</vt:lpstr>
      <vt:lpstr>'13.6.21.3'!Área_de_impresión</vt:lpstr>
      <vt:lpstr>'13.6.21.4'!Área_de_impresión</vt:lpstr>
      <vt:lpstr>'13.6.22.1'!Área_de_impresión</vt:lpstr>
      <vt:lpstr>'13.6.23.2'!Área_de_impresión</vt:lpstr>
      <vt:lpstr>'13.6.24.1'!Área_de_impresión</vt:lpstr>
      <vt:lpstr>'13.6.24.2'!Área_de_impresión</vt:lpstr>
      <vt:lpstr>'13.6.25.1'!Área_de_impresión</vt:lpstr>
      <vt:lpstr>'13.6.26.2'!Área_de_impresión</vt:lpstr>
      <vt:lpstr>'13.6.27.2'!Área_de_impresión</vt:lpstr>
      <vt:lpstr>'13.6.27.3'!Área_de_impresión</vt:lpstr>
      <vt:lpstr>'13.6.27.4'!Área_de_impresión</vt:lpstr>
      <vt:lpstr>'13.6.28.2'!Área_de_impresión</vt:lpstr>
      <vt:lpstr>'13.6.29.1'!Área_de_impresión</vt:lpstr>
      <vt:lpstr>'13.6.3 '!Área_de_impresión</vt:lpstr>
      <vt:lpstr>'13.6.30.1'!Área_de_impresión</vt:lpstr>
      <vt:lpstr>'13.6.30.2'!Área_de_impresión</vt:lpstr>
      <vt:lpstr>'13.6.31.2'!Área_de_impresión</vt:lpstr>
      <vt:lpstr>'13.6.32.2 '!Área_de_impresión</vt:lpstr>
      <vt:lpstr>'13.6.32.3'!Área_de_impresión</vt:lpstr>
      <vt:lpstr>'13.6.33.1'!Área_de_impresión</vt:lpstr>
      <vt:lpstr>'13.6.33.2'!Área_de_impresión</vt:lpstr>
      <vt:lpstr>'13.6.34.2'!Área_de_impresión</vt:lpstr>
      <vt:lpstr>'13.6.34.3'!Área_de_impresión</vt:lpstr>
      <vt:lpstr>'13.6.34.4'!Área_de_impresión</vt:lpstr>
      <vt:lpstr>'13.6.35.1'!Área_de_impresión</vt:lpstr>
      <vt:lpstr>'13.6.36.1'!Área_de_impresión</vt:lpstr>
      <vt:lpstr>'13.6.37.1'!Área_de_impresión</vt:lpstr>
      <vt:lpstr>'13.6.38.1'!Área_de_impresión</vt:lpstr>
      <vt:lpstr>'13.6.38.2'!Área_de_impresión</vt:lpstr>
      <vt:lpstr>'13.6.39.1'!Área_de_impresión</vt:lpstr>
      <vt:lpstr>'13.6.4 '!Área_de_impresión</vt:lpstr>
      <vt:lpstr>'13.6.40.1'!Área_de_impresión</vt:lpstr>
      <vt:lpstr>'13.6.41.2'!Área_de_impresión</vt:lpstr>
      <vt:lpstr>'13.6.42.1'!Área_de_impresión</vt:lpstr>
      <vt:lpstr>'13.6.42.2'!Área_de_impresión</vt:lpstr>
      <vt:lpstr>'13.6.43.2'!Área_de_impresión</vt:lpstr>
      <vt:lpstr>'13.6.44.2'!Área_de_impresión</vt:lpstr>
      <vt:lpstr>'13.6.45.1'!Área_de_impresión</vt:lpstr>
      <vt:lpstr>'13.6.5'!Área_de_impresión</vt:lpstr>
      <vt:lpstr>'13.6.6'!Área_de_impresión</vt:lpstr>
      <vt:lpstr>'13.6.7.1'!Área_de_impresión</vt:lpstr>
      <vt:lpstr>'13.6.7.2'!Área_de_impresión</vt:lpstr>
      <vt:lpstr>'13.6.7.3'!Área_de_impresión</vt:lpstr>
      <vt:lpstr>'13.6.7.4'!Área_de_impresión</vt:lpstr>
      <vt:lpstr>'13.6.8.1'!Área_de_impresión</vt:lpstr>
      <vt:lpstr>'13.6.8.2'!Área_de_impresión</vt:lpstr>
      <vt:lpstr>'13.6.9.1'!Área_de_impresión</vt:lpstr>
      <vt:lpstr>'13.6.9.2'!Área_de_impresión</vt:lpstr>
      <vt:lpstr>'13.6.9.3'!Área_de_impresión</vt:lpstr>
      <vt:lpstr>'13.6.9.4'!Área_de_impresión</vt:lpstr>
      <vt:lpstr>'13.7.1.2'!Área_de_impresión</vt:lpstr>
      <vt:lpstr>'13.7.2.1'!Área_de_impresión</vt:lpstr>
      <vt:lpstr>'13.7.2.2'!Área_de_impresión</vt:lpstr>
      <vt:lpstr>'13.7.2.3'!Área_de_impresión</vt:lpstr>
      <vt:lpstr>'13.7.2.4'!Área_de_impresión</vt:lpstr>
      <vt:lpstr>'13.7.3.1'!Área_de_impresión</vt:lpstr>
      <vt:lpstr>'13.7.3.2'!Área_de_impresión</vt:lpstr>
      <vt:lpstr>'13.7.3.3'!Área_de_impresión</vt:lpstr>
      <vt:lpstr>'13.7.3.4'!Área_de_impresión</vt:lpstr>
      <vt:lpstr>'13.7.4.1'!Área_de_impresión</vt:lpstr>
      <vt:lpstr>'13.7.5.1'!Área_de_impresión</vt:lpstr>
      <vt:lpstr>'13.7.6.1'!Área_de_impresión</vt:lpstr>
      <vt:lpstr>'13.8.1.1'!Área_de_impresión</vt:lpstr>
      <vt:lpstr>'13.8.1.2'!Área_de_impresión</vt:lpstr>
      <vt:lpstr>'13.8.2.1'!Área_de_impresión</vt:lpstr>
      <vt:lpstr>'13.8.2.2'!Área_de_impresión</vt:lpstr>
      <vt:lpstr>'13.8.2.3'!Área_de_impresión</vt:lpstr>
      <vt:lpstr>'13.8.2.4'!Área_de_impresión</vt:lpstr>
      <vt:lpstr>'13.8.2.5'!Área_de_impresión</vt:lpstr>
      <vt:lpstr>'13.8.2.7'!Área_de_impresión</vt:lpstr>
      <vt:lpstr>'13.8.3.2'!Área_de_impresión</vt:lpstr>
      <vt:lpstr>'13.8.3.3'!Área_de_impresión</vt:lpstr>
      <vt:lpstr>'13.8.4.1'!Área_de_impresión</vt:lpstr>
      <vt:lpstr>'13.8.4.2'!Área_de_impresión</vt:lpstr>
      <vt:lpstr>'13.8.4.3'!Área_de_impresión</vt:lpstr>
      <vt:lpstr>'13.8.5.2'!Área_de_impresión</vt:lpstr>
      <vt:lpstr>'13.8.6.1'!Área_de_impresión</vt:lpstr>
      <vt:lpstr>'13.8.6.2'!Área_de_impresión</vt:lpstr>
      <vt:lpstr>'13.9.1'!Área_de_impresión</vt:lpstr>
      <vt:lpstr>'13.9.10.1.'!Área_de_impresión</vt:lpstr>
      <vt:lpstr>'13.9.10.2.'!Área_de_impresión</vt:lpstr>
      <vt:lpstr>'13.9.10.3'!Área_de_impresión</vt:lpstr>
      <vt:lpstr>'13.9.10.4.'!Área_de_impresión</vt:lpstr>
      <vt:lpstr>'13.9.11.1.'!Área_de_impresión</vt:lpstr>
      <vt:lpstr>'13.9.11.2.'!Área_de_impresión</vt:lpstr>
      <vt:lpstr>'13.9.12.2.'!Área_de_impresión</vt:lpstr>
      <vt:lpstr>'13.9.13.1.'!Área_de_impresión</vt:lpstr>
      <vt:lpstr>'13.9.13.2.'!Área_de_impresión</vt:lpstr>
      <vt:lpstr>'13.9.14.2.'!Área_de_impresión</vt:lpstr>
      <vt:lpstr>'13.9.15.2.'!Área_de_impresión</vt:lpstr>
      <vt:lpstr>'13.9.16.2.'!Área_de_impresión</vt:lpstr>
      <vt:lpstr>'13.9.17.1.'!Área_de_impresión</vt:lpstr>
      <vt:lpstr>'13.9.17.2.'!Área_de_impresión</vt:lpstr>
      <vt:lpstr>'13.9.18.1.'!Área_de_impresión</vt:lpstr>
      <vt:lpstr>'13.9.18.2.'!Área_de_impresión</vt:lpstr>
      <vt:lpstr>'13.9.19.1.'!Área_de_impresión</vt:lpstr>
      <vt:lpstr>'13.9.2'!Área_de_impresión</vt:lpstr>
      <vt:lpstr>'13.9.20.1.'!Área_de_impresión</vt:lpstr>
      <vt:lpstr>'13.9.21.1'!Área_de_impresión</vt:lpstr>
      <vt:lpstr>'13.9.3.1'!Área_de_impresión</vt:lpstr>
      <vt:lpstr>'13.9.3.2'!Área_de_impresión</vt:lpstr>
      <vt:lpstr>'13.9.3.3'!Área_de_impresión</vt:lpstr>
      <vt:lpstr>'13.9.3.4'!Área_de_impresión</vt:lpstr>
      <vt:lpstr>'13.9.3.5'!Área_de_impresión</vt:lpstr>
      <vt:lpstr>'13.9.4.1'!Área_de_impresión</vt:lpstr>
      <vt:lpstr>'13.9.4.2'!Área_de_impresión</vt:lpstr>
      <vt:lpstr>'13.9.4.3'!Área_de_impresión</vt:lpstr>
      <vt:lpstr>'13.9.4.4'!Área_de_impresión</vt:lpstr>
      <vt:lpstr>'13.9.4.5'!Área_de_impresión</vt:lpstr>
      <vt:lpstr>'13.9.5.2'!Área_de_impresión</vt:lpstr>
      <vt:lpstr>'13.9.6.1'!Área_de_impresión</vt:lpstr>
      <vt:lpstr>'13.9.7.1'!Área_de_impresión</vt:lpstr>
      <vt:lpstr>'13.9.8.1'!Área_de_impresión</vt:lpstr>
      <vt:lpstr>'13.9.8.2'!Área_de_impresión</vt:lpstr>
      <vt:lpstr>'13.9.9.1'!Área_de_impresión</vt:lpstr>
      <vt:lpstr>'13.9.9.2'!Área_de_impresión</vt:lpstr>
      <vt:lpstr>'GR13.11.7.7 '!Área_de_impresión</vt:lpstr>
      <vt:lpstr>'13.1.1.4'!Consulta_desde_Visual_FoxPro_Tables</vt:lpstr>
      <vt:lpstr>'13.1.1.4'!Consulta_desde_Visual_FoxPro_Tables_1</vt:lpstr>
      <vt:lpstr>'13.1.1.4'!Consulta_desde_Visual_FoxPro_Tables_2</vt:lpstr>
      <vt:lpstr>'13.10.2.2'!DatosExternos_1</vt:lpstr>
      <vt:lpstr>'13.2.1.3'!DatosExternos_1</vt:lpstr>
      <vt:lpstr>'13.2.10.3'!DatosExternos_1</vt:lpstr>
      <vt:lpstr>'13.2.10.4'!DatosExternos_1</vt:lpstr>
      <vt:lpstr>'13.2.9.2'!DatosExternos_1</vt:lpstr>
      <vt:lpstr>'13.4.11.2'!DatosExternos_1</vt:lpstr>
      <vt:lpstr>'13.4.12.1'!DatosExternos_1</vt:lpstr>
      <vt:lpstr>'13.4.2'!DatosExternos_1</vt:lpstr>
      <vt:lpstr>'13.4.20.1'!DatosExternos_1</vt:lpstr>
      <vt:lpstr>'13.4.7.2'!DatosExternos_1</vt:lpstr>
      <vt:lpstr>'13.4.8.2'!DatosExternos_1</vt:lpstr>
      <vt:lpstr>'13.5.13.5'!DatosExternos_1</vt:lpstr>
      <vt:lpstr>'13.9.13.2.'!DatosExternos_1</vt:lpstr>
      <vt:lpstr>'13.2.10.4'!DatosExternos_2</vt:lpstr>
      <vt:lpstr>'13.2.10.1'!DatosExternos_4</vt:lpstr>
    </vt:vector>
  </TitlesOfParts>
  <Company>Ministerio de Agricultura Pesca y Alimentación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jlopezperez</cp:lastModifiedBy>
  <cp:lastPrinted>2016-05-11T10:39:10Z</cp:lastPrinted>
  <dcterms:created xsi:type="dcterms:W3CDTF">2012-11-06T17:53:17Z</dcterms:created>
  <dcterms:modified xsi:type="dcterms:W3CDTF">2016-06-30T09:10:56Z</dcterms:modified>
</cp:coreProperties>
</file>